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F&amp;O)'!$R$1:$R$300</definedName>
  </definedNames>
  <calcPr calcId="124519"/>
</workbook>
</file>

<file path=xl/calcChain.xml><?xml version="1.0" encoding="utf-8"?>
<calcChain xmlns="http://schemas.openxmlformats.org/spreadsheetml/2006/main">
  <c r="K91" i="6"/>
  <c r="M91" s="1"/>
  <c r="L72"/>
  <c r="K72"/>
  <c r="L75"/>
  <c r="K75"/>
  <c r="M75" s="1"/>
  <c r="L43"/>
  <c r="K43"/>
  <c r="M43" s="1"/>
  <c r="L42"/>
  <c r="K42"/>
  <c r="L18"/>
  <c r="K18"/>
  <c r="M18" s="1"/>
  <c r="L74"/>
  <c r="K74"/>
  <c r="L71"/>
  <c r="K71"/>
  <c r="K67"/>
  <c r="M67"/>
  <c r="L67"/>
  <c r="L66"/>
  <c r="K66"/>
  <c r="L69"/>
  <c r="K69"/>
  <c r="L70"/>
  <c r="K70"/>
  <c r="L68"/>
  <c r="K68"/>
  <c r="L61"/>
  <c r="K61"/>
  <c r="L40"/>
  <c r="K40"/>
  <c r="M40" s="1"/>
  <c r="L38"/>
  <c r="K38"/>
  <c r="M38" s="1"/>
  <c r="L34"/>
  <c r="K34"/>
  <c r="K89"/>
  <c r="M89" s="1"/>
  <c r="L11"/>
  <c r="K11"/>
  <c r="L39"/>
  <c r="K39"/>
  <c r="L37"/>
  <c r="K37"/>
  <c r="L65"/>
  <c r="K65"/>
  <c r="L63"/>
  <c r="K63"/>
  <c r="L64"/>
  <c r="K64"/>
  <c r="K87"/>
  <c r="M87" s="1"/>
  <c r="L62"/>
  <c r="K62"/>
  <c r="L35"/>
  <c r="K35"/>
  <c r="L29"/>
  <c r="M29" s="1"/>
  <c r="K29"/>
  <c r="L32"/>
  <c r="K32"/>
  <c r="L16"/>
  <c r="K16"/>
  <c r="K86"/>
  <c r="M86" s="1"/>
  <c r="M72" l="1"/>
  <c r="M42"/>
  <c r="M74"/>
  <c r="M71"/>
  <c r="M66"/>
  <c r="M69"/>
  <c r="M70"/>
  <c r="M68"/>
  <c r="M61"/>
  <c r="M34"/>
  <c r="M11"/>
  <c r="M37"/>
  <c r="M39"/>
  <c r="M64"/>
  <c r="M65"/>
  <c r="M63"/>
  <c r="M62"/>
  <c r="M35"/>
  <c r="M32"/>
  <c r="M16"/>
  <c r="L59"/>
  <c r="K59"/>
  <c r="L57"/>
  <c r="K57"/>
  <c r="L60"/>
  <c r="K60"/>
  <c r="L36"/>
  <c r="K36"/>
  <c r="L56"/>
  <c r="K56"/>
  <c r="L58"/>
  <c r="K58"/>
  <c r="M58" l="1"/>
  <c r="M36"/>
  <c r="M60"/>
  <c r="M59"/>
  <c r="M57"/>
  <c r="M56"/>
  <c r="L33" l="1"/>
  <c r="M33" s="1"/>
  <c r="K33"/>
  <c r="L31"/>
  <c r="K31"/>
  <c r="L30"/>
  <c r="K30"/>
  <c r="M31" l="1"/>
  <c r="M30"/>
  <c r="K284" l="1"/>
  <c r="L284" s="1"/>
  <c r="K283"/>
  <c r="L283" s="1"/>
  <c r="K282"/>
  <c r="L282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F254"/>
  <c r="F253"/>
  <c r="K253" s="1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2"/>
  <c r="L232" s="1"/>
  <c r="F231"/>
  <c r="K231" s="1"/>
  <c r="L231" s="1"/>
  <c r="K230"/>
  <c r="L230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1"/>
  <c r="L201" s="1"/>
  <c r="K199"/>
  <c r="L199" s="1"/>
  <c r="K198"/>
  <c r="L198" s="1"/>
  <c r="K197"/>
  <c r="L197" s="1"/>
  <c r="K195"/>
  <c r="L195" s="1"/>
  <c r="K194"/>
  <c r="L194" s="1"/>
  <c r="K193"/>
  <c r="L193" s="1"/>
  <c r="K192"/>
  <c r="K191"/>
  <c r="L191" s="1"/>
  <c r="K190"/>
  <c r="L190" s="1"/>
  <c r="K188"/>
  <c r="L188" s="1"/>
  <c r="K187"/>
  <c r="L187" s="1"/>
  <c r="K186"/>
  <c r="L186" s="1"/>
  <c r="K185"/>
  <c r="L185" s="1"/>
  <c r="K184"/>
  <c r="L184" s="1"/>
  <c r="F183"/>
  <c r="K183" s="1"/>
  <c r="L183" s="1"/>
  <c r="H182"/>
  <c r="K182" s="1"/>
  <c r="L182" s="1"/>
  <c r="K179"/>
  <c r="L179" s="1"/>
  <c r="K178"/>
  <c r="L178" s="1"/>
  <c r="K177"/>
  <c r="L177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F147"/>
  <c r="K147" s="1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M7"/>
  <c r="D7" i="5"/>
  <c r="K6" i="4"/>
  <c r="K6" i="3"/>
  <c r="L6" i="2"/>
</calcChain>
</file>

<file path=xl/sharedStrings.xml><?xml version="1.0" encoding="utf-8"?>
<sst xmlns="http://schemas.openxmlformats.org/spreadsheetml/2006/main" count="2772" uniqueCount="1116">
  <si>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</si>
  <si>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</si>
  <si>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</si>
  <si>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</si>
  <si>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</si>
  <si>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</si>
  <si>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</si>
  <si>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</si>
  <si>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</si>
  <si>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</si>
  <si>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</si>
  <si>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</si>
  <si>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</si>
  <si>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</si>
  <si>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</si>
  <si>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</si>
  <si>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</si>
  <si>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</si>
  <si>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</si>
  <si>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</si>
  <si>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</si>
  <si>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</si>
  <si>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</si>
  <si>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</si>
  <si>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</si>
  <si>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</si>
  <si>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</si>
  <si>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</si>
  <si>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</si>
  <si>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</si>
  <si>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</si>
  <si>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</si>
  <si>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</si>
  <si>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</si>
  <si>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</si>
  <si>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</si>
  <si>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</si>
  <si>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</si>
  <si>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</si>
  <si>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</si>
  <si>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</si>
  <si>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</si>
  <si>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</si>
  <si>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</si>
  <si>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</si>
  <si>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</si>
  <si>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</si>
  <si>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</si>
  <si>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</si>
  <si>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</si>
  <si>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</si>
  <si>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</si>
  <si>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</si>
  <si>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</si>
  <si>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</si>
  <si>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</si>
  <si>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</si>
  <si>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</si>
  <si>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</si>
  <si>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</si>
  <si>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</si>
  <si>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</si>
  <si>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</si>
  <si>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</si>
  <si>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</si>
  <si>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</si>
  <si>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</si>
  <si>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</si>
  <si>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</si>
  <si>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</si>
  <si>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</si>
  <si>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</si>
  <si>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</si>
  <si>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</si>
  <si>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</si>
  <si>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</si>
  <si>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</si>
  <si>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</si>
  <si>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</si>
  <si>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</si>
  <si>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</si>
  <si>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</si>
  <si>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</si>
  <si>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</si>
  <si>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</si>
  <si>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</si>
  <si>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</si>
  <si>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</si>
  <si>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</si>
  <si>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</si>
  <si>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</si>
  <si>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</si>
  <si>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</si>
  <si>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</si>
  <si>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</si>
  <si>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</si>
  <si>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</si>
  <si>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</si>
  <si>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</si>
  <si>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</si>
  <si>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</si>
  <si>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</si>
  <si>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</si>
  <si>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</si>
  <si>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</si>
  <si>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</si>
  <si>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</si>
  <si>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</si>
  <si>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</si>
  <si>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</si>
  <si>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</si>
  <si>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</si>
  <si>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</si>
  <si>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</si>
  <si>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</si>
  <si>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</si>
  <si>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</si>
  <si>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</si>
  <si>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</si>
  <si>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</si>
  <si>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</si>
  <si>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</si>
  <si>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</si>
  <si>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</si>
  <si>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</si>
  <si>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</si>
  <si>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</si>
  <si>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</si>
  <si>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</si>
  <si>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</si>
  <si>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</si>
  <si>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</si>
  <si>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</si>
  <si>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</si>
  <si>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</si>
  <si>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</si>
  <si>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</si>
  <si>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</si>
  <si>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</si>
  <si>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</si>
  <si>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</si>
  <si>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</si>
  <si>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</si>
  <si>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</si>
  <si>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</si>
  <si>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</si>
  <si>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</si>
  <si>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</si>
  <si>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</si>
  <si>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</si>
  <si>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</si>
  <si>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</si>
  <si>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</si>
  <si>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</si>
  <si>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</si>
  <si>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</si>
  <si>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</si>
  <si>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</si>
  <si>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</si>
  <si>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</si>
  <si>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</si>
  <si>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</si>
  <si>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</si>
  <si>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</si>
  <si>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</si>
  <si>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</si>
  <si>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</si>
  <si>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</si>
  <si>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</si>
  <si>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</si>
  <si>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</si>
  <si>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</si>
  <si>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</si>
  <si>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</si>
  <si>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</si>
  <si>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</si>
  <si>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</si>
  <si>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</si>
  <si>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</si>
  <si>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</si>
  <si>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</si>
  <si>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</si>
  <si>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</si>
  <si>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</si>
  <si>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</si>
  <si>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</si>
  <si>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</si>
  <si>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</si>
  <si>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</si>
  <si>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</si>
  <si>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</si>
  <si>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</si>
  <si>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</si>
  <si>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</si>
  <si>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</si>
  <si>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</si>
  <si>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</si>
  <si>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</si>
  <si>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</si>
  <si>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</si>
  <si>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</si>
  <si>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</si>
  <si>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</si>
  <si>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</si>
  <si>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</si>
  <si>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</si>
  <si>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</si>
  <si>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</si>
  <si>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</si>
  <si>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</si>
  <si>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</si>
  <si>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</si>
  <si>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</si>
  <si>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</si>
  <si>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</si>
  <si>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</si>
  <si>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</si>
  <si>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</si>
  <si>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</si>
  <si>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</si>
  <si>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</si>
  <si>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</si>
  <si>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</si>
  <si>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</si>
  <si>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</si>
  <si>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</si>
  <si>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</si>
  <si>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</si>
  <si>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</si>
  <si>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</si>
  <si>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</si>
  <si>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</si>
  <si>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</si>
  <si>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</si>
  <si>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</si>
  <si>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</si>
  <si>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</si>
  <si>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</si>
  <si>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</si>
  <si>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</si>
  <si>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</si>
  <si>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</si>
  <si>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</si>
  <si>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</si>
  <si>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</si>
  <si>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</si>
  <si>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</si>
  <si>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</si>
  <si>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</si>
  <si>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</si>
  <si>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</si>
  <si>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</si>
  <si>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</si>
  <si>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</si>
  <si>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</si>
  <si>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</si>
  <si>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</si>
  <si>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</si>
  <si>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</si>
  <si>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</si>
  <si>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</si>
  <si>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</si>
  <si>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</si>
  <si>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</si>
  <si>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</si>
  <si>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</si>
  <si>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</si>
  <si>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</si>
  <si>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</si>
  <si>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</si>
  <si>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</si>
  <si>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</si>
  <si>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</si>
  <si>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</si>
  <si>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</si>
  <si>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</si>
  <si>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</si>
  <si>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</si>
  <si>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</si>
  <si>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</si>
  <si>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</si>
  <si>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</si>
  <si>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</si>
  <si>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</si>
  <si>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</si>
  <si>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</si>
  <si>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</si>
  <si>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</si>
  <si>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</si>
  <si>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</si>
  <si>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</si>
  <si>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</si>
  <si>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</si>
  <si>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</si>
  <si>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</si>
  <si>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</si>
  <si>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</si>
  <si>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</si>
  <si>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</si>
  <si>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</si>
  <si>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</si>
  <si>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</si>
  <si>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</si>
  <si>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</si>
  <si>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</si>
  <si>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</si>
  <si>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</si>
  <si>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</si>
  <si>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</si>
  <si>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</si>
  <si>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</si>
  <si>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</si>
  <si>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</si>
  <si>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</si>
  <si>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</si>
  <si>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</si>
  <si>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</si>
  <si>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</si>
  <si>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</si>
  <si>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</si>
  <si>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</si>
  <si>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</si>
  <si>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</si>
  <si>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</si>
  <si>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</si>
  <si>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</si>
  <si>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</si>
  <si>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</si>
  <si>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</si>
  <si>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</si>
  <si>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</si>
  <si>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</si>
  <si>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</si>
  <si>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</si>
  <si>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</si>
  <si>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</si>
  <si>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</si>
  <si>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</si>
  <si>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</si>
  <si>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</si>
  <si>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</si>
  <si>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</si>
  <si>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</si>
  <si>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</si>
  <si>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</si>
  <si>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</si>
  <si>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</si>
  <si>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</si>
  <si>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</si>
  <si>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</si>
  <si>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</si>
  <si>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</si>
  <si>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</si>
  <si>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</si>
  <si>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</si>
  <si>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</si>
  <si>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</si>
  <si>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</si>
  <si>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</si>
  <si>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</si>
  <si>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</si>
  <si>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</si>
  <si>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</si>
  <si>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</si>
  <si>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</si>
  <si>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</si>
  <si>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</si>
  <si>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</si>
  <si>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</si>
  <si>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</si>
  <si>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</si>
  <si>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</si>
  <si>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</si>
  <si>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</si>
  <si>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</si>
  <si>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</si>
  <si>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</si>
  <si>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</si>
  <si>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</si>
  <si>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</si>
  <si>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</si>
  <si>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</si>
  <si>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</si>
  <si>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</si>
  <si>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</si>
  <si>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</si>
  <si>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</si>
  <si>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</si>
  <si>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</si>
  <si>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</si>
  <si>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</si>
  <si>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</si>
  <si>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</si>
  <si>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</si>
  <si>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</si>
  <si>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</si>
  <si>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</si>
  <si>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</si>
  <si>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</si>
  <si>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</si>
  <si>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</si>
  <si>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</si>
  <si>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</si>
  <si>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</si>
  <si>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</si>
  <si>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</si>
  <si>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</si>
  <si>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</si>
  <si>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</si>
  <si>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</si>
  <si>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</si>
  <si>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</si>
  <si>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</si>
  <si>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</si>
  <si>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</si>
  <si>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</si>
  <si>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</si>
  <si>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</si>
  <si>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</si>
  <si>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</si>
  <si>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</si>
  <si>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</si>
  <si>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</si>
  <si>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</si>
  <si>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</si>
  <si>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</si>
  <si>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</si>
  <si>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</si>
  <si>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</si>
  <si>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</si>
  <si>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</si>
  <si>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</si>
  <si>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</si>
  <si>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</si>
  <si>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</si>
  <si>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</si>
  <si>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</si>
  <si>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</si>
  <si>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</si>
  <si>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</si>
  <si>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</si>
  <si>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</si>
  <si>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</si>
  <si>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</si>
  <si>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</si>
  <si>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</si>
  <si>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</si>
  <si>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</si>
  <si>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</si>
  <si>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</si>
  <si>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</si>
  <si>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</si>
  <si>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</si>
  <si>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</si>
  <si>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</si>
  <si>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</si>
  <si>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</si>
  <si>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</si>
  <si>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</si>
  <si>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</si>
  <si>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</si>
  <si>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</si>
  <si>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</si>
  <si>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</si>
  <si>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</si>
  <si>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</si>
  <si>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</si>
  <si>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</si>
  <si>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</si>
  <si>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</si>
  <si>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</si>
  <si>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</si>
  <si>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</si>
  <si>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</si>
  <si>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</si>
  <si>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</si>
  <si>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</si>
  <si>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</si>
  <si>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</si>
  <si>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</si>
  <si>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</si>
  <si>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</si>
  <si>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</si>
  <si>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</si>
  <si>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</si>
  <si>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</si>
  <si>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</si>
  <si>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</si>
  <si>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</si>
  <si>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</si>
  <si>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</si>
  <si>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</si>
  <si>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</si>
  <si>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</si>
  <si>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</si>
  <si>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</si>
  <si>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</si>
  <si>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</si>
  <si>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</si>
  <si>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</si>
  <si>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</si>
  <si>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</si>
  <si>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</si>
  <si>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</si>
  <si>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</si>
  <si>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</si>
  <si>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</si>
  <si>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</si>
  <si>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</si>
  <si>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</si>
  <si>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</si>
  <si>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</si>
  <si>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</si>
  <si>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</si>
  <si>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</si>
  <si>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</si>
  <si>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</si>
  <si>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</si>
  <si>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</si>
  <si>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</si>
  <si>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</si>
  <si>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</si>
  <si>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</si>
  <si>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</si>
  <si>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</si>
  <si>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</si>
  <si>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</si>
  <si>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</si>
  <si>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</si>
  <si>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</si>
  <si>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</si>
  <si>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</si>
  <si>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</si>
  <si>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</si>
  <si>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</si>
  <si>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</si>
  <si>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</si>
  <si>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</si>
  <si>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</si>
  <si>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</si>
  <si>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</si>
  <si>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</si>
  <si>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</si>
  <si>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</si>
  <si>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</si>
  <si>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</si>
  <si>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</si>
  <si>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</si>
  <si>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</si>
  <si>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</si>
  <si>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</si>
  <si>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</si>
  <si>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</si>
  <si>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</si>
  <si>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</si>
  <si>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</si>
  <si>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</si>
  <si>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</si>
  <si>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</si>
  <si>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</si>
  <si>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</si>
  <si>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</si>
  <si>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</si>
  <si>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</si>
  <si>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</si>
  <si>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</si>
  <si>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</si>
  <si>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</si>
  <si>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</si>
  <si>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</si>
  <si>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</si>
  <si>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</si>
  <si>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</si>
  <si>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</si>
  <si>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</si>
  <si>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</si>
  <si>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</si>
  <si>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</si>
  <si>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</si>
  <si>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</si>
  <si>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</si>
  <si>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</si>
  <si>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</si>
  <si>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</si>
  <si>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</si>
  <si>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</si>
  <si>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</si>
  <si>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</si>
  <si>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</si>
  <si>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</si>
  <si>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</si>
  <si>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</si>
  <si>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</si>
  <si>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</si>
  <si>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</si>
  <si>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</si>
  <si>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</si>
  <si>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</si>
  <si>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</si>
  <si>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</si>
  <si>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</si>
  <si>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</si>
  <si>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</si>
  <si>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</si>
  <si>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</si>
  <si>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</si>
  <si>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</si>
  <si>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</si>
  <si>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</si>
  <si>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</si>
  <si>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</si>
  <si>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</si>
  <si>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</si>
  <si>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</si>
  <si>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</si>
  <si>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</si>
  <si>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</si>
  <si>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</si>
  <si>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</si>
  <si>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</si>
  <si>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</si>
  <si>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</si>
  <si>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</si>
  <si>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</si>
  <si>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</si>
  <si>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</si>
  <si>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</si>
  <si>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</si>
  <si>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</si>
  <si>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</si>
  <si>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</si>
  <si>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</si>
  <si>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</si>
  <si>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</si>
  <si>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</si>
  <si>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</si>
  <si>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</si>
  <si>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</si>
  <si>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</si>
  <si>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</si>
  <si>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</si>
  <si>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</si>
  <si>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</si>
  <si>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</si>
  <si>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</si>
  <si>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</si>
  <si>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</si>
  <si>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</si>
  <si>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</si>
  <si>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</si>
  <si>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</si>
  <si>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</si>
  <si>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</si>
  <si>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</si>
  <si>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</si>
  <si>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</si>
  <si>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</si>
  <si>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</si>
  <si>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</si>
  <si>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</si>
  <si>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</si>
  <si>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</si>
  <si>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</si>
  <si>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</si>
  <si>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</si>
  <si>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</si>
  <si>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</si>
  <si>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</si>
  <si>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</si>
  <si>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</si>
  <si>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</si>
  <si>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</si>
  <si>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</si>
  <si>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</si>
  <si>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</si>
  <si>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</si>
  <si>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</si>
  <si>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</si>
  <si>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</si>
  <si>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</si>
  <si>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</si>
  <si>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</si>
  <si>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</si>
  <si>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</si>
  <si>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</si>
  <si>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</si>
  <si>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</si>
  <si>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</si>
  <si>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</si>
  <si>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</si>
  <si>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</si>
  <si>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</si>
  <si>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</si>
  <si>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</si>
  <si>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</si>
  <si>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</si>
  <si>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</si>
  <si>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</si>
  <si>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</si>
  <si>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</si>
  <si>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</si>
  <si>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</si>
  <si>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</si>
  <si>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</si>
  <si>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</si>
  <si>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</si>
  <si>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</si>
  <si>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</si>
  <si>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</si>
  <si>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</si>
  <si>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</si>
  <si>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</si>
  <si>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</si>
  <si>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</si>
  <si>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</si>
  <si>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</si>
  <si>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</si>
  <si>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</si>
  <si>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</si>
  <si>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</si>
  <si>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</si>
  <si>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</si>
  <si>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</si>
  <si>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</si>
  <si>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</si>
  <si>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</si>
  <si>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</si>
  <si>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</si>
  <si>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</si>
  <si>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</si>
  <si>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</si>
  <si>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</si>
  <si>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</si>
  <si>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</si>
  <si>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</si>
  <si>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</si>
  <si>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</si>
  <si>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</si>
  <si>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</si>
  <si>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</si>
  <si>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</si>
  <si>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</si>
  <si>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</si>
  <si>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</si>
  <si>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</si>
  <si>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</si>
  <si>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</si>
  <si>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</si>
  <si>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</si>
  <si>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</si>
  <si>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</si>
  <si>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</si>
  <si>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</si>
  <si>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</si>
  <si>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</si>
  <si>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</si>
  <si>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</si>
  <si>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</si>
  <si>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</si>
  <si>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</si>
  <si>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</si>
  <si>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</si>
  <si>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</si>
  <si>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</si>
  <si>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</si>
  <si>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</si>
  <si>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</si>
  <si>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</si>
  <si>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</si>
  <si>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</si>
  <si>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</si>
  <si>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</si>
  <si>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</si>
  <si>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</si>
  <si>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</si>
  <si>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</si>
  <si>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</si>
  <si>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</si>
  <si>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</si>
  <si>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</si>
  <si>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</si>
  <si>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</si>
  <si>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</si>
  <si>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</si>
  <si>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</si>
  <si>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</si>
  <si>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</si>
  <si>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</si>
  <si>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</si>
  <si>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</si>
  <si>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</si>
  <si>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</si>
  <si>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</si>
  <si>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</si>
  <si>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</si>
  <si>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</si>
  <si>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</si>
  <si>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</si>
  <si>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</si>
  <si>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</si>
  <si>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</si>
  <si>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</si>
  <si>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</si>
  <si>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</si>
  <si>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</si>
  <si>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</si>
  <si>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</si>
  <si>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</si>
  <si>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</si>
  <si>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</si>
  <si>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</si>
  <si>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</si>
  <si>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</si>
  <si>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</si>
  <si>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</si>
  <si>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</si>
  <si>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</si>
  <si>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</si>
  <si>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</si>
  <si>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</si>
  <si>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</si>
  <si>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</si>
  <si>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</si>
  <si>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</si>
  <si>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</si>
  <si>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</si>
  <si>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</si>
  <si>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</si>
  <si>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</si>
  <si>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</si>
  <si>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</si>
  <si>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</si>
  <si>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</si>
  <si>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</si>
  <si>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</si>
  <si>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</si>
  <si>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</si>
  <si>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</si>
  <si>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</si>
  <si>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</si>
  <si>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</si>
  <si>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</si>
  <si>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</si>
  <si>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</si>
  <si>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</si>
  <si>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</si>
  <si>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</si>
  <si>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</si>
  <si>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</si>
  <si>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</si>
  <si>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</si>
  <si>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</si>
  <si>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</si>
  <si>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</si>
  <si>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</si>
  <si>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</si>
  <si>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</si>
  <si>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</si>
  <si>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</si>
  <si>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</si>
  <si>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</si>
  <si>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</si>
  <si>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</si>
  <si>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</si>
  <si>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</si>
  <si>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</si>
  <si>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</si>
  <si>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2-2.20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</si>
  <si>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</si>
  <si>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</si>
  <si>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</si>
  <si>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</si>
  <si>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</si>
  <si>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</si>
  <si>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</si>
  <si>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</si>
  <si>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</si>
  <si>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</si>
  <si>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</si>
  <si>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</si>
  <si>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</si>
  <si>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</si>
  <si>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</si>
  <si>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DSML</t>
  </si>
  <si>
    <t>Debock Sale Marketing Ltd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</si>
  <si>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</si>
  <si>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</si>
  <si>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</si>
  <si>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</si>
  <si>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</si>
  <si>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</si>
  <si>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</si>
  <si>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</si>
  <si>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</si>
  <si>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</si>
  <si>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</si>
  <si>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</si>
  <si>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</si>
  <si>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</si>
  <si>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</si>
  <si>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</si>
  <si>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</si>
  <si>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</si>
  <si>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</si>
  <si>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</si>
  <si>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</si>
  <si>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</si>
  <si>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</si>
  <si>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</si>
  <si>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</si>
  <si>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BRIGHT</t>
  </si>
  <si>
    <t>Bright Solar Limited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</si>
  <si>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</si>
  <si>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</si>
  <si>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</si>
  <si>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</si>
  <si>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</si>
  <si>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</si>
  <si>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</si>
  <si>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</si>
  <si>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</si>
  <si>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</si>
  <si>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</si>
  <si>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</si>
  <si>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</si>
  <si>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</si>
  <si>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26-27</t>
  </si>
  <si>
    <t>45-50</t>
  </si>
  <si>
    <t>NIFTY 16250 PE 5-AUG</t>
  </si>
  <si>
    <t>100-120</t>
  </si>
  <si>
    <t>AAYUSH</t>
  </si>
  <si>
    <t>SHRIDHAR FINANCIAL SERVICES LIMITED</t>
  </si>
  <si>
    <t>PALLAVI MITTAL</t>
  </si>
  <si>
    <t>PRAFULLA VRAJLAL NIRMAL</t>
  </si>
  <si>
    <t>Loss of Rs.74/-</t>
  </si>
  <si>
    <t>140-142</t>
  </si>
  <si>
    <t>Profit of Rs.3/-</t>
  </si>
  <si>
    <t>7305-7365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</si>
  <si>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</si>
  <si>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</si>
  <si>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</si>
  <si>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</si>
  <si>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</si>
  <si>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</si>
  <si>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</si>
  <si>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</si>
  <si>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</si>
  <si>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</si>
  <si>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</si>
  <si>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</si>
  <si>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</si>
  <si>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CHANDRAP</t>
  </si>
  <si>
    <t>RICHA ARNEJA</t>
  </si>
  <si>
    <t>KAPILRAJ</t>
  </si>
  <si>
    <t>PGFOILQ</t>
  </si>
  <si>
    <t>CMICABLES</t>
  </si>
  <si>
    <t>CMI Limited</t>
  </si>
  <si>
    <t>NK SECURITIES RESEARCH PRIVATE LIMITED</t>
  </si>
  <si>
    <t>VAIBHAV STOCK AND DERIVATIVES BROKING PRIVATE LIMITED</t>
  </si>
  <si>
    <t>PIYUSHKUMAR THUMAR</t>
  </si>
  <si>
    <t>Retail Research Technical Calls &amp; Fundamental Performance Report for the month of Aug-2021</t>
  </si>
  <si>
    <t>1034-1036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</si>
  <si>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</si>
  <si>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</si>
  <si>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</si>
  <si>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</si>
  <si>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</si>
  <si>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</si>
  <si>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</si>
  <si>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</si>
  <si>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</si>
  <si>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668-670</t>
  </si>
  <si>
    <t>685-690</t>
  </si>
  <si>
    <t>AARTIIND AUG FUT</t>
  </si>
  <si>
    <t>73.5-74.5</t>
  </si>
  <si>
    <t>80-83</t>
  </si>
  <si>
    <t>KAMLESH NAVINCHANDRA SHAH</t>
  </si>
  <si>
    <t>DHRUV</t>
  </si>
  <si>
    <t>PRUTHA PANDURANG DANDAWATE</t>
  </si>
  <si>
    <t>GCSL</t>
  </si>
  <si>
    <t>INTELLECT STOCK BROKING LIMITED</t>
  </si>
  <si>
    <t>OZONEWORLD</t>
  </si>
  <si>
    <t>DARSHANGI MANISH PATEL</t>
  </si>
  <si>
    <t>SANDIP KANUBHAI PATEL</t>
  </si>
  <si>
    <t>SAVERA</t>
  </si>
  <si>
    <t>AKSHAY NIRMAL PROMOTERS LLP</t>
  </si>
  <si>
    <t>SRI INVESTMENT AND FINANCE PRIVATE LIMITED</t>
  </si>
  <si>
    <t>NNM SECURITIES PVT LTD</t>
  </si>
  <si>
    <t>SARANG VISHWASRAO KOLHE</t>
  </si>
  <si>
    <t>MANAKSTEEL</t>
  </si>
  <si>
    <t>Manaksia Steels Ltd</t>
  </si>
  <si>
    <t>B M TRADERS</t>
  </si>
  <si>
    <t>ADITYA KUMAR HALWASIYA</t>
  </si>
  <si>
    <t>Loss of Rs.4.3/-</t>
  </si>
  <si>
    <t>Profit of Rs.14/-</t>
  </si>
  <si>
    <t>Profit of Rs.11/-</t>
  </si>
  <si>
    <t>Profit of Rs.13/-</t>
  </si>
  <si>
    <t>853-856</t>
  </si>
  <si>
    <t>880-890</t>
  </si>
  <si>
    <t>ITC AUG FUT</t>
  </si>
  <si>
    <t>212.5-213</t>
  </si>
  <si>
    <t>EXIDEIND 175 CE AUG</t>
  </si>
  <si>
    <t>2.5-3</t>
  </si>
  <si>
    <t>4.5-5</t>
  </si>
  <si>
    <t>NIFTY 16500 CE AUG</t>
  </si>
  <si>
    <t>Sell</t>
  </si>
  <si>
    <t>Profit of Rs.18/-</t>
  </si>
  <si>
    <t>Profit of Rs.62.25/-</t>
  </si>
  <si>
    <t>7NR</t>
  </si>
  <si>
    <t>DHARMESH JHAVERI HUF</t>
  </si>
  <si>
    <t>VINIT KUMAR GUPTA</t>
  </si>
  <si>
    <t>BHARATWIRE</t>
  </si>
  <si>
    <t>BAKULESH TRAMBAKLAL SHAH</t>
  </si>
  <si>
    <t>RASHI FINCORP LIMITED</t>
  </si>
  <si>
    <t>BNL</t>
  </si>
  <si>
    <t>SANTOSH DEVI KANODIA</t>
  </si>
  <si>
    <t>DGL</t>
  </si>
  <si>
    <t>PARESHBHAI BABUBHAI BHANDERI</t>
  </si>
  <si>
    <t>DYNAMATECH</t>
  </si>
  <si>
    <t>MADHURI MADHUSUDAN KELA</t>
  </si>
  <si>
    <t>ABAKKUS EMERGING OPPORTUNITIES FUND - 1</t>
  </si>
  <si>
    <t>UDAYANT MALHOUTRA</t>
  </si>
  <si>
    <t>WAVELL INVESTMENT PVT LTD</t>
  </si>
  <si>
    <t>SALVATION DEVELOPERS LIMITED</t>
  </si>
  <si>
    <t>JAMMS STOCK BROKERS PRIVATE LIMITED</t>
  </si>
  <si>
    <t>HARISH</t>
  </si>
  <si>
    <t>KAILASHBEN ASHOKKUMAR PATEL</t>
  </si>
  <si>
    <t>JCTLTD</t>
  </si>
  <si>
    <t>MOHINDER SINGH</t>
  </si>
  <si>
    <t>DEEPAK PARSHARAM SALVI</t>
  </si>
  <si>
    <t>MAHACORP</t>
  </si>
  <si>
    <t>SHANAWAZSHAIK</t>
  </si>
  <si>
    <t>ARPANRAJENDRASHAH</t>
  </si>
  <si>
    <t>MAYUKH</t>
  </si>
  <si>
    <t>MRUGESH NATWARLAL RUPAREL</t>
  </si>
  <si>
    <t>JIMISHA JITENDRA DIXIT</t>
  </si>
  <si>
    <t>DHAVAL VINODBHAI GADANI</t>
  </si>
  <si>
    <t>NATPLAS</t>
  </si>
  <si>
    <t>PRAVINGOVINDSABLE</t>
  </si>
  <si>
    <t>OSIAJEE</t>
  </si>
  <si>
    <t>TURBOT TRADERS PRIVATE LIMITED</t>
  </si>
  <si>
    <t>JAYANTA RAY CHOUDHURY</t>
  </si>
  <si>
    <t>PARLEIND</t>
  </si>
  <si>
    <t>PIL ENTERPRISE PRIVATE LIMITED</t>
  </si>
  <si>
    <t>MIRACLE FOILS PRIVATE LIMITED</t>
  </si>
  <si>
    <t>RAJNISH</t>
  </si>
  <si>
    <t>CASTLE DISTRIBUTORS PRIVATE LIMITED</t>
  </si>
  <si>
    <t>RAJESH PREMJI SHAH (HUF)</t>
  </si>
  <si>
    <t>RAYALEMA</t>
  </si>
  <si>
    <t>JASMIN KISHOR AJMERA</t>
  </si>
  <si>
    <t>AJMERA ASSOCIATES PVT LTD</t>
  </si>
  <si>
    <t>RRMETAL</t>
  </si>
  <si>
    <t>SHAH SURESH AMULAKH</t>
  </si>
  <si>
    <t>SSLEL</t>
  </si>
  <si>
    <t>MAHAVEER EQUIBIZ</t>
  </si>
  <si>
    <t>RAJAT LAL</t>
  </si>
  <si>
    <t>SUNRETAIL</t>
  </si>
  <si>
    <t>BHAVIK KALPESH SHAH</t>
  </si>
  <si>
    <t>VRFILMS</t>
  </si>
  <si>
    <t>MADHUSUDHAN GUNDA</t>
  </si>
  <si>
    <t>VRL</t>
  </si>
  <si>
    <t>PCS SECURITIES LIMITED</t>
  </si>
  <si>
    <t>WELCURE</t>
  </si>
  <si>
    <t>BITS LIMITED</t>
  </si>
  <si>
    <t>AAATECH</t>
  </si>
  <si>
    <t>AAA Technologies Limited</t>
  </si>
  <si>
    <t>ASTRON</t>
  </si>
  <si>
    <t>Astron Paper Bord Mil Ltd</t>
  </si>
  <si>
    <t>GOVIND  MAHESHWARI</t>
  </si>
  <si>
    <t>VISHNU JAJOO HUF</t>
  </si>
  <si>
    <t>DWARKESH FINANCE LIMITED</t>
  </si>
  <si>
    <t>AMISHA SATISH KUMAR  SACHDEVAA</t>
  </si>
  <si>
    <t>TRIYAMB SECURITIES PRIVATE LTD</t>
  </si>
  <si>
    <t>EASUNREYRL</t>
  </si>
  <si>
    <t>Easun Reyrolle Relays</t>
  </si>
  <si>
    <t>VANDANA PRAMOD</t>
  </si>
  <si>
    <t>INNOVANA</t>
  </si>
  <si>
    <t>Innovana Thinklabs Ltd.</t>
  </si>
  <si>
    <t>GOENKA BUSINESS &amp; FINANCE LIMITED</t>
  </si>
  <si>
    <t>JHS</t>
  </si>
  <si>
    <t>JHS Svendgaard Laboratori</t>
  </si>
  <si>
    <t>SIMRAN KULDEEP HALWASIYA</t>
  </si>
  <si>
    <t>NPST</t>
  </si>
  <si>
    <t>Network People Srv Tech L</t>
  </si>
  <si>
    <t>TULSIAN MANOJ</t>
  </si>
  <si>
    <t>PREMEXPLN</t>
  </si>
  <si>
    <t>Premier Explosives Ltd</t>
  </si>
  <si>
    <t>DILIPKUMAR VISHINDAS LAKHI</t>
  </si>
  <si>
    <t>REPRO</t>
  </si>
  <si>
    <t>Repro India Limited</t>
  </si>
  <si>
    <t>PIVOTAL BUSINESS MANAGERS LLP</t>
  </si>
  <si>
    <t>REXPIPES</t>
  </si>
  <si>
    <t>Rex Pipes And Cables Ltd</t>
  </si>
  <si>
    <t>KALER SUGANA</t>
  </si>
  <si>
    <t>KALER INDRA SINGH</t>
  </si>
  <si>
    <t>PIYUSHSUNDA</t>
  </si>
  <si>
    <t>SECL</t>
  </si>
  <si>
    <t>Salasar Exterior Cont Ltd</t>
  </si>
  <si>
    <t>CHAMPAK A SHAH (HUF)</t>
  </si>
  <si>
    <t>MIT JIMIT SANGHVI</t>
  </si>
  <si>
    <t>VIKASECO</t>
  </si>
  <si>
    <t>Vikas EcoTech Limited</t>
  </si>
  <si>
    <t>VINITI SHARMA</t>
  </si>
  <si>
    <t>VINYLINDIA</t>
  </si>
  <si>
    <t>Vinyl Chemicals (India) L</t>
  </si>
  <si>
    <t>MANISHA UTTAM VEKARIYA</t>
  </si>
  <si>
    <t>XTX MARKETS LLP</t>
  </si>
  <si>
    <t>ASIAN GRANITO INDIA LIMITED</t>
  </si>
  <si>
    <t>UMESH BHAT</t>
  </si>
  <si>
    <t>BALASUBRAMANIAN JANARTHANAN</t>
  </si>
  <si>
    <t>FMNL</t>
  </si>
  <si>
    <t>Future Mkt Networks Ltd</t>
  </si>
  <si>
    <t>ISHBHOOMI FABTRADERS PRIVATE LIMITED</t>
  </si>
  <si>
    <t>FOCUS</t>
  </si>
  <si>
    <t>Focus Lightg &amp; Fixtrs Ltd</t>
  </si>
  <si>
    <t>SHAGUFTA INVESTMENT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</si>
</sst>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165" fontId="35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43" fontId="35" fillId="16" borderId="1" xfId="0" applyNumberFormat="1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2" fontId="36" fillId="19" borderId="15" xfId="0" applyNumberFormat="1" applyFont="1" applyFill="1" applyBorder="1" applyAlignment="1">
      <alignment horizontal="center" vertical="center"/>
    </xf>
    <xf numFmtId="10" fontId="36" fillId="19" borderId="15" xfId="0" applyNumberFormat="1" applyFont="1" applyFill="1" applyBorder="1" applyAlignment="1">
      <alignment horizontal="center" vertical="center" wrapText="1"/>
    </xf>
    <xf numFmtId="0" fontId="37" fillId="19" borderId="15" xfId="0" applyFont="1" applyFill="1" applyBorder="1" applyAlignment="1">
      <alignment horizontal="center" vertical="center"/>
    </xf>
    <xf numFmtId="16" fontId="36" fillId="19" borderId="15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1" fillId="18" borderId="0" xfId="0" applyFont="1" applyFill="1" applyBorder="1" applyAlignment="1">
      <alignment horizontal="center"/>
    </xf>
    <xf numFmtId="0" fontId="0" fillId="20" borderId="0" xfId="0" applyFont="1" applyFill="1" applyAlignment="1"/>
    <xf numFmtId="0" fontId="36" fillId="19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8" borderId="22" xfId="0" applyNumberFormat="1" applyFont="1" applyFill="1" applyBorder="1" applyAlignment="1">
      <alignment horizontal="center" vertical="center"/>
    </xf>
    <xf numFmtId="165" fontId="35" fillId="18" borderId="22" xfId="0" applyNumberFormat="1" applyFont="1" applyFill="1" applyBorder="1" applyAlignment="1">
      <alignment horizontal="center" vertical="center"/>
    </xf>
    <xf numFmtId="166" fontId="35" fillId="18" borderId="22" xfId="0" applyNumberFormat="1" applyFont="1" applyFill="1" applyBorder="1" applyAlignment="1">
      <alignment horizontal="center" vertical="center"/>
    </xf>
    <xf numFmtId="0" fontId="35" fillId="18" borderId="22" xfId="0" applyFont="1" applyFill="1" applyBorder="1" applyAlignment="1">
      <alignment horizontal="left"/>
    </xf>
    <xf numFmtId="0" fontId="35" fillId="18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1" borderId="0" xfId="0" applyFont="1" applyFill="1" applyBorder="1"/>
    <xf numFmtId="0" fontId="1" fillId="21" borderId="0" xfId="0" applyFont="1" applyFill="1" applyBorder="1" applyAlignment="1">
      <alignment horizontal="center"/>
    </xf>
    <xf numFmtId="0" fontId="1" fillId="21" borderId="0" xfId="0" applyFont="1" applyFill="1" applyBorder="1"/>
    <xf numFmtId="0" fontId="0" fillId="22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3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3" sqref="B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1" t="s">
        <v>16</v>
      </c>
      <c r="B9" s="423" t="s">
        <v>17</v>
      </c>
      <c r="C9" s="423" t="s">
        <v>18</v>
      </c>
      <c r="D9" s="423" t="s">
        <v>19</v>
      </c>
      <c r="E9" s="26" t="s">
        <v>20</v>
      </c>
      <c r="F9" s="26" t="s">
        <v>21</v>
      </c>
      <c r="G9" s="418" t="s">
        <v>22</v>
      </c>
      <c r="H9" s="419"/>
      <c r="I9" s="420"/>
      <c r="J9" s="418" t="s">
        <v>23</v>
      </c>
      <c r="K9" s="419"/>
      <c r="L9" s="420"/>
      <c r="M9" s="26"/>
      <c r="N9" s="27"/>
      <c r="O9" s="27"/>
      <c r="P9" s="27"/>
    </row>
    <row r="10" spans="1:16" ht="59.25" customHeight="1">
      <c r="A10" s="422"/>
      <c r="B10" s="424"/>
      <c r="C10" s="424"/>
      <c r="D10" s="42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36135.1</v>
      </c>
      <c r="F11" s="35">
        <v>36180.75</v>
      </c>
      <c r="G11" s="36">
        <v>35966.35</v>
      </c>
      <c r="H11" s="36">
        <v>35797.599999999999</v>
      </c>
      <c r="I11" s="36">
        <v>35583.199999999997</v>
      </c>
      <c r="J11" s="36">
        <v>36349.5</v>
      </c>
      <c r="K11" s="36">
        <v>36563.899999999994</v>
      </c>
      <c r="L11" s="36">
        <v>36732.65</v>
      </c>
      <c r="M11" s="37">
        <v>36395.15</v>
      </c>
      <c r="N11" s="37">
        <v>36012</v>
      </c>
      <c r="O11" s="38">
        <v>2286325</v>
      </c>
      <c r="P11" s="39">
        <v>9.5599774777472959E-2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16276.95</v>
      </c>
      <c r="F12" s="40">
        <v>16281.816666666666</v>
      </c>
      <c r="G12" s="41">
        <v>16204.633333333331</v>
      </c>
      <c r="H12" s="41">
        <v>16132.316666666666</v>
      </c>
      <c r="I12" s="41">
        <v>16055.133333333331</v>
      </c>
      <c r="J12" s="41">
        <v>16354.133333333331</v>
      </c>
      <c r="K12" s="41">
        <v>16431.316666666666</v>
      </c>
      <c r="L12" s="41">
        <v>16503.633333333331</v>
      </c>
      <c r="M12" s="31">
        <v>16359</v>
      </c>
      <c r="N12" s="31">
        <v>16209.5</v>
      </c>
      <c r="O12" s="42">
        <v>14145850</v>
      </c>
      <c r="P12" s="43">
        <v>2.5381097008488153E-2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17272.3</v>
      </c>
      <c r="F13" s="40">
        <v>17290.716666666664</v>
      </c>
      <c r="G13" s="41">
        <v>17201.583333333328</v>
      </c>
      <c r="H13" s="41">
        <v>17130.866666666665</v>
      </c>
      <c r="I13" s="41">
        <v>17041.73333333333</v>
      </c>
      <c r="J13" s="41">
        <v>17361.433333333327</v>
      </c>
      <c r="K13" s="41">
        <v>17450.566666666666</v>
      </c>
      <c r="L13" s="41">
        <v>17521.283333333326</v>
      </c>
      <c r="M13" s="31">
        <v>17379.849999999999</v>
      </c>
      <c r="N13" s="31">
        <v>17220</v>
      </c>
      <c r="O13" s="42">
        <v>4200</v>
      </c>
      <c r="P13" s="43">
        <v>0.11702127659574468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924.2</v>
      </c>
      <c r="F14" s="40">
        <v>930.18333333333339</v>
      </c>
      <c r="G14" s="41">
        <v>905.36666666666679</v>
      </c>
      <c r="H14" s="41">
        <v>886.53333333333342</v>
      </c>
      <c r="I14" s="41">
        <v>861.71666666666681</v>
      </c>
      <c r="J14" s="41">
        <v>949.01666666666677</v>
      </c>
      <c r="K14" s="41">
        <v>973.83333333333337</v>
      </c>
      <c r="L14" s="41">
        <v>992.66666666666674</v>
      </c>
      <c r="M14" s="31">
        <v>955</v>
      </c>
      <c r="N14" s="31">
        <v>911.35</v>
      </c>
      <c r="O14" s="42">
        <v>3459500</v>
      </c>
      <c r="P14" s="43">
        <v>-3.4280117531831538E-3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206.4</v>
      </c>
      <c r="F15" s="40">
        <v>205.9</v>
      </c>
      <c r="G15" s="41">
        <v>199.75</v>
      </c>
      <c r="H15" s="41">
        <v>193.1</v>
      </c>
      <c r="I15" s="41">
        <v>186.95</v>
      </c>
      <c r="J15" s="41">
        <v>212.55</v>
      </c>
      <c r="K15" s="41">
        <v>218.70000000000005</v>
      </c>
      <c r="L15" s="41">
        <v>225.35000000000002</v>
      </c>
      <c r="M15" s="31">
        <v>212.05</v>
      </c>
      <c r="N15" s="31">
        <v>199.25</v>
      </c>
      <c r="O15" s="42">
        <v>10829000</v>
      </c>
      <c r="P15" s="43">
        <v>-4.8435001142334934E-2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2298.4499999999998</v>
      </c>
      <c r="F16" s="40">
        <v>2301.0833333333335</v>
      </c>
      <c r="G16" s="41">
        <v>2267.166666666667</v>
      </c>
      <c r="H16" s="41">
        <v>2235.8833333333337</v>
      </c>
      <c r="I16" s="41">
        <v>2201.9666666666672</v>
      </c>
      <c r="J16" s="41">
        <v>2332.3666666666668</v>
      </c>
      <c r="K16" s="41">
        <v>2366.2833333333338</v>
      </c>
      <c r="L16" s="41">
        <v>2397.5666666666666</v>
      </c>
      <c r="M16" s="31">
        <v>2335</v>
      </c>
      <c r="N16" s="31">
        <v>2269.8000000000002</v>
      </c>
      <c r="O16" s="42">
        <v>3125500</v>
      </c>
      <c r="P16" s="43">
        <v>3.0497856907352457E-2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1447.45</v>
      </c>
      <c r="F17" s="40">
        <v>1457.6666666666667</v>
      </c>
      <c r="G17" s="41">
        <v>1415.8333333333335</v>
      </c>
      <c r="H17" s="41">
        <v>1384.2166666666667</v>
      </c>
      <c r="I17" s="41">
        <v>1342.3833333333334</v>
      </c>
      <c r="J17" s="41">
        <v>1489.2833333333335</v>
      </c>
      <c r="K17" s="41">
        <v>1531.116666666667</v>
      </c>
      <c r="L17" s="41">
        <v>1562.7333333333336</v>
      </c>
      <c r="M17" s="31">
        <v>1499.5</v>
      </c>
      <c r="N17" s="31">
        <v>1426.05</v>
      </c>
      <c r="O17" s="42">
        <v>14997000</v>
      </c>
      <c r="P17" s="43">
        <v>1.9857191431485888E-2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693.85</v>
      </c>
      <c r="F18" s="40">
        <v>695.20000000000016</v>
      </c>
      <c r="G18" s="41">
        <v>682.70000000000027</v>
      </c>
      <c r="H18" s="41">
        <v>671.55000000000007</v>
      </c>
      <c r="I18" s="41">
        <v>659.05000000000018</v>
      </c>
      <c r="J18" s="41">
        <v>706.35000000000036</v>
      </c>
      <c r="K18" s="41">
        <v>718.85000000000014</v>
      </c>
      <c r="L18" s="41">
        <v>730.00000000000045</v>
      </c>
      <c r="M18" s="31">
        <v>707.7</v>
      </c>
      <c r="N18" s="31">
        <v>684.05</v>
      </c>
      <c r="O18" s="42">
        <v>87260000</v>
      </c>
      <c r="P18" s="43">
        <v>-3.9949777422668645E-3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3566.25</v>
      </c>
      <c r="F19" s="40">
        <v>3546.5499999999997</v>
      </c>
      <c r="G19" s="41">
        <v>3508.0999999999995</v>
      </c>
      <c r="H19" s="41">
        <v>3449.95</v>
      </c>
      <c r="I19" s="41">
        <v>3411.4999999999995</v>
      </c>
      <c r="J19" s="41">
        <v>3604.6999999999994</v>
      </c>
      <c r="K19" s="41">
        <v>3643.1499999999992</v>
      </c>
      <c r="L19" s="41">
        <v>3701.2999999999993</v>
      </c>
      <c r="M19" s="31">
        <v>3585</v>
      </c>
      <c r="N19" s="31">
        <v>3488.4</v>
      </c>
      <c r="O19" s="42">
        <v>569800</v>
      </c>
      <c r="P19" s="43">
        <v>-5.5058043117744614E-2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724.75</v>
      </c>
      <c r="F20" s="40">
        <v>726.44999999999993</v>
      </c>
      <c r="G20" s="41">
        <v>715.54999999999984</v>
      </c>
      <c r="H20" s="41">
        <v>706.34999999999991</v>
      </c>
      <c r="I20" s="41">
        <v>695.44999999999982</v>
      </c>
      <c r="J20" s="41">
        <v>735.64999999999986</v>
      </c>
      <c r="K20" s="41">
        <v>746.55</v>
      </c>
      <c r="L20" s="41">
        <v>755.74999999999989</v>
      </c>
      <c r="M20" s="31">
        <v>737.35</v>
      </c>
      <c r="N20" s="31">
        <v>717.25</v>
      </c>
      <c r="O20" s="42">
        <v>9526000</v>
      </c>
      <c r="P20" s="43">
        <v>-1.2337998963193365E-2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401.85</v>
      </c>
      <c r="F21" s="40">
        <v>401.98333333333335</v>
      </c>
      <c r="G21" s="41">
        <v>396.41666666666669</v>
      </c>
      <c r="H21" s="41">
        <v>390.98333333333335</v>
      </c>
      <c r="I21" s="41">
        <v>385.41666666666669</v>
      </c>
      <c r="J21" s="41">
        <v>407.41666666666669</v>
      </c>
      <c r="K21" s="41">
        <v>412.98333333333329</v>
      </c>
      <c r="L21" s="41">
        <v>418.41666666666669</v>
      </c>
      <c r="M21" s="31">
        <v>407.55</v>
      </c>
      <c r="N21" s="31">
        <v>396.55</v>
      </c>
      <c r="O21" s="42">
        <v>15825000</v>
      </c>
      <c r="P21" s="43">
        <v>1.8960940462646946E-4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771.8</v>
      </c>
      <c r="F22" s="40">
        <v>772.65</v>
      </c>
      <c r="G22" s="41">
        <v>761.55</v>
      </c>
      <c r="H22" s="41">
        <v>751.3</v>
      </c>
      <c r="I22" s="41">
        <v>740.19999999999993</v>
      </c>
      <c r="J22" s="41">
        <v>782.9</v>
      </c>
      <c r="K22" s="41">
        <v>794.00000000000011</v>
      </c>
      <c r="L22" s="41">
        <v>804.25</v>
      </c>
      <c r="M22" s="31">
        <v>783.75</v>
      </c>
      <c r="N22" s="31">
        <v>762.4</v>
      </c>
      <c r="O22" s="42">
        <v>2356750</v>
      </c>
      <c r="P22" s="43">
        <v>-1.4262709914883829E-2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4070.8</v>
      </c>
      <c r="F23" s="40">
        <v>4054.1833333333329</v>
      </c>
      <c r="G23" s="41">
        <v>4021.6166666666659</v>
      </c>
      <c r="H23" s="41">
        <v>3972.4333333333329</v>
      </c>
      <c r="I23" s="41">
        <v>3939.8666666666659</v>
      </c>
      <c r="J23" s="41">
        <v>4103.3666666666659</v>
      </c>
      <c r="K23" s="41">
        <v>4135.9333333333325</v>
      </c>
      <c r="L23" s="41">
        <v>4185.1166666666659</v>
      </c>
      <c r="M23" s="31">
        <v>4086.75</v>
      </c>
      <c r="N23" s="31">
        <v>4005</v>
      </c>
      <c r="O23" s="42">
        <v>1763250</v>
      </c>
      <c r="P23" s="43">
        <v>-6.3398140321217246E-3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215.35</v>
      </c>
      <c r="F24" s="40">
        <v>217.9</v>
      </c>
      <c r="G24" s="41">
        <v>211</v>
      </c>
      <c r="H24" s="41">
        <v>206.65</v>
      </c>
      <c r="I24" s="41">
        <v>199.75</v>
      </c>
      <c r="J24" s="41">
        <v>222.25</v>
      </c>
      <c r="K24" s="41">
        <v>229.15000000000003</v>
      </c>
      <c r="L24" s="41">
        <v>233.5</v>
      </c>
      <c r="M24" s="31">
        <v>224.8</v>
      </c>
      <c r="N24" s="31">
        <v>213.55</v>
      </c>
      <c r="O24" s="42">
        <v>15800000</v>
      </c>
      <c r="P24" s="43">
        <v>7.4099252209381378E-2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131.55000000000001</v>
      </c>
      <c r="F25" s="40">
        <v>131.46666666666667</v>
      </c>
      <c r="G25" s="41">
        <v>129.03333333333333</v>
      </c>
      <c r="H25" s="41">
        <v>126.51666666666665</v>
      </c>
      <c r="I25" s="41">
        <v>124.08333333333331</v>
      </c>
      <c r="J25" s="41">
        <v>133.98333333333335</v>
      </c>
      <c r="K25" s="41">
        <v>136.41666666666669</v>
      </c>
      <c r="L25" s="41">
        <v>138.93333333333337</v>
      </c>
      <c r="M25" s="31">
        <v>133.9</v>
      </c>
      <c r="N25" s="31">
        <v>128.94999999999999</v>
      </c>
      <c r="O25" s="42">
        <v>43825500</v>
      </c>
      <c r="P25" s="43">
        <v>-7.4398695474928661E-3</v>
      </c>
    </row>
    <row r="26" spans="1:16" ht="12.75" customHeight="1">
      <c r="A26" s="31">
        <v>16</v>
      </c>
      <c r="B26" s="325" t="s">
        <v>45</v>
      </c>
      <c r="C26" s="33" t="s">
        <v>310</v>
      </c>
      <c r="D26" s="34">
        <v>44434</v>
      </c>
      <c r="E26" s="40">
        <v>2065.3000000000002</v>
      </c>
      <c r="F26" s="40">
        <v>2094.7833333333333</v>
      </c>
      <c r="G26" s="41">
        <v>2023.5166666666664</v>
      </c>
      <c r="H26" s="41">
        <v>1981.7333333333331</v>
      </c>
      <c r="I26" s="41">
        <v>1910.4666666666662</v>
      </c>
      <c r="J26" s="41">
        <v>2136.5666666666666</v>
      </c>
      <c r="K26" s="41">
        <v>2207.8333333333339</v>
      </c>
      <c r="L26" s="41">
        <v>2249.6166666666668</v>
      </c>
      <c r="M26" s="31">
        <v>2166.0500000000002</v>
      </c>
      <c r="N26" s="31">
        <v>2053</v>
      </c>
      <c r="O26" s="42">
        <v>308275</v>
      </c>
      <c r="P26" s="43">
        <v>1.7241379310344827E-2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2983.65</v>
      </c>
      <c r="F27" s="40">
        <v>2987.6333333333332</v>
      </c>
      <c r="G27" s="41">
        <v>2964.0166666666664</v>
      </c>
      <c r="H27" s="41">
        <v>2944.3833333333332</v>
      </c>
      <c r="I27" s="41">
        <v>2920.7666666666664</v>
      </c>
      <c r="J27" s="41">
        <v>3007.2666666666664</v>
      </c>
      <c r="K27" s="41">
        <v>3030.8833333333332</v>
      </c>
      <c r="L27" s="41">
        <v>3050.5166666666664</v>
      </c>
      <c r="M27" s="31">
        <v>3011.25</v>
      </c>
      <c r="N27" s="31">
        <v>2968</v>
      </c>
      <c r="O27" s="42">
        <v>4542600</v>
      </c>
      <c r="P27" s="43">
        <v>4.5110786785193049E-3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1307.2</v>
      </c>
      <c r="F28" s="40">
        <v>1298.7166666666667</v>
      </c>
      <c r="G28" s="41">
        <v>1273.7333333333333</v>
      </c>
      <c r="H28" s="41">
        <v>1240.2666666666667</v>
      </c>
      <c r="I28" s="41">
        <v>1215.2833333333333</v>
      </c>
      <c r="J28" s="41">
        <v>1332.1833333333334</v>
      </c>
      <c r="K28" s="41">
        <v>1357.166666666667</v>
      </c>
      <c r="L28" s="41">
        <v>1390.6333333333334</v>
      </c>
      <c r="M28" s="31">
        <v>1323.7</v>
      </c>
      <c r="N28" s="31">
        <v>1265.25</v>
      </c>
      <c r="O28" s="42">
        <v>2441500</v>
      </c>
      <c r="P28" s="43">
        <v>-9.7343338065301148E-3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881.95</v>
      </c>
      <c r="F29" s="40">
        <v>885.26666666666677</v>
      </c>
      <c r="G29" s="41">
        <v>870.38333333333355</v>
      </c>
      <c r="H29" s="41">
        <v>858.81666666666683</v>
      </c>
      <c r="I29" s="41">
        <v>843.93333333333362</v>
      </c>
      <c r="J29" s="41">
        <v>896.83333333333348</v>
      </c>
      <c r="K29" s="41">
        <v>911.7166666666667</v>
      </c>
      <c r="L29" s="41">
        <v>923.28333333333342</v>
      </c>
      <c r="M29" s="31">
        <v>900.15</v>
      </c>
      <c r="N29" s="31">
        <v>873.7</v>
      </c>
      <c r="O29" s="42">
        <v>12044500</v>
      </c>
      <c r="P29" s="43">
        <v>1.5899122807017545E-2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761.35</v>
      </c>
      <c r="F30" s="40">
        <v>760.48333333333323</v>
      </c>
      <c r="G30" s="41">
        <v>756.41666666666652</v>
      </c>
      <c r="H30" s="41">
        <v>751.48333333333323</v>
      </c>
      <c r="I30" s="41">
        <v>747.41666666666652</v>
      </c>
      <c r="J30" s="41">
        <v>765.41666666666652</v>
      </c>
      <c r="K30" s="41">
        <v>769.48333333333335</v>
      </c>
      <c r="L30" s="41">
        <v>774.41666666666652</v>
      </c>
      <c r="M30" s="31">
        <v>764.55</v>
      </c>
      <c r="N30" s="31">
        <v>755.55</v>
      </c>
      <c r="O30" s="42">
        <v>30130800</v>
      </c>
      <c r="P30" s="43">
        <v>-6.0565275908479139E-3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3799.85</v>
      </c>
      <c r="F31" s="40">
        <v>3817.6</v>
      </c>
      <c r="G31" s="41">
        <v>3771.2999999999997</v>
      </c>
      <c r="H31" s="41">
        <v>3742.75</v>
      </c>
      <c r="I31" s="41">
        <v>3696.45</v>
      </c>
      <c r="J31" s="41">
        <v>3846.1499999999996</v>
      </c>
      <c r="K31" s="41">
        <v>3892.45</v>
      </c>
      <c r="L31" s="41">
        <v>3920.9999999999995</v>
      </c>
      <c r="M31" s="31">
        <v>3863.9</v>
      </c>
      <c r="N31" s="31">
        <v>3789.05</v>
      </c>
      <c r="O31" s="42">
        <v>2165750</v>
      </c>
      <c r="P31" s="43">
        <v>-3.9093940439231915E-3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14085.65</v>
      </c>
      <c r="F32" s="40">
        <v>14167.866666666667</v>
      </c>
      <c r="G32" s="41">
        <v>13967.783333333333</v>
      </c>
      <c r="H32" s="41">
        <v>13849.916666666666</v>
      </c>
      <c r="I32" s="41">
        <v>13649.833333333332</v>
      </c>
      <c r="J32" s="41">
        <v>14285.733333333334</v>
      </c>
      <c r="K32" s="41">
        <v>14485.816666666666</v>
      </c>
      <c r="L32" s="41">
        <v>14603.683333333334</v>
      </c>
      <c r="M32" s="31">
        <v>14367.95</v>
      </c>
      <c r="N32" s="31">
        <v>14050</v>
      </c>
      <c r="O32" s="42">
        <v>843300</v>
      </c>
      <c r="P32" s="43">
        <v>-9.5137420718816069E-3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6188.6</v>
      </c>
      <c r="F33" s="40">
        <v>6202.8666666666659</v>
      </c>
      <c r="G33" s="41">
        <v>6145.7333333333318</v>
      </c>
      <c r="H33" s="41">
        <v>6102.8666666666659</v>
      </c>
      <c r="I33" s="41">
        <v>6045.7333333333318</v>
      </c>
      <c r="J33" s="41">
        <v>6245.7333333333318</v>
      </c>
      <c r="K33" s="41">
        <v>6302.866666666665</v>
      </c>
      <c r="L33" s="41">
        <v>6345.7333333333318</v>
      </c>
      <c r="M33" s="31">
        <v>6260</v>
      </c>
      <c r="N33" s="31">
        <v>6160</v>
      </c>
      <c r="O33" s="42">
        <v>4386000</v>
      </c>
      <c r="P33" s="43">
        <v>9.4137783483097992E-4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2313.6999999999998</v>
      </c>
      <c r="F34" s="40">
        <v>2322.65</v>
      </c>
      <c r="G34" s="41">
        <v>2281.5</v>
      </c>
      <c r="H34" s="41">
        <v>2249.2999999999997</v>
      </c>
      <c r="I34" s="41">
        <v>2208.1499999999996</v>
      </c>
      <c r="J34" s="41">
        <v>2354.8500000000004</v>
      </c>
      <c r="K34" s="41">
        <v>2396.0000000000009</v>
      </c>
      <c r="L34" s="41">
        <v>2428.2000000000007</v>
      </c>
      <c r="M34" s="31">
        <v>2363.8000000000002</v>
      </c>
      <c r="N34" s="31">
        <v>2290.4499999999998</v>
      </c>
      <c r="O34" s="42">
        <v>1302000</v>
      </c>
      <c r="P34" s="43">
        <v>9.9290780141843976E-2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296.8</v>
      </c>
      <c r="F35" s="40">
        <v>298.95000000000005</v>
      </c>
      <c r="G35" s="41">
        <v>292.55000000000007</v>
      </c>
      <c r="H35" s="41">
        <v>288.3</v>
      </c>
      <c r="I35" s="41">
        <v>281.90000000000003</v>
      </c>
      <c r="J35" s="41">
        <v>303.2000000000001</v>
      </c>
      <c r="K35" s="41">
        <v>309.60000000000008</v>
      </c>
      <c r="L35" s="41">
        <v>313.85000000000014</v>
      </c>
      <c r="M35" s="31">
        <v>305.35000000000002</v>
      </c>
      <c r="N35" s="31">
        <v>294.7</v>
      </c>
      <c r="O35" s="42">
        <v>27570600</v>
      </c>
      <c r="P35" s="43">
        <v>3.8010354544858772E-3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78.25</v>
      </c>
      <c r="F36" s="40">
        <v>79.75</v>
      </c>
      <c r="G36" s="41">
        <v>76.150000000000006</v>
      </c>
      <c r="H36" s="41">
        <v>74.050000000000011</v>
      </c>
      <c r="I36" s="41">
        <v>70.450000000000017</v>
      </c>
      <c r="J36" s="41">
        <v>81.849999999999994</v>
      </c>
      <c r="K36" s="41">
        <v>85.449999999999989</v>
      </c>
      <c r="L36" s="41">
        <v>87.549999999999983</v>
      </c>
      <c r="M36" s="31">
        <v>83.35</v>
      </c>
      <c r="N36" s="31">
        <v>77.650000000000006</v>
      </c>
      <c r="O36" s="42">
        <v>185831100</v>
      </c>
      <c r="P36" s="43">
        <v>-1.0034904013961605E-2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1696.35</v>
      </c>
      <c r="F37" s="40">
        <v>1698.2333333333336</v>
      </c>
      <c r="G37" s="41">
        <v>1670.2666666666671</v>
      </c>
      <c r="H37" s="41">
        <v>1644.1833333333336</v>
      </c>
      <c r="I37" s="41">
        <v>1616.2166666666672</v>
      </c>
      <c r="J37" s="41">
        <v>1724.3166666666671</v>
      </c>
      <c r="K37" s="41">
        <v>1752.2833333333333</v>
      </c>
      <c r="L37" s="41">
        <v>1778.366666666667</v>
      </c>
      <c r="M37" s="31">
        <v>1726.2</v>
      </c>
      <c r="N37" s="31">
        <v>1672.15</v>
      </c>
      <c r="O37" s="42">
        <v>2138950</v>
      </c>
      <c r="P37" s="43">
        <v>-1.5193719929095973E-2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169.4</v>
      </c>
      <c r="F38" s="40">
        <v>170.61666666666667</v>
      </c>
      <c r="G38" s="41">
        <v>166.78333333333336</v>
      </c>
      <c r="H38" s="41">
        <v>164.16666666666669</v>
      </c>
      <c r="I38" s="41">
        <v>160.33333333333337</v>
      </c>
      <c r="J38" s="41">
        <v>173.23333333333335</v>
      </c>
      <c r="K38" s="41">
        <v>177.06666666666666</v>
      </c>
      <c r="L38" s="41">
        <v>179.68333333333334</v>
      </c>
      <c r="M38" s="31">
        <v>174.45</v>
      </c>
      <c r="N38" s="31">
        <v>168</v>
      </c>
      <c r="O38" s="42">
        <v>28823000</v>
      </c>
      <c r="P38" s="43">
        <v>-3.7069950488764755E-2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810.6</v>
      </c>
      <c r="F39" s="40">
        <v>810.88333333333333</v>
      </c>
      <c r="G39" s="41">
        <v>805.41666666666663</v>
      </c>
      <c r="H39" s="41">
        <v>800.23333333333335</v>
      </c>
      <c r="I39" s="41">
        <v>794.76666666666665</v>
      </c>
      <c r="J39" s="41">
        <v>816.06666666666661</v>
      </c>
      <c r="K39" s="41">
        <v>821.5333333333333</v>
      </c>
      <c r="L39" s="41">
        <v>826.71666666666658</v>
      </c>
      <c r="M39" s="31">
        <v>816.35</v>
      </c>
      <c r="N39" s="31">
        <v>805.7</v>
      </c>
      <c r="O39" s="42">
        <v>4604600</v>
      </c>
      <c r="P39" s="43">
        <v>-2.4469820554649267E-2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753.2</v>
      </c>
      <c r="F40" s="40">
        <v>760.73333333333323</v>
      </c>
      <c r="G40" s="41">
        <v>740.51666666666642</v>
      </c>
      <c r="H40" s="41">
        <v>727.83333333333314</v>
      </c>
      <c r="I40" s="41">
        <v>707.61666666666633</v>
      </c>
      <c r="J40" s="41">
        <v>773.41666666666652</v>
      </c>
      <c r="K40" s="41">
        <v>793.63333333333344</v>
      </c>
      <c r="L40" s="41">
        <v>806.31666666666661</v>
      </c>
      <c r="M40" s="31">
        <v>780.95</v>
      </c>
      <c r="N40" s="31">
        <v>748.05</v>
      </c>
      <c r="O40" s="42">
        <v>7357500</v>
      </c>
      <c r="P40" s="43">
        <v>3.831498729889924E-2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622.25</v>
      </c>
      <c r="F41" s="40">
        <v>616.61666666666667</v>
      </c>
      <c r="G41" s="41">
        <v>604.93333333333339</v>
      </c>
      <c r="H41" s="41">
        <v>587.61666666666667</v>
      </c>
      <c r="I41" s="41">
        <v>575.93333333333339</v>
      </c>
      <c r="J41" s="41">
        <v>633.93333333333339</v>
      </c>
      <c r="K41" s="41">
        <v>645.61666666666656</v>
      </c>
      <c r="L41" s="41">
        <v>662.93333333333339</v>
      </c>
      <c r="M41" s="31">
        <v>628.29999999999995</v>
      </c>
      <c r="N41" s="31">
        <v>599.29999999999995</v>
      </c>
      <c r="O41" s="42">
        <v>94128903</v>
      </c>
      <c r="P41" s="43">
        <v>4.3588007141537891E-2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54.8</v>
      </c>
      <c r="F42" s="40">
        <v>55.35</v>
      </c>
      <c r="G42" s="41">
        <v>53.25</v>
      </c>
      <c r="H42" s="41">
        <v>51.699999999999996</v>
      </c>
      <c r="I42" s="41">
        <v>49.599999999999994</v>
      </c>
      <c r="J42" s="41">
        <v>56.900000000000006</v>
      </c>
      <c r="K42" s="41">
        <v>59.000000000000014</v>
      </c>
      <c r="L42" s="41">
        <v>60.550000000000011</v>
      </c>
      <c r="M42" s="31">
        <v>57.45</v>
      </c>
      <c r="N42" s="31">
        <v>53.8</v>
      </c>
      <c r="O42" s="42">
        <v>112234500</v>
      </c>
      <c r="P42" s="43">
        <v>1.3559643466717239E-2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379.85</v>
      </c>
      <c r="F43" s="40">
        <v>380.56666666666666</v>
      </c>
      <c r="G43" s="41">
        <v>375.88333333333333</v>
      </c>
      <c r="H43" s="41">
        <v>371.91666666666669</v>
      </c>
      <c r="I43" s="41">
        <v>367.23333333333335</v>
      </c>
      <c r="J43" s="41">
        <v>384.5333333333333</v>
      </c>
      <c r="K43" s="41">
        <v>389.21666666666658</v>
      </c>
      <c r="L43" s="41">
        <v>393.18333333333328</v>
      </c>
      <c r="M43" s="31">
        <v>385.25</v>
      </c>
      <c r="N43" s="31">
        <v>376.6</v>
      </c>
      <c r="O43" s="42">
        <v>19191200</v>
      </c>
      <c r="P43" s="43">
        <v>1.1986096128490951E-4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14465.3</v>
      </c>
      <c r="F44" s="40">
        <v>14532.666666666666</v>
      </c>
      <c r="G44" s="41">
        <v>14265.333333333332</v>
      </c>
      <c r="H44" s="41">
        <v>14065.366666666667</v>
      </c>
      <c r="I44" s="41">
        <v>13798.033333333333</v>
      </c>
      <c r="J44" s="41">
        <v>14732.633333333331</v>
      </c>
      <c r="K44" s="41">
        <v>14999.966666666664</v>
      </c>
      <c r="L44" s="41">
        <v>15199.933333333331</v>
      </c>
      <c r="M44" s="31">
        <v>14800</v>
      </c>
      <c r="N44" s="31">
        <v>14332.7</v>
      </c>
      <c r="O44" s="42">
        <v>179950</v>
      </c>
      <c r="P44" s="43">
        <v>3.300803673938002E-2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445.6</v>
      </c>
      <c r="F45" s="40">
        <v>448.06666666666666</v>
      </c>
      <c r="G45" s="41">
        <v>440.23333333333335</v>
      </c>
      <c r="H45" s="41">
        <v>434.86666666666667</v>
      </c>
      <c r="I45" s="41">
        <v>427.03333333333336</v>
      </c>
      <c r="J45" s="41">
        <v>453.43333333333334</v>
      </c>
      <c r="K45" s="41">
        <v>461.26666666666671</v>
      </c>
      <c r="L45" s="41">
        <v>466.63333333333333</v>
      </c>
      <c r="M45" s="31">
        <v>455.9</v>
      </c>
      <c r="N45" s="31">
        <v>442.7</v>
      </c>
      <c r="O45" s="42">
        <v>40950000</v>
      </c>
      <c r="P45" s="43">
        <v>3.0421939067942329E-3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3635.75</v>
      </c>
      <c r="F46" s="40">
        <v>3606.6166666666668</v>
      </c>
      <c r="G46" s="41">
        <v>3570.1333333333337</v>
      </c>
      <c r="H46" s="41">
        <v>3504.5166666666669</v>
      </c>
      <c r="I46" s="41">
        <v>3468.0333333333338</v>
      </c>
      <c r="J46" s="41">
        <v>3672.2333333333336</v>
      </c>
      <c r="K46" s="41">
        <v>3708.7166666666672</v>
      </c>
      <c r="L46" s="41">
        <v>3774.3333333333335</v>
      </c>
      <c r="M46" s="31">
        <v>3643.1</v>
      </c>
      <c r="N46" s="31">
        <v>3541</v>
      </c>
      <c r="O46" s="42">
        <v>1417600</v>
      </c>
      <c r="P46" s="43">
        <v>-2.3422430421603746E-2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577.9</v>
      </c>
      <c r="F47" s="40">
        <v>580.54999999999995</v>
      </c>
      <c r="G47" s="41">
        <v>571.39999999999986</v>
      </c>
      <c r="H47" s="41">
        <v>564.89999999999986</v>
      </c>
      <c r="I47" s="41">
        <v>555.74999999999977</v>
      </c>
      <c r="J47" s="41">
        <v>587.04999999999995</v>
      </c>
      <c r="K47" s="41">
        <v>596.20000000000005</v>
      </c>
      <c r="L47" s="41">
        <v>602.70000000000005</v>
      </c>
      <c r="M47" s="31">
        <v>589.70000000000005</v>
      </c>
      <c r="N47" s="31">
        <v>574.04999999999995</v>
      </c>
      <c r="O47" s="42">
        <v>23454200</v>
      </c>
      <c r="P47" s="43">
        <v>1.911863110601281E-2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151.94999999999999</v>
      </c>
      <c r="F48" s="40">
        <v>152.26666666666665</v>
      </c>
      <c r="G48" s="41">
        <v>149.43333333333331</v>
      </c>
      <c r="H48" s="41">
        <v>146.91666666666666</v>
      </c>
      <c r="I48" s="41">
        <v>144.08333333333331</v>
      </c>
      <c r="J48" s="41">
        <v>154.7833333333333</v>
      </c>
      <c r="K48" s="41">
        <v>157.61666666666667</v>
      </c>
      <c r="L48" s="41">
        <v>160.1333333333333</v>
      </c>
      <c r="M48" s="31">
        <v>155.1</v>
      </c>
      <c r="N48" s="31">
        <v>149.75</v>
      </c>
      <c r="O48" s="42">
        <v>57213000</v>
      </c>
      <c r="P48" s="43">
        <v>-2.9495282586791242E-2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510.7</v>
      </c>
      <c r="F49" s="40">
        <v>514.51666666666677</v>
      </c>
      <c r="G49" s="41">
        <v>503.58333333333348</v>
      </c>
      <c r="H49" s="41">
        <v>496.4666666666667</v>
      </c>
      <c r="I49" s="41">
        <v>485.53333333333342</v>
      </c>
      <c r="J49" s="41">
        <v>521.63333333333355</v>
      </c>
      <c r="K49" s="41">
        <v>532.56666666666672</v>
      </c>
      <c r="L49" s="41">
        <v>539.68333333333362</v>
      </c>
      <c r="M49" s="31">
        <v>525.45000000000005</v>
      </c>
      <c r="N49" s="31">
        <v>507.4</v>
      </c>
      <c r="O49" s="42">
        <v>11000000</v>
      </c>
      <c r="P49" s="43">
        <v>2.0496470052379866E-3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913.5</v>
      </c>
      <c r="F50" s="40">
        <v>914.23333333333323</v>
      </c>
      <c r="G50" s="41">
        <v>904.56666666666649</v>
      </c>
      <c r="H50" s="41">
        <v>895.63333333333321</v>
      </c>
      <c r="I50" s="41">
        <v>885.96666666666647</v>
      </c>
      <c r="J50" s="41">
        <v>923.16666666666652</v>
      </c>
      <c r="K50" s="41">
        <v>932.83333333333326</v>
      </c>
      <c r="L50" s="41">
        <v>941.76666666666654</v>
      </c>
      <c r="M50" s="31">
        <v>923.9</v>
      </c>
      <c r="N50" s="31">
        <v>905.3</v>
      </c>
      <c r="O50" s="42">
        <v>14165450</v>
      </c>
      <c r="P50" s="43">
        <v>-4.4543820421763337E-2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142.15</v>
      </c>
      <c r="F51" s="40">
        <v>142.45000000000002</v>
      </c>
      <c r="G51" s="41">
        <v>140.50000000000003</v>
      </c>
      <c r="H51" s="41">
        <v>138.85000000000002</v>
      </c>
      <c r="I51" s="41">
        <v>136.90000000000003</v>
      </c>
      <c r="J51" s="41">
        <v>144.10000000000002</v>
      </c>
      <c r="K51" s="41">
        <v>146.05000000000001</v>
      </c>
      <c r="L51" s="41">
        <v>147.70000000000002</v>
      </c>
      <c r="M51" s="31">
        <v>144.4</v>
      </c>
      <c r="N51" s="31">
        <v>140.80000000000001</v>
      </c>
      <c r="O51" s="42">
        <v>65209200</v>
      </c>
      <c r="P51" s="43">
        <v>-1.6843971631205674E-2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4813.6000000000004</v>
      </c>
      <c r="F52" s="40">
        <v>4826.7333333333336</v>
      </c>
      <c r="G52" s="41">
        <v>4743.4666666666672</v>
      </c>
      <c r="H52" s="41">
        <v>4673.3333333333339</v>
      </c>
      <c r="I52" s="41">
        <v>4590.0666666666675</v>
      </c>
      <c r="J52" s="41">
        <v>4896.8666666666668</v>
      </c>
      <c r="K52" s="41">
        <v>4980.1333333333332</v>
      </c>
      <c r="L52" s="41">
        <v>5050.2666666666664</v>
      </c>
      <c r="M52" s="31">
        <v>4910</v>
      </c>
      <c r="N52" s="31">
        <v>4756.6000000000004</v>
      </c>
      <c r="O52" s="42">
        <v>1123200</v>
      </c>
      <c r="P52" s="43">
        <v>-6.0555369688859148E-2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1657.85</v>
      </c>
      <c r="F53" s="40">
        <v>1659.0333333333335</v>
      </c>
      <c r="G53" s="41">
        <v>1650.2166666666672</v>
      </c>
      <c r="H53" s="41">
        <v>1642.5833333333337</v>
      </c>
      <c r="I53" s="41">
        <v>1633.7666666666673</v>
      </c>
      <c r="J53" s="41">
        <v>1666.666666666667</v>
      </c>
      <c r="K53" s="41">
        <v>1675.4833333333331</v>
      </c>
      <c r="L53" s="41">
        <v>1683.1166666666668</v>
      </c>
      <c r="M53" s="31">
        <v>1667.85</v>
      </c>
      <c r="N53" s="31">
        <v>1651.4</v>
      </c>
      <c r="O53" s="42">
        <v>2759050</v>
      </c>
      <c r="P53" s="43">
        <v>-9.1754650578179994E-3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663.7</v>
      </c>
      <c r="F54" s="40">
        <v>666.15</v>
      </c>
      <c r="G54" s="41">
        <v>651.54999999999995</v>
      </c>
      <c r="H54" s="41">
        <v>639.4</v>
      </c>
      <c r="I54" s="41">
        <v>624.79999999999995</v>
      </c>
      <c r="J54" s="41">
        <v>678.3</v>
      </c>
      <c r="K54" s="41">
        <v>692.90000000000009</v>
      </c>
      <c r="L54" s="41">
        <v>705.05</v>
      </c>
      <c r="M54" s="31">
        <v>680.75</v>
      </c>
      <c r="N54" s="31">
        <v>654</v>
      </c>
      <c r="O54" s="42">
        <v>7511778</v>
      </c>
      <c r="P54" s="43">
        <v>1.0414496979795876E-3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830.1</v>
      </c>
      <c r="F55" s="40">
        <v>835.11666666666667</v>
      </c>
      <c r="G55" s="41">
        <v>806.23333333333335</v>
      </c>
      <c r="H55" s="41">
        <v>782.36666666666667</v>
      </c>
      <c r="I55" s="41">
        <v>753.48333333333335</v>
      </c>
      <c r="J55" s="41">
        <v>858.98333333333335</v>
      </c>
      <c r="K55" s="41">
        <v>887.86666666666679</v>
      </c>
      <c r="L55" s="41">
        <v>911.73333333333335</v>
      </c>
      <c r="M55" s="31">
        <v>864</v>
      </c>
      <c r="N55" s="31">
        <v>811.25</v>
      </c>
      <c r="O55" s="42">
        <v>1921250</v>
      </c>
      <c r="P55" s="43">
        <v>4.6289993192648059E-2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152.9</v>
      </c>
      <c r="F56" s="40">
        <v>153.95000000000002</v>
      </c>
      <c r="G56" s="41">
        <v>151.35000000000002</v>
      </c>
      <c r="H56" s="41">
        <v>149.80000000000001</v>
      </c>
      <c r="I56" s="41">
        <v>147.20000000000002</v>
      </c>
      <c r="J56" s="41">
        <v>155.50000000000003</v>
      </c>
      <c r="K56" s="41">
        <v>158.1</v>
      </c>
      <c r="L56" s="41">
        <v>159.65000000000003</v>
      </c>
      <c r="M56" s="31">
        <v>156.55000000000001</v>
      </c>
      <c r="N56" s="31">
        <v>152.4</v>
      </c>
      <c r="O56" s="42">
        <v>9126400</v>
      </c>
      <c r="P56" s="43">
        <v>-1.3404825737265416E-2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945.4</v>
      </c>
      <c r="F57" s="40">
        <v>932.76666666666677</v>
      </c>
      <c r="G57" s="41">
        <v>912.53333333333353</v>
      </c>
      <c r="H57" s="41">
        <v>879.66666666666674</v>
      </c>
      <c r="I57" s="41">
        <v>859.43333333333351</v>
      </c>
      <c r="J57" s="41">
        <v>965.63333333333355</v>
      </c>
      <c r="K57" s="41">
        <v>985.8666666666669</v>
      </c>
      <c r="L57" s="41">
        <v>1018.7333333333336</v>
      </c>
      <c r="M57" s="31">
        <v>953</v>
      </c>
      <c r="N57" s="31">
        <v>899.9</v>
      </c>
      <c r="O57" s="42">
        <v>3085200</v>
      </c>
      <c r="P57" s="43">
        <v>-9.3761015156855837E-2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580</v>
      </c>
      <c r="F58" s="40">
        <v>580.16666666666663</v>
      </c>
      <c r="G58" s="41">
        <v>574.43333333333328</v>
      </c>
      <c r="H58" s="41">
        <v>568.86666666666667</v>
      </c>
      <c r="I58" s="41">
        <v>563.13333333333333</v>
      </c>
      <c r="J58" s="41">
        <v>585.73333333333323</v>
      </c>
      <c r="K58" s="41">
        <v>591.46666666666658</v>
      </c>
      <c r="L58" s="41">
        <v>597.03333333333319</v>
      </c>
      <c r="M58" s="31">
        <v>585.9</v>
      </c>
      <c r="N58" s="31">
        <v>574.6</v>
      </c>
      <c r="O58" s="42">
        <v>13780000</v>
      </c>
      <c r="P58" s="43">
        <v>-2.5334781035106766E-3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2137.0500000000002</v>
      </c>
      <c r="F59" s="40">
        <v>2149.4666666666667</v>
      </c>
      <c r="G59" s="41">
        <v>2090.0333333333333</v>
      </c>
      <c r="H59" s="41">
        <v>2043.0166666666664</v>
      </c>
      <c r="I59" s="41">
        <v>1983.583333333333</v>
      </c>
      <c r="J59" s="41">
        <v>2196.4833333333336</v>
      </c>
      <c r="K59" s="41">
        <v>2255.916666666667</v>
      </c>
      <c r="L59" s="41">
        <v>2302.9333333333338</v>
      </c>
      <c r="M59" s="31">
        <v>2208.9</v>
      </c>
      <c r="N59" s="31">
        <v>2102.4499999999998</v>
      </c>
      <c r="O59" s="42">
        <v>2704500</v>
      </c>
      <c r="P59" s="43">
        <v>-5.2714535901926443E-2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4946.3500000000004</v>
      </c>
      <c r="F60" s="40">
        <v>4931.25</v>
      </c>
      <c r="G60" s="41">
        <v>4900.6499999999996</v>
      </c>
      <c r="H60" s="41">
        <v>4854.95</v>
      </c>
      <c r="I60" s="41">
        <v>4824.3499999999995</v>
      </c>
      <c r="J60" s="41">
        <v>4976.95</v>
      </c>
      <c r="K60" s="41">
        <v>5007.55</v>
      </c>
      <c r="L60" s="41">
        <v>5053.25</v>
      </c>
      <c r="M60" s="31">
        <v>4961.8500000000004</v>
      </c>
      <c r="N60" s="31">
        <v>4885.55</v>
      </c>
      <c r="O60" s="42">
        <v>2121000</v>
      </c>
      <c r="P60" s="43">
        <v>-2.4827586206896551E-2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333.25</v>
      </c>
      <c r="F61" s="40">
        <v>335.56666666666666</v>
      </c>
      <c r="G61" s="41">
        <v>326.93333333333334</v>
      </c>
      <c r="H61" s="41">
        <v>320.61666666666667</v>
      </c>
      <c r="I61" s="41">
        <v>311.98333333333335</v>
      </c>
      <c r="J61" s="41">
        <v>341.88333333333333</v>
      </c>
      <c r="K61" s="41">
        <v>350.51666666666665</v>
      </c>
      <c r="L61" s="41">
        <v>356.83333333333331</v>
      </c>
      <c r="M61" s="31">
        <v>344.2</v>
      </c>
      <c r="N61" s="31">
        <v>329.25</v>
      </c>
      <c r="O61" s="42">
        <v>42678900</v>
      </c>
      <c r="P61" s="43">
        <v>-1.7398571645646559E-2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4781.1000000000004</v>
      </c>
      <c r="F62" s="40">
        <v>4792.333333333333</v>
      </c>
      <c r="G62" s="41">
        <v>4726.6666666666661</v>
      </c>
      <c r="H62" s="41">
        <v>4672.2333333333327</v>
      </c>
      <c r="I62" s="41">
        <v>4606.5666666666657</v>
      </c>
      <c r="J62" s="41">
        <v>4846.7666666666664</v>
      </c>
      <c r="K62" s="41">
        <v>4912.4333333333325</v>
      </c>
      <c r="L62" s="41">
        <v>4966.8666666666668</v>
      </c>
      <c r="M62" s="31">
        <v>4858</v>
      </c>
      <c r="N62" s="31">
        <v>4737.8999999999996</v>
      </c>
      <c r="O62" s="42">
        <v>3516125</v>
      </c>
      <c r="P62" s="43">
        <v>7.4711825814714674E-4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2724.4</v>
      </c>
      <c r="F63" s="40">
        <v>2725.5833333333335</v>
      </c>
      <c r="G63" s="41">
        <v>2701.166666666667</v>
      </c>
      <c r="H63" s="41">
        <v>2677.9333333333334</v>
      </c>
      <c r="I63" s="41">
        <v>2653.5166666666669</v>
      </c>
      <c r="J63" s="41">
        <v>2748.8166666666671</v>
      </c>
      <c r="K63" s="41">
        <v>2773.233333333334</v>
      </c>
      <c r="L63" s="41">
        <v>2796.4666666666672</v>
      </c>
      <c r="M63" s="31">
        <v>2750</v>
      </c>
      <c r="N63" s="31">
        <v>2702.35</v>
      </c>
      <c r="O63" s="42">
        <v>2164400</v>
      </c>
      <c r="P63" s="43">
        <v>2.5029007127465606E-2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1274.3</v>
      </c>
      <c r="F64" s="40">
        <v>1252.2833333333333</v>
      </c>
      <c r="G64" s="41">
        <v>1223.1666666666665</v>
      </c>
      <c r="H64" s="41">
        <v>1172.0333333333333</v>
      </c>
      <c r="I64" s="41">
        <v>1142.9166666666665</v>
      </c>
      <c r="J64" s="41">
        <v>1303.4166666666665</v>
      </c>
      <c r="K64" s="41">
        <v>1332.5333333333333</v>
      </c>
      <c r="L64" s="41">
        <v>1383.6666666666665</v>
      </c>
      <c r="M64" s="31">
        <v>1281.4000000000001</v>
      </c>
      <c r="N64" s="31">
        <v>1201.1500000000001</v>
      </c>
      <c r="O64" s="42">
        <v>4898300</v>
      </c>
      <c r="P64" s="43">
        <v>-1.8946904604538444E-2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167.85</v>
      </c>
      <c r="F65" s="40">
        <v>168.15</v>
      </c>
      <c r="G65" s="41">
        <v>165.05</v>
      </c>
      <c r="H65" s="41">
        <v>162.25</v>
      </c>
      <c r="I65" s="41">
        <v>159.15</v>
      </c>
      <c r="J65" s="41">
        <v>170.95000000000002</v>
      </c>
      <c r="K65" s="41">
        <v>174.04999999999998</v>
      </c>
      <c r="L65" s="41">
        <v>176.85000000000002</v>
      </c>
      <c r="M65" s="31">
        <v>171.25</v>
      </c>
      <c r="N65" s="31">
        <v>165.35</v>
      </c>
      <c r="O65" s="42">
        <v>23508000</v>
      </c>
      <c r="P65" s="43">
        <v>-6.1218243036424854E-4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86.35</v>
      </c>
      <c r="F66" s="40">
        <v>86.716666666666654</v>
      </c>
      <c r="G66" s="41">
        <v>85.133333333333312</v>
      </c>
      <c r="H66" s="41">
        <v>83.916666666666657</v>
      </c>
      <c r="I66" s="41">
        <v>82.333333333333314</v>
      </c>
      <c r="J66" s="41">
        <v>87.933333333333309</v>
      </c>
      <c r="K66" s="41">
        <v>89.516666666666652</v>
      </c>
      <c r="L66" s="41">
        <v>90.733333333333306</v>
      </c>
      <c r="M66" s="31">
        <v>88.3</v>
      </c>
      <c r="N66" s="31">
        <v>85.5</v>
      </c>
      <c r="O66" s="42">
        <v>87740000</v>
      </c>
      <c r="P66" s="43">
        <v>-1.1825656042347111E-2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144.9</v>
      </c>
      <c r="F67" s="40">
        <v>145.58333333333334</v>
      </c>
      <c r="G67" s="41">
        <v>143.16666666666669</v>
      </c>
      <c r="H67" s="41">
        <v>141.43333333333334</v>
      </c>
      <c r="I67" s="41">
        <v>139.01666666666668</v>
      </c>
      <c r="J67" s="41">
        <v>147.31666666666669</v>
      </c>
      <c r="K67" s="41">
        <v>149.73333333333338</v>
      </c>
      <c r="L67" s="41">
        <v>151.4666666666667</v>
      </c>
      <c r="M67" s="31">
        <v>148</v>
      </c>
      <c r="N67" s="31">
        <v>143.85</v>
      </c>
      <c r="O67" s="42">
        <v>34501600</v>
      </c>
      <c r="P67" s="43">
        <v>-4.8292108362779744E-2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583.04999999999995</v>
      </c>
      <c r="F68" s="40">
        <v>583.80000000000007</v>
      </c>
      <c r="G68" s="41">
        <v>572.10000000000014</v>
      </c>
      <c r="H68" s="41">
        <v>561.15000000000009</v>
      </c>
      <c r="I68" s="41">
        <v>549.45000000000016</v>
      </c>
      <c r="J68" s="41">
        <v>594.75000000000011</v>
      </c>
      <c r="K68" s="41">
        <v>606.45000000000016</v>
      </c>
      <c r="L68" s="41">
        <v>617.40000000000009</v>
      </c>
      <c r="M68" s="31">
        <v>595.5</v>
      </c>
      <c r="N68" s="31">
        <v>572.85</v>
      </c>
      <c r="O68" s="42">
        <v>8391550</v>
      </c>
      <c r="P68" s="43">
        <v>1.4176511466296039E-2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</v>
      </c>
      <c r="F69" s="40">
        <v>28.150000000000002</v>
      </c>
      <c r="G69" s="41">
        <v>27.600000000000005</v>
      </c>
      <c r="H69" s="41">
        <v>27.200000000000003</v>
      </c>
      <c r="I69" s="41">
        <v>26.650000000000006</v>
      </c>
      <c r="J69" s="41">
        <v>28.550000000000004</v>
      </c>
      <c r="K69" s="41">
        <v>29.1</v>
      </c>
      <c r="L69" s="41">
        <v>29.500000000000004</v>
      </c>
      <c r="M69" s="31">
        <v>28.7</v>
      </c>
      <c r="N69" s="31">
        <v>27.75</v>
      </c>
      <c r="O69" s="42">
        <v>117315000</v>
      </c>
      <c r="P69" s="43">
        <v>4.8178839853536323E-3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984.45</v>
      </c>
      <c r="F70" s="40">
        <v>982.76666666666677</v>
      </c>
      <c r="G70" s="41">
        <v>973.08333333333348</v>
      </c>
      <c r="H70" s="41">
        <v>961.7166666666667</v>
      </c>
      <c r="I70" s="41">
        <v>952.03333333333342</v>
      </c>
      <c r="J70" s="41">
        <v>994.13333333333355</v>
      </c>
      <c r="K70" s="41">
        <v>1003.8166666666667</v>
      </c>
      <c r="L70" s="41">
        <v>1015.1833333333336</v>
      </c>
      <c r="M70" s="31">
        <v>992.45</v>
      </c>
      <c r="N70" s="31">
        <v>971.4</v>
      </c>
      <c r="O70" s="42">
        <v>3986000</v>
      </c>
      <c r="P70" s="43">
        <v>3.5862785862785865E-2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1551.95</v>
      </c>
      <c r="F71" s="40">
        <v>1552.7666666666667</v>
      </c>
      <c r="G71" s="41">
        <v>1522.2333333333333</v>
      </c>
      <c r="H71" s="41">
        <v>1492.5166666666667</v>
      </c>
      <c r="I71" s="41">
        <v>1461.9833333333333</v>
      </c>
      <c r="J71" s="41">
        <v>1582.4833333333333</v>
      </c>
      <c r="K71" s="41">
        <v>1613.0166666666667</v>
      </c>
      <c r="L71" s="41">
        <v>1642.7333333333333</v>
      </c>
      <c r="M71" s="31">
        <v>1583.3</v>
      </c>
      <c r="N71" s="31">
        <v>1523.05</v>
      </c>
      <c r="O71" s="42">
        <v>2407600</v>
      </c>
      <c r="P71" s="43">
        <v>-3.8171903401713843E-2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370.25</v>
      </c>
      <c r="F72" s="40">
        <v>372.06666666666661</v>
      </c>
      <c r="G72" s="41">
        <v>359.5833333333332</v>
      </c>
      <c r="H72" s="41">
        <v>348.91666666666657</v>
      </c>
      <c r="I72" s="41">
        <v>336.43333333333317</v>
      </c>
      <c r="J72" s="41">
        <v>382.73333333333323</v>
      </c>
      <c r="K72" s="41">
        <v>395.21666666666658</v>
      </c>
      <c r="L72" s="41">
        <v>405.88333333333327</v>
      </c>
      <c r="M72" s="31">
        <v>384.55</v>
      </c>
      <c r="N72" s="31">
        <v>361.4</v>
      </c>
      <c r="O72" s="42">
        <v>11674600</v>
      </c>
      <c r="P72" s="43">
        <v>1.0871024023620991E-2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1482.15</v>
      </c>
      <c r="F73" s="40">
        <v>1489.1000000000001</v>
      </c>
      <c r="G73" s="41">
        <v>1463.5500000000002</v>
      </c>
      <c r="H73" s="41">
        <v>1444.95</v>
      </c>
      <c r="I73" s="41">
        <v>1419.4</v>
      </c>
      <c r="J73" s="41">
        <v>1507.7000000000003</v>
      </c>
      <c r="K73" s="41">
        <v>1533.25</v>
      </c>
      <c r="L73" s="41">
        <v>1551.8500000000004</v>
      </c>
      <c r="M73" s="31">
        <v>1514.65</v>
      </c>
      <c r="N73" s="31">
        <v>1470.5</v>
      </c>
      <c r="O73" s="42">
        <v>10120350</v>
      </c>
      <c r="P73" s="43">
        <v>4.3367587442255115E-3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719.95</v>
      </c>
      <c r="F74" s="40">
        <v>722.30000000000007</v>
      </c>
      <c r="G74" s="41">
        <v>709.65000000000009</v>
      </c>
      <c r="H74" s="41">
        <v>699.35</v>
      </c>
      <c r="I74" s="41">
        <v>686.7</v>
      </c>
      <c r="J74" s="41">
        <v>732.60000000000014</v>
      </c>
      <c r="K74" s="41">
        <v>745.25</v>
      </c>
      <c r="L74" s="41">
        <v>755.55000000000018</v>
      </c>
      <c r="M74" s="31">
        <v>734.95</v>
      </c>
      <c r="N74" s="31">
        <v>712</v>
      </c>
      <c r="O74" s="42">
        <v>2391250</v>
      </c>
      <c r="P74" s="43">
        <v>-5.2970297029702969E-2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1228.0999999999999</v>
      </c>
      <c r="F75" s="40">
        <v>1234.7166666666665</v>
      </c>
      <c r="G75" s="41">
        <v>1215.333333333333</v>
      </c>
      <c r="H75" s="41">
        <v>1202.5666666666666</v>
      </c>
      <c r="I75" s="41">
        <v>1183.1833333333332</v>
      </c>
      <c r="J75" s="41">
        <v>1247.4833333333329</v>
      </c>
      <c r="K75" s="41">
        <v>1266.8666666666666</v>
      </c>
      <c r="L75" s="41">
        <v>1279.6333333333328</v>
      </c>
      <c r="M75" s="31">
        <v>1254.0999999999999</v>
      </c>
      <c r="N75" s="31">
        <v>1221.95</v>
      </c>
      <c r="O75" s="42">
        <v>3676500</v>
      </c>
      <c r="P75" s="43">
        <v>4.460860917743998E-2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1067</v>
      </c>
      <c r="F76" s="40">
        <v>1063.8</v>
      </c>
      <c r="G76" s="41">
        <v>1052.5999999999999</v>
      </c>
      <c r="H76" s="41">
        <v>1038.2</v>
      </c>
      <c r="I76" s="41">
        <v>1027</v>
      </c>
      <c r="J76" s="41">
        <v>1078.1999999999998</v>
      </c>
      <c r="K76" s="41">
        <v>1089.4000000000001</v>
      </c>
      <c r="L76" s="41">
        <v>1103.7999999999997</v>
      </c>
      <c r="M76" s="31">
        <v>1075</v>
      </c>
      <c r="N76" s="31">
        <v>1049.4000000000001</v>
      </c>
      <c r="O76" s="42">
        <v>16882600</v>
      </c>
      <c r="P76" s="43">
        <v>-4.4991125603665331E-3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2670.8</v>
      </c>
      <c r="F77" s="40">
        <v>2661.4166666666665</v>
      </c>
      <c r="G77" s="41">
        <v>2643.9833333333331</v>
      </c>
      <c r="H77" s="41">
        <v>2617.1666666666665</v>
      </c>
      <c r="I77" s="41">
        <v>2599.7333333333331</v>
      </c>
      <c r="J77" s="41">
        <v>2688.2333333333331</v>
      </c>
      <c r="K77" s="41">
        <v>2705.6666666666665</v>
      </c>
      <c r="L77" s="41">
        <v>2732.4833333333331</v>
      </c>
      <c r="M77" s="31">
        <v>2678.85</v>
      </c>
      <c r="N77" s="31">
        <v>2634.6</v>
      </c>
      <c r="O77" s="42">
        <v>12095100</v>
      </c>
      <c r="P77" s="43">
        <v>-4.4626255113425065E-4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2989.6</v>
      </c>
      <c r="F78" s="40">
        <v>2977.7833333333333</v>
      </c>
      <c r="G78" s="41">
        <v>2957.8166666666666</v>
      </c>
      <c r="H78" s="41">
        <v>2926.0333333333333</v>
      </c>
      <c r="I78" s="41">
        <v>2906.0666666666666</v>
      </c>
      <c r="J78" s="41">
        <v>3009.5666666666666</v>
      </c>
      <c r="K78" s="41">
        <v>3029.5333333333328</v>
      </c>
      <c r="L78" s="41">
        <v>3061.3166666666666</v>
      </c>
      <c r="M78" s="31">
        <v>2997.75</v>
      </c>
      <c r="N78" s="31">
        <v>2946</v>
      </c>
      <c r="O78" s="42">
        <v>861000</v>
      </c>
      <c r="P78" s="43">
        <v>-2.1145975443383355E-2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1508.95</v>
      </c>
      <c r="F79" s="40">
        <v>1508.6166666666668</v>
      </c>
      <c r="G79" s="41">
        <v>1497.2333333333336</v>
      </c>
      <c r="H79" s="41">
        <v>1485.5166666666669</v>
      </c>
      <c r="I79" s="41">
        <v>1474.1333333333337</v>
      </c>
      <c r="J79" s="41">
        <v>1520.3333333333335</v>
      </c>
      <c r="K79" s="41">
        <v>1531.7166666666667</v>
      </c>
      <c r="L79" s="41">
        <v>1543.4333333333334</v>
      </c>
      <c r="M79" s="31">
        <v>1520</v>
      </c>
      <c r="N79" s="31">
        <v>1496.9</v>
      </c>
      <c r="O79" s="42">
        <v>26834500</v>
      </c>
      <c r="P79" s="43">
        <v>6.2698510910365879E-3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670.65</v>
      </c>
      <c r="F80" s="40">
        <v>669.83333333333337</v>
      </c>
      <c r="G80" s="41">
        <v>664.66666666666674</v>
      </c>
      <c r="H80" s="41">
        <v>658.68333333333339</v>
      </c>
      <c r="I80" s="41">
        <v>653.51666666666677</v>
      </c>
      <c r="J80" s="41">
        <v>675.81666666666672</v>
      </c>
      <c r="K80" s="41">
        <v>680.98333333333346</v>
      </c>
      <c r="L80" s="41">
        <v>686.9666666666667</v>
      </c>
      <c r="M80" s="31">
        <v>675</v>
      </c>
      <c r="N80" s="31">
        <v>663.85</v>
      </c>
      <c r="O80" s="42">
        <v>21827300</v>
      </c>
      <c r="P80" s="43">
        <v>-1.1162605272337669E-2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2806.55</v>
      </c>
      <c r="F81" s="40">
        <v>2817.5166666666664</v>
      </c>
      <c r="G81" s="41">
        <v>2786.0333333333328</v>
      </c>
      <c r="H81" s="41">
        <v>2765.5166666666664</v>
      </c>
      <c r="I81" s="41">
        <v>2734.0333333333328</v>
      </c>
      <c r="J81" s="41">
        <v>2838.0333333333328</v>
      </c>
      <c r="K81" s="41">
        <v>2869.5166666666664</v>
      </c>
      <c r="L81" s="41">
        <v>2890.0333333333328</v>
      </c>
      <c r="M81" s="31">
        <v>2849</v>
      </c>
      <c r="N81" s="31">
        <v>2797</v>
      </c>
      <c r="O81" s="42">
        <v>4498500</v>
      </c>
      <c r="P81" s="43">
        <v>4.5676429567642958E-2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425.15</v>
      </c>
      <c r="F82" s="40">
        <v>427.7</v>
      </c>
      <c r="G82" s="41">
        <v>418.45</v>
      </c>
      <c r="H82" s="41">
        <v>411.75</v>
      </c>
      <c r="I82" s="41">
        <v>402.5</v>
      </c>
      <c r="J82" s="41">
        <v>434.4</v>
      </c>
      <c r="K82" s="41">
        <v>443.65</v>
      </c>
      <c r="L82" s="41">
        <v>450.34999999999997</v>
      </c>
      <c r="M82" s="31">
        <v>436.95</v>
      </c>
      <c r="N82" s="31">
        <v>421</v>
      </c>
      <c r="O82" s="42">
        <v>36876800</v>
      </c>
      <c r="P82" s="43">
        <v>5.2499562503645803E-4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258.2</v>
      </c>
      <c r="F83" s="40">
        <v>259.73333333333329</v>
      </c>
      <c r="G83" s="41">
        <v>255.11666666666656</v>
      </c>
      <c r="H83" s="41">
        <v>252.03333333333325</v>
      </c>
      <c r="I83" s="41">
        <v>247.41666666666652</v>
      </c>
      <c r="J83" s="41">
        <v>262.81666666666661</v>
      </c>
      <c r="K83" s="41">
        <v>267.43333333333328</v>
      </c>
      <c r="L83" s="41">
        <v>270.51666666666665</v>
      </c>
      <c r="M83" s="31">
        <v>264.35000000000002</v>
      </c>
      <c r="N83" s="31">
        <v>256.64999999999998</v>
      </c>
      <c r="O83" s="42">
        <v>20393100</v>
      </c>
      <c r="P83" s="43">
        <v>1.4097744360902255E-2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2386.5</v>
      </c>
      <c r="F84" s="40">
        <v>2382.6833333333329</v>
      </c>
      <c r="G84" s="41">
        <v>2368.9666666666658</v>
      </c>
      <c r="H84" s="41">
        <v>2351.4333333333329</v>
      </c>
      <c r="I84" s="41">
        <v>2337.7166666666658</v>
      </c>
      <c r="J84" s="41">
        <v>2400.2166666666658</v>
      </c>
      <c r="K84" s="41">
        <v>2413.9333333333329</v>
      </c>
      <c r="L84" s="41">
        <v>2431.4666666666658</v>
      </c>
      <c r="M84" s="31">
        <v>2396.4</v>
      </c>
      <c r="N84" s="31">
        <v>2365.15</v>
      </c>
      <c r="O84" s="42">
        <v>6780000</v>
      </c>
      <c r="P84" s="43">
        <v>1.719326672067693E-2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252.95</v>
      </c>
      <c r="F85" s="40">
        <v>256.96666666666664</v>
      </c>
      <c r="G85" s="41">
        <v>243.98333333333329</v>
      </c>
      <c r="H85" s="41">
        <v>235.01666666666665</v>
      </c>
      <c r="I85" s="41">
        <v>222.0333333333333</v>
      </c>
      <c r="J85" s="41">
        <v>265.93333333333328</v>
      </c>
      <c r="K85" s="41">
        <v>278.91666666666663</v>
      </c>
      <c r="L85" s="41">
        <v>287.88333333333327</v>
      </c>
      <c r="M85" s="31">
        <v>269.95</v>
      </c>
      <c r="N85" s="31">
        <v>248</v>
      </c>
      <c r="O85" s="42">
        <v>36279300</v>
      </c>
      <c r="P85" s="43">
        <v>-4.3950657626010949E-2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703.2</v>
      </c>
      <c r="F86" s="40">
        <v>704.45000000000016</v>
      </c>
      <c r="G86" s="41">
        <v>698.45000000000027</v>
      </c>
      <c r="H86" s="41">
        <v>693.70000000000016</v>
      </c>
      <c r="I86" s="41">
        <v>687.70000000000027</v>
      </c>
      <c r="J86" s="41">
        <v>709.20000000000027</v>
      </c>
      <c r="K86" s="41">
        <v>715.2</v>
      </c>
      <c r="L86" s="41">
        <v>719.95000000000027</v>
      </c>
      <c r="M86" s="31">
        <v>710.45</v>
      </c>
      <c r="N86" s="31">
        <v>699.7</v>
      </c>
      <c r="O86" s="42">
        <v>75784500</v>
      </c>
      <c r="P86" s="43">
        <v>3.3916110152322355E-2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1438.95</v>
      </c>
      <c r="F87" s="40">
        <v>1438.75</v>
      </c>
      <c r="G87" s="41">
        <v>1423</v>
      </c>
      <c r="H87" s="41">
        <v>1407.05</v>
      </c>
      <c r="I87" s="41">
        <v>1391.3</v>
      </c>
      <c r="J87" s="41">
        <v>1454.7</v>
      </c>
      <c r="K87" s="41">
        <v>1470.45</v>
      </c>
      <c r="L87" s="41">
        <v>1486.4</v>
      </c>
      <c r="M87" s="31">
        <v>1454.5</v>
      </c>
      <c r="N87" s="31">
        <v>1422.8</v>
      </c>
      <c r="O87" s="42">
        <v>1909525</v>
      </c>
      <c r="P87" s="43">
        <v>-1.4044327408382708E-2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658.45</v>
      </c>
      <c r="F88" s="40">
        <v>659.31666666666672</v>
      </c>
      <c r="G88" s="41">
        <v>650.63333333333344</v>
      </c>
      <c r="H88" s="41">
        <v>642.81666666666672</v>
      </c>
      <c r="I88" s="41">
        <v>634.13333333333344</v>
      </c>
      <c r="J88" s="41">
        <v>667.13333333333344</v>
      </c>
      <c r="K88" s="41">
        <v>675.81666666666661</v>
      </c>
      <c r="L88" s="41">
        <v>683.63333333333344</v>
      </c>
      <c r="M88" s="31">
        <v>668</v>
      </c>
      <c r="N88" s="31">
        <v>651.5</v>
      </c>
      <c r="O88" s="42">
        <v>6081000</v>
      </c>
      <c r="P88" s="43">
        <v>2.8151153943697691E-2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6.7</v>
      </c>
      <c r="F89" s="40">
        <v>6.833333333333333</v>
      </c>
      <c r="G89" s="41">
        <v>6.4666666666666659</v>
      </c>
      <c r="H89" s="41">
        <v>6.2333333333333325</v>
      </c>
      <c r="I89" s="41">
        <v>5.8666666666666654</v>
      </c>
      <c r="J89" s="41">
        <v>7.0666666666666664</v>
      </c>
      <c r="K89" s="41">
        <v>7.4333333333333336</v>
      </c>
      <c r="L89" s="41">
        <v>7.666666666666667</v>
      </c>
      <c r="M89" s="31">
        <v>7.2</v>
      </c>
      <c r="N89" s="31">
        <v>6.6</v>
      </c>
      <c r="O89" s="42">
        <v>511420000</v>
      </c>
      <c r="P89" s="43">
        <v>-1.0295312923327011E-2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46.05</v>
      </c>
      <c r="F90" s="40">
        <v>46.416666666666664</v>
      </c>
      <c r="G90" s="41">
        <v>45.033333333333331</v>
      </c>
      <c r="H90" s="41">
        <v>44.016666666666666</v>
      </c>
      <c r="I90" s="41">
        <v>42.633333333333333</v>
      </c>
      <c r="J90" s="41">
        <v>47.43333333333333</v>
      </c>
      <c r="K90" s="41">
        <v>48.81666666666667</v>
      </c>
      <c r="L90" s="41">
        <v>49.833333333333329</v>
      </c>
      <c r="M90" s="31">
        <v>47.8</v>
      </c>
      <c r="N90" s="31">
        <v>45.4</v>
      </c>
      <c r="O90" s="42">
        <v>219450000</v>
      </c>
      <c r="P90" s="43">
        <v>3.2771493718424465E-2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522.65</v>
      </c>
      <c r="F91" s="40">
        <v>526.36666666666667</v>
      </c>
      <c r="G91" s="41">
        <v>516.5333333333333</v>
      </c>
      <c r="H91" s="41">
        <v>510.41666666666663</v>
      </c>
      <c r="I91" s="41">
        <v>500.58333333333326</v>
      </c>
      <c r="J91" s="41">
        <v>532.48333333333335</v>
      </c>
      <c r="K91" s="41">
        <v>542.31666666666661</v>
      </c>
      <c r="L91" s="41">
        <v>548.43333333333339</v>
      </c>
      <c r="M91" s="31">
        <v>536.20000000000005</v>
      </c>
      <c r="N91" s="31">
        <v>520.25</v>
      </c>
      <c r="O91" s="42">
        <v>9770750</v>
      </c>
      <c r="P91" s="43">
        <v>1.7759954167860213E-2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143</v>
      </c>
      <c r="F92" s="40">
        <v>143.73333333333332</v>
      </c>
      <c r="G92" s="41">
        <v>139.81666666666663</v>
      </c>
      <c r="H92" s="41">
        <v>136.63333333333333</v>
      </c>
      <c r="I92" s="41">
        <v>132.71666666666664</v>
      </c>
      <c r="J92" s="41">
        <v>146.91666666666663</v>
      </c>
      <c r="K92" s="41">
        <v>150.83333333333331</v>
      </c>
      <c r="L92" s="41">
        <v>154.01666666666662</v>
      </c>
      <c r="M92" s="31">
        <v>147.65</v>
      </c>
      <c r="N92" s="31">
        <v>140.55000000000001</v>
      </c>
      <c r="O92" s="42">
        <v>8295300</v>
      </c>
      <c r="P92" s="43">
        <v>-6.0747663551401869E-3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1640.6</v>
      </c>
      <c r="F93" s="40">
        <v>1650.1333333333332</v>
      </c>
      <c r="G93" s="41">
        <v>1619.2666666666664</v>
      </c>
      <c r="H93" s="41">
        <v>1597.9333333333332</v>
      </c>
      <c r="I93" s="41">
        <v>1567.0666666666664</v>
      </c>
      <c r="J93" s="41">
        <v>1671.4666666666665</v>
      </c>
      <c r="K93" s="41">
        <v>1702.3333333333333</v>
      </c>
      <c r="L93" s="41">
        <v>1723.6666666666665</v>
      </c>
      <c r="M93" s="31">
        <v>1681</v>
      </c>
      <c r="N93" s="31">
        <v>1628.8</v>
      </c>
      <c r="O93" s="42">
        <v>2751500</v>
      </c>
      <c r="P93" s="43">
        <v>-7.9322156120425463E-3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1032.1500000000001</v>
      </c>
      <c r="F94" s="40">
        <v>1038.1666666666667</v>
      </c>
      <c r="G94" s="41">
        <v>1024.4333333333334</v>
      </c>
      <c r="H94" s="41">
        <v>1016.7166666666667</v>
      </c>
      <c r="I94" s="41">
        <v>1002.9833333333333</v>
      </c>
      <c r="J94" s="41">
        <v>1045.8833333333334</v>
      </c>
      <c r="K94" s="41">
        <v>1059.6166666666666</v>
      </c>
      <c r="L94" s="41">
        <v>1067.3333333333335</v>
      </c>
      <c r="M94" s="31">
        <v>1051.9000000000001</v>
      </c>
      <c r="N94" s="31">
        <v>1030.45</v>
      </c>
      <c r="O94" s="42">
        <v>14069700</v>
      </c>
      <c r="P94" s="43">
        <v>-5.4078126988166431E-3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211.05</v>
      </c>
      <c r="F95" s="40">
        <v>212.56666666666669</v>
      </c>
      <c r="G95" s="41">
        <v>207.43333333333339</v>
      </c>
      <c r="H95" s="41">
        <v>203.81666666666669</v>
      </c>
      <c r="I95" s="41">
        <v>198.68333333333339</v>
      </c>
      <c r="J95" s="41">
        <v>216.18333333333339</v>
      </c>
      <c r="K95" s="41">
        <v>221.31666666666666</v>
      </c>
      <c r="L95" s="41">
        <v>224.93333333333339</v>
      </c>
      <c r="M95" s="31">
        <v>217.7</v>
      </c>
      <c r="N95" s="31">
        <v>208.95</v>
      </c>
      <c r="O95" s="42">
        <v>17424400</v>
      </c>
      <c r="P95" s="43">
        <v>-4.8185030517185993E-4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1676.95</v>
      </c>
      <c r="F96" s="40">
        <v>1673.2</v>
      </c>
      <c r="G96" s="41">
        <v>1666.3000000000002</v>
      </c>
      <c r="H96" s="41">
        <v>1655.65</v>
      </c>
      <c r="I96" s="41">
        <v>1648.7500000000002</v>
      </c>
      <c r="J96" s="41">
        <v>1683.8500000000001</v>
      </c>
      <c r="K96" s="41">
        <v>1690.7500000000002</v>
      </c>
      <c r="L96" s="41">
        <v>1701.4</v>
      </c>
      <c r="M96" s="31">
        <v>1680.1</v>
      </c>
      <c r="N96" s="31">
        <v>1662.55</v>
      </c>
      <c r="O96" s="42">
        <v>28047000</v>
      </c>
      <c r="P96" s="43">
        <v>2.2598004900245012E-2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102.3</v>
      </c>
      <c r="F97" s="40">
        <v>103.05</v>
      </c>
      <c r="G97" s="41">
        <v>101.1</v>
      </c>
      <c r="H97" s="41">
        <v>99.899999999999991</v>
      </c>
      <c r="I97" s="41">
        <v>97.949999999999989</v>
      </c>
      <c r="J97" s="41">
        <v>104.25</v>
      </c>
      <c r="K97" s="41">
        <v>106.20000000000002</v>
      </c>
      <c r="L97" s="41">
        <v>107.4</v>
      </c>
      <c r="M97" s="31">
        <v>105</v>
      </c>
      <c r="N97" s="31">
        <v>101.85</v>
      </c>
      <c r="O97" s="42">
        <v>59423000</v>
      </c>
      <c r="P97" s="43">
        <v>5.472255663784612E-4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2639.85</v>
      </c>
      <c r="F98" s="40">
        <v>2662.8333333333335</v>
      </c>
      <c r="G98" s="41">
        <v>2602.0166666666669</v>
      </c>
      <c r="H98" s="41">
        <v>2564.1833333333334</v>
      </c>
      <c r="I98" s="41">
        <v>2503.3666666666668</v>
      </c>
      <c r="J98" s="41">
        <v>2700.666666666667</v>
      </c>
      <c r="K98" s="41">
        <v>2761.4833333333336</v>
      </c>
      <c r="L98" s="41">
        <v>2799.3166666666671</v>
      </c>
      <c r="M98" s="31">
        <v>2723.65</v>
      </c>
      <c r="N98" s="31">
        <v>2625</v>
      </c>
      <c r="O98" s="42">
        <v>1765725</v>
      </c>
      <c r="P98" s="43">
        <v>-7.191663819610522E-2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210.55</v>
      </c>
      <c r="F99" s="40">
        <v>211.58333333333334</v>
      </c>
      <c r="G99" s="41">
        <v>208.2166666666667</v>
      </c>
      <c r="H99" s="41">
        <v>205.88333333333335</v>
      </c>
      <c r="I99" s="41">
        <v>202.51666666666671</v>
      </c>
      <c r="J99" s="41">
        <v>213.91666666666669</v>
      </c>
      <c r="K99" s="41">
        <v>217.2833333333333</v>
      </c>
      <c r="L99" s="41">
        <v>219.61666666666667</v>
      </c>
      <c r="M99" s="31">
        <v>214.95</v>
      </c>
      <c r="N99" s="31">
        <v>209.25</v>
      </c>
      <c r="O99" s="42">
        <v>170240000</v>
      </c>
      <c r="P99" s="43">
        <v>1.3352635288291205E-2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401</v>
      </c>
      <c r="F100" s="40">
        <v>406.01666666666671</v>
      </c>
      <c r="G100" s="41">
        <v>391.33333333333343</v>
      </c>
      <c r="H100" s="41">
        <v>381.66666666666674</v>
      </c>
      <c r="I100" s="41">
        <v>366.98333333333346</v>
      </c>
      <c r="J100" s="41">
        <v>415.68333333333339</v>
      </c>
      <c r="K100" s="41">
        <v>430.36666666666667</v>
      </c>
      <c r="L100" s="41">
        <v>440.03333333333336</v>
      </c>
      <c r="M100" s="31">
        <v>420.7</v>
      </c>
      <c r="N100" s="31">
        <v>396.35</v>
      </c>
      <c r="O100" s="42">
        <v>38185000</v>
      </c>
      <c r="P100" s="43">
        <v>9.3840867036743322E-3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724.35</v>
      </c>
      <c r="F101" s="40">
        <v>732.6</v>
      </c>
      <c r="G101" s="41">
        <v>713.75</v>
      </c>
      <c r="H101" s="41">
        <v>703.15</v>
      </c>
      <c r="I101" s="41">
        <v>684.3</v>
      </c>
      <c r="J101" s="41">
        <v>743.2</v>
      </c>
      <c r="K101" s="41">
        <v>762.05000000000018</v>
      </c>
      <c r="L101" s="41">
        <v>772.65000000000009</v>
      </c>
      <c r="M101" s="31">
        <v>751.45</v>
      </c>
      <c r="N101" s="31">
        <v>722</v>
      </c>
      <c r="O101" s="42">
        <v>44086950</v>
      </c>
      <c r="P101" s="43">
        <v>3.6881089221501677E-3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3765.2</v>
      </c>
      <c r="F102" s="40">
        <v>3778.3833333333332</v>
      </c>
      <c r="G102" s="41">
        <v>3706.8166666666666</v>
      </c>
      <c r="H102" s="41">
        <v>3648.4333333333334</v>
      </c>
      <c r="I102" s="41">
        <v>3576.8666666666668</v>
      </c>
      <c r="J102" s="41">
        <v>3836.7666666666664</v>
      </c>
      <c r="K102" s="41">
        <v>3908.333333333333</v>
      </c>
      <c r="L102" s="41">
        <v>3966.7166666666662</v>
      </c>
      <c r="M102" s="31">
        <v>3849.95</v>
      </c>
      <c r="N102" s="31">
        <v>3720</v>
      </c>
      <c r="O102" s="42">
        <v>1703000</v>
      </c>
      <c r="P102" s="43">
        <v>5.6943366951124903E-2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1811.5</v>
      </c>
      <c r="F103" s="40">
        <v>1804.5833333333333</v>
      </c>
      <c r="G103" s="41">
        <v>1785.0166666666664</v>
      </c>
      <c r="H103" s="41">
        <v>1758.5333333333331</v>
      </c>
      <c r="I103" s="41">
        <v>1738.9666666666662</v>
      </c>
      <c r="J103" s="41">
        <v>1831.0666666666666</v>
      </c>
      <c r="K103" s="41">
        <v>1850.6333333333337</v>
      </c>
      <c r="L103" s="41">
        <v>1877.1166666666668</v>
      </c>
      <c r="M103" s="31">
        <v>1824.15</v>
      </c>
      <c r="N103" s="31">
        <v>1778.1</v>
      </c>
      <c r="O103" s="42">
        <v>14089200</v>
      </c>
      <c r="P103" s="43">
        <v>-2.701582829203613E-2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86.4</v>
      </c>
      <c r="F104" s="40">
        <v>87.100000000000009</v>
      </c>
      <c r="G104" s="41">
        <v>85.000000000000014</v>
      </c>
      <c r="H104" s="41">
        <v>83.600000000000009</v>
      </c>
      <c r="I104" s="41">
        <v>81.500000000000014</v>
      </c>
      <c r="J104" s="41">
        <v>88.500000000000014</v>
      </c>
      <c r="K104" s="41">
        <v>90.600000000000009</v>
      </c>
      <c r="L104" s="41">
        <v>92.000000000000014</v>
      </c>
      <c r="M104" s="31">
        <v>89.2</v>
      </c>
      <c r="N104" s="31">
        <v>85.7</v>
      </c>
      <c r="O104" s="42">
        <v>69794604</v>
      </c>
      <c r="P104" s="43">
        <v>3.5619703389830511E-2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3881.55</v>
      </c>
      <c r="F105" s="40">
        <v>3875.5333333333333</v>
      </c>
      <c r="G105" s="41">
        <v>3826.0666666666666</v>
      </c>
      <c r="H105" s="41">
        <v>3770.5833333333335</v>
      </c>
      <c r="I105" s="41">
        <v>3721.1166666666668</v>
      </c>
      <c r="J105" s="41">
        <v>3931.0166666666664</v>
      </c>
      <c r="K105" s="41">
        <v>3980.4833333333327</v>
      </c>
      <c r="L105" s="41">
        <v>4035.9666666666662</v>
      </c>
      <c r="M105" s="31">
        <v>3925</v>
      </c>
      <c r="N105" s="31">
        <v>3820.05</v>
      </c>
      <c r="O105" s="42">
        <v>538000</v>
      </c>
      <c r="P105" s="43">
        <v>-4.4404973357015987E-2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397.3</v>
      </c>
      <c r="F106" s="40">
        <v>400.15000000000003</v>
      </c>
      <c r="G106" s="41">
        <v>391.25000000000006</v>
      </c>
      <c r="H106" s="41">
        <v>385.20000000000005</v>
      </c>
      <c r="I106" s="41">
        <v>376.30000000000007</v>
      </c>
      <c r="J106" s="41">
        <v>406.20000000000005</v>
      </c>
      <c r="K106" s="41">
        <v>415.1</v>
      </c>
      <c r="L106" s="41">
        <v>421.15000000000003</v>
      </c>
      <c r="M106" s="31">
        <v>409.05</v>
      </c>
      <c r="N106" s="31">
        <v>394.1</v>
      </c>
      <c r="O106" s="42">
        <v>24532000</v>
      </c>
      <c r="P106" s="43">
        <v>2.3445974134334586E-2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1588.95</v>
      </c>
      <c r="F107" s="40">
        <v>1590.5833333333333</v>
      </c>
      <c r="G107" s="41">
        <v>1571.1666666666665</v>
      </c>
      <c r="H107" s="41">
        <v>1553.3833333333332</v>
      </c>
      <c r="I107" s="41">
        <v>1533.9666666666665</v>
      </c>
      <c r="J107" s="41">
        <v>1608.3666666666666</v>
      </c>
      <c r="K107" s="41">
        <v>1627.7833333333331</v>
      </c>
      <c r="L107" s="41">
        <v>1645.5666666666666</v>
      </c>
      <c r="M107" s="31">
        <v>1610</v>
      </c>
      <c r="N107" s="31">
        <v>1572.8</v>
      </c>
      <c r="O107" s="42">
        <v>12740275</v>
      </c>
      <c r="P107" s="43">
        <v>-8.0583784751757179E-3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4805.55</v>
      </c>
      <c r="F108" s="40">
        <v>4791.833333333333</v>
      </c>
      <c r="G108" s="41">
        <v>4753.7166666666662</v>
      </c>
      <c r="H108" s="41">
        <v>4701.8833333333332</v>
      </c>
      <c r="I108" s="41">
        <v>4663.7666666666664</v>
      </c>
      <c r="J108" s="41">
        <v>4843.6666666666661</v>
      </c>
      <c r="K108" s="41">
        <v>4881.7833333333328</v>
      </c>
      <c r="L108" s="41">
        <v>4933.6166666666659</v>
      </c>
      <c r="M108" s="31">
        <v>4829.95</v>
      </c>
      <c r="N108" s="31">
        <v>4740</v>
      </c>
      <c r="O108" s="42">
        <v>680100</v>
      </c>
      <c r="P108" s="43">
        <v>-6.5731814198071864E-3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3707.9</v>
      </c>
      <c r="F109" s="40">
        <v>3727.9666666666667</v>
      </c>
      <c r="G109" s="41">
        <v>3670.9333333333334</v>
      </c>
      <c r="H109" s="41">
        <v>3633.9666666666667</v>
      </c>
      <c r="I109" s="41">
        <v>3576.9333333333334</v>
      </c>
      <c r="J109" s="41">
        <v>3764.9333333333334</v>
      </c>
      <c r="K109" s="41">
        <v>3821.9666666666672</v>
      </c>
      <c r="L109" s="41">
        <v>3858.9333333333334</v>
      </c>
      <c r="M109" s="31">
        <v>3785</v>
      </c>
      <c r="N109" s="31">
        <v>3691</v>
      </c>
      <c r="O109" s="42">
        <v>469200</v>
      </c>
      <c r="P109" s="43">
        <v>2.6695842450765863E-2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1120.3499999999999</v>
      </c>
      <c r="F110" s="40">
        <v>1128.3333333333333</v>
      </c>
      <c r="G110" s="41">
        <v>1104.1666666666665</v>
      </c>
      <c r="H110" s="41">
        <v>1087.9833333333333</v>
      </c>
      <c r="I110" s="41">
        <v>1063.8166666666666</v>
      </c>
      <c r="J110" s="41">
        <v>1144.5166666666664</v>
      </c>
      <c r="K110" s="41">
        <v>1168.6833333333329</v>
      </c>
      <c r="L110" s="41">
        <v>1184.8666666666663</v>
      </c>
      <c r="M110" s="31">
        <v>1152.5</v>
      </c>
      <c r="N110" s="31">
        <v>1112.1500000000001</v>
      </c>
      <c r="O110" s="42">
        <v>6682700</v>
      </c>
      <c r="P110" s="43">
        <v>4.9386011745862254E-2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786.5</v>
      </c>
      <c r="F111" s="40">
        <v>784.51666666666677</v>
      </c>
      <c r="G111" s="41">
        <v>778.63333333333355</v>
      </c>
      <c r="H111" s="41">
        <v>770.76666666666677</v>
      </c>
      <c r="I111" s="41">
        <v>764.88333333333355</v>
      </c>
      <c r="J111" s="41">
        <v>792.38333333333355</v>
      </c>
      <c r="K111" s="41">
        <v>798.26666666666677</v>
      </c>
      <c r="L111" s="41">
        <v>806.13333333333355</v>
      </c>
      <c r="M111" s="31">
        <v>790.4</v>
      </c>
      <c r="N111" s="31">
        <v>776.65</v>
      </c>
      <c r="O111" s="42">
        <v>10874500</v>
      </c>
      <c r="P111" s="43">
        <v>9.6841284284414405E-3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153.05000000000001</v>
      </c>
      <c r="F112" s="40">
        <v>153.76666666666668</v>
      </c>
      <c r="G112" s="41">
        <v>150.78333333333336</v>
      </c>
      <c r="H112" s="41">
        <v>148.51666666666668</v>
      </c>
      <c r="I112" s="41">
        <v>145.53333333333336</v>
      </c>
      <c r="J112" s="41">
        <v>156.03333333333336</v>
      </c>
      <c r="K112" s="41">
        <v>159.01666666666665</v>
      </c>
      <c r="L112" s="41">
        <v>161.28333333333336</v>
      </c>
      <c r="M112" s="31">
        <v>156.75</v>
      </c>
      <c r="N112" s="31">
        <v>151.5</v>
      </c>
      <c r="O112" s="42">
        <v>40296000</v>
      </c>
      <c r="P112" s="43">
        <v>-2.118150019432569E-2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190.6</v>
      </c>
      <c r="F113" s="40">
        <v>193.4</v>
      </c>
      <c r="G113" s="41">
        <v>181.3</v>
      </c>
      <c r="H113" s="41">
        <v>172</v>
      </c>
      <c r="I113" s="41">
        <v>159.9</v>
      </c>
      <c r="J113" s="41">
        <v>202.70000000000002</v>
      </c>
      <c r="K113" s="41">
        <v>214.79999999999998</v>
      </c>
      <c r="L113" s="41">
        <v>224.10000000000002</v>
      </c>
      <c r="M113" s="31">
        <v>205.5</v>
      </c>
      <c r="N113" s="31">
        <v>184.1</v>
      </c>
      <c r="O113" s="42">
        <v>24606000</v>
      </c>
      <c r="P113" s="43">
        <v>0.21116361488481986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522.35</v>
      </c>
      <c r="F114" s="40">
        <v>522.93333333333328</v>
      </c>
      <c r="G114" s="41">
        <v>517.61666666666656</v>
      </c>
      <c r="H114" s="41">
        <v>512.88333333333333</v>
      </c>
      <c r="I114" s="41">
        <v>507.56666666666661</v>
      </c>
      <c r="J114" s="41">
        <v>527.66666666666652</v>
      </c>
      <c r="K114" s="41">
        <v>532.98333333333335</v>
      </c>
      <c r="L114" s="41">
        <v>537.71666666666647</v>
      </c>
      <c r="M114" s="31">
        <v>528.25</v>
      </c>
      <c r="N114" s="31">
        <v>518.20000000000005</v>
      </c>
      <c r="O114" s="42">
        <v>8110000</v>
      </c>
      <c r="P114" s="43">
        <v>3.1544136352073267E-2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7025.9</v>
      </c>
      <c r="F115" s="40">
        <v>7052.2666666666664</v>
      </c>
      <c r="G115" s="41">
        <v>6979.583333333333</v>
      </c>
      <c r="H115" s="41">
        <v>6933.2666666666664</v>
      </c>
      <c r="I115" s="41">
        <v>6860.583333333333</v>
      </c>
      <c r="J115" s="41">
        <v>7098.583333333333</v>
      </c>
      <c r="K115" s="41">
        <v>7171.2666666666673</v>
      </c>
      <c r="L115" s="41">
        <v>7217.583333333333</v>
      </c>
      <c r="M115" s="31">
        <v>7124.95</v>
      </c>
      <c r="N115" s="31">
        <v>7005.95</v>
      </c>
      <c r="O115" s="42">
        <v>2648000</v>
      </c>
      <c r="P115" s="43">
        <v>2.1014073645652592E-2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639.85</v>
      </c>
      <c r="F116" s="40">
        <v>641.30000000000007</v>
      </c>
      <c r="G116" s="41">
        <v>633.55000000000018</v>
      </c>
      <c r="H116" s="41">
        <v>627.25000000000011</v>
      </c>
      <c r="I116" s="41">
        <v>619.50000000000023</v>
      </c>
      <c r="J116" s="41">
        <v>647.60000000000014</v>
      </c>
      <c r="K116" s="41">
        <v>655.34999999999991</v>
      </c>
      <c r="L116" s="41">
        <v>661.65000000000009</v>
      </c>
      <c r="M116" s="31">
        <v>649.04999999999995</v>
      </c>
      <c r="N116" s="31">
        <v>635</v>
      </c>
      <c r="O116" s="42">
        <v>13142500</v>
      </c>
      <c r="P116" s="43">
        <v>-9.5102234902520204E-5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2772.1</v>
      </c>
      <c r="F117" s="40">
        <v>2784.3666666666663</v>
      </c>
      <c r="G117" s="41">
        <v>2740.7833333333328</v>
      </c>
      <c r="H117" s="41">
        <v>2709.4666666666667</v>
      </c>
      <c r="I117" s="41">
        <v>2665.8833333333332</v>
      </c>
      <c r="J117" s="41">
        <v>2815.6833333333325</v>
      </c>
      <c r="K117" s="41">
        <v>2859.2666666666655</v>
      </c>
      <c r="L117" s="41">
        <v>2890.5833333333321</v>
      </c>
      <c r="M117" s="31">
        <v>2827.95</v>
      </c>
      <c r="N117" s="31">
        <v>2753.05</v>
      </c>
      <c r="O117" s="42">
        <v>418200</v>
      </c>
      <c r="P117" s="43">
        <v>-4.3020594965675056E-2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1026.75</v>
      </c>
      <c r="F118" s="40">
        <v>1039.1000000000001</v>
      </c>
      <c r="G118" s="41">
        <v>983.20000000000027</v>
      </c>
      <c r="H118" s="41">
        <v>939.65000000000009</v>
      </c>
      <c r="I118" s="41">
        <v>883.75000000000023</v>
      </c>
      <c r="J118" s="41">
        <v>1082.6500000000003</v>
      </c>
      <c r="K118" s="41">
        <v>1138.5500000000004</v>
      </c>
      <c r="L118" s="41">
        <v>1182.1000000000004</v>
      </c>
      <c r="M118" s="31">
        <v>1095</v>
      </c>
      <c r="N118" s="31">
        <v>995.55</v>
      </c>
      <c r="O118" s="42">
        <v>2884050</v>
      </c>
      <c r="P118" s="43">
        <v>-3.6272806255430064E-2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1127.75</v>
      </c>
      <c r="F119" s="40">
        <v>1135.3499999999999</v>
      </c>
      <c r="G119" s="41">
        <v>1115.4999999999998</v>
      </c>
      <c r="H119" s="41">
        <v>1103.2499999999998</v>
      </c>
      <c r="I119" s="41">
        <v>1083.3999999999996</v>
      </c>
      <c r="J119" s="41">
        <v>1147.5999999999999</v>
      </c>
      <c r="K119" s="41">
        <v>1167.4500000000003</v>
      </c>
      <c r="L119" s="41">
        <v>1179.7</v>
      </c>
      <c r="M119" s="31">
        <v>1155.2</v>
      </c>
      <c r="N119" s="31">
        <v>1123.0999999999999</v>
      </c>
      <c r="O119" s="42">
        <v>2063400</v>
      </c>
      <c r="P119" s="43">
        <v>9.9853157121879595E-3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2807.35</v>
      </c>
      <c r="F120" s="40">
        <v>2819.1833333333329</v>
      </c>
      <c r="G120" s="41">
        <v>2784.3666666666659</v>
      </c>
      <c r="H120" s="41">
        <v>2761.3833333333328</v>
      </c>
      <c r="I120" s="41">
        <v>2726.5666666666657</v>
      </c>
      <c r="J120" s="41">
        <v>2842.1666666666661</v>
      </c>
      <c r="K120" s="41">
        <v>2876.9833333333327</v>
      </c>
      <c r="L120" s="41">
        <v>2899.9666666666662</v>
      </c>
      <c r="M120" s="31">
        <v>2854</v>
      </c>
      <c r="N120" s="31">
        <v>2796.2</v>
      </c>
      <c r="O120" s="42">
        <v>2218400</v>
      </c>
      <c r="P120" s="43">
        <v>4.5034859619370642E-2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222.5</v>
      </c>
      <c r="F121" s="40">
        <v>226.1</v>
      </c>
      <c r="G121" s="41">
        <v>215.79999999999998</v>
      </c>
      <c r="H121" s="41">
        <v>209.1</v>
      </c>
      <c r="I121" s="41">
        <v>198.79999999999998</v>
      </c>
      <c r="J121" s="41">
        <v>232.79999999999998</v>
      </c>
      <c r="K121" s="41">
        <v>243.1</v>
      </c>
      <c r="L121" s="41">
        <v>249.79999999999998</v>
      </c>
      <c r="M121" s="31">
        <v>236.4</v>
      </c>
      <c r="N121" s="31">
        <v>219.4</v>
      </c>
      <c r="O121" s="42">
        <v>34153000</v>
      </c>
      <c r="P121" s="43">
        <v>2.845699831365936E-2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2705.4</v>
      </c>
      <c r="F122" s="40">
        <v>2708.7999999999997</v>
      </c>
      <c r="G122" s="41">
        <v>2668.5999999999995</v>
      </c>
      <c r="H122" s="41">
        <v>2631.7999999999997</v>
      </c>
      <c r="I122" s="41">
        <v>2591.5999999999995</v>
      </c>
      <c r="J122" s="41">
        <v>2745.5999999999995</v>
      </c>
      <c r="K122" s="41">
        <v>2785.7999999999993</v>
      </c>
      <c r="L122" s="41">
        <v>2822.5999999999995</v>
      </c>
      <c r="M122" s="31">
        <v>2749</v>
      </c>
      <c r="N122" s="31">
        <v>2672</v>
      </c>
      <c r="O122" s="42">
        <v>726375</v>
      </c>
      <c r="P122" s="43">
        <v>-6.7584480600750937E-2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78847.75</v>
      </c>
      <c r="F123" s="40">
        <v>79369.583333333328</v>
      </c>
      <c r="G123" s="41">
        <v>77628.166666666657</v>
      </c>
      <c r="H123" s="41">
        <v>76408.583333333328</v>
      </c>
      <c r="I123" s="41">
        <v>74667.166666666657</v>
      </c>
      <c r="J123" s="41">
        <v>80589.166666666657</v>
      </c>
      <c r="K123" s="41">
        <v>82330.583333333314</v>
      </c>
      <c r="L123" s="41">
        <v>83550.166666666657</v>
      </c>
      <c r="M123" s="31">
        <v>81111</v>
      </c>
      <c r="N123" s="31">
        <v>78150</v>
      </c>
      <c r="O123" s="42">
        <v>51480</v>
      </c>
      <c r="P123" s="43">
        <v>3.6231884057971016E-2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1475.05</v>
      </c>
      <c r="F124" s="40">
        <v>1482.05</v>
      </c>
      <c r="G124" s="41">
        <v>1464.1</v>
      </c>
      <c r="H124" s="41">
        <v>1453.1499999999999</v>
      </c>
      <c r="I124" s="41">
        <v>1435.1999999999998</v>
      </c>
      <c r="J124" s="41">
        <v>1493</v>
      </c>
      <c r="K124" s="41">
        <v>1510.9500000000003</v>
      </c>
      <c r="L124" s="41">
        <v>1521.9</v>
      </c>
      <c r="M124" s="31">
        <v>1500</v>
      </c>
      <c r="N124" s="31">
        <v>1471.1</v>
      </c>
      <c r="O124" s="42">
        <v>3571500</v>
      </c>
      <c r="P124" s="43">
        <v>3.0067056024226692E-2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388.8</v>
      </c>
      <c r="F125" s="40">
        <v>388.70000000000005</v>
      </c>
      <c r="G125" s="41">
        <v>382.05000000000007</v>
      </c>
      <c r="H125" s="41">
        <v>375.3</v>
      </c>
      <c r="I125" s="41">
        <v>368.65000000000003</v>
      </c>
      <c r="J125" s="41">
        <v>395.4500000000001</v>
      </c>
      <c r="K125" s="41">
        <v>402.10000000000008</v>
      </c>
      <c r="L125" s="41">
        <v>408.85000000000014</v>
      </c>
      <c r="M125" s="31">
        <v>395.35</v>
      </c>
      <c r="N125" s="31">
        <v>381.95</v>
      </c>
      <c r="O125" s="42">
        <v>3563200</v>
      </c>
      <c r="P125" s="43">
        <v>7.1188071188071189E-2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78.25</v>
      </c>
      <c r="F126" s="40">
        <v>80.2</v>
      </c>
      <c r="G126" s="41">
        <v>75.650000000000006</v>
      </c>
      <c r="H126" s="41">
        <v>73.05</v>
      </c>
      <c r="I126" s="41">
        <v>68.5</v>
      </c>
      <c r="J126" s="41">
        <v>82.800000000000011</v>
      </c>
      <c r="K126" s="41">
        <v>87.35</v>
      </c>
      <c r="L126" s="41">
        <v>89.950000000000017</v>
      </c>
      <c r="M126" s="31">
        <v>84.75</v>
      </c>
      <c r="N126" s="31">
        <v>77.599999999999994</v>
      </c>
      <c r="O126" s="42">
        <v>88162000</v>
      </c>
      <c r="P126" s="43">
        <v>-4.1050295857988167E-2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5470.45</v>
      </c>
      <c r="F127" s="40">
        <v>5423.45</v>
      </c>
      <c r="G127" s="41">
        <v>5351.9</v>
      </c>
      <c r="H127" s="41">
        <v>5233.3499999999995</v>
      </c>
      <c r="I127" s="41">
        <v>5161.7999999999993</v>
      </c>
      <c r="J127" s="41">
        <v>5542</v>
      </c>
      <c r="K127" s="41">
        <v>5613.5500000000011</v>
      </c>
      <c r="L127" s="41">
        <v>5732.1</v>
      </c>
      <c r="M127" s="31">
        <v>5495</v>
      </c>
      <c r="N127" s="31">
        <v>5304.9</v>
      </c>
      <c r="O127" s="42">
        <v>922250</v>
      </c>
      <c r="P127" s="43">
        <v>-1.5084768388733147E-2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3875</v>
      </c>
      <c r="F128" s="40">
        <v>3825.5499999999997</v>
      </c>
      <c r="G128" s="41">
        <v>3761.0999999999995</v>
      </c>
      <c r="H128" s="41">
        <v>3647.2</v>
      </c>
      <c r="I128" s="41">
        <v>3582.7499999999995</v>
      </c>
      <c r="J128" s="41">
        <v>3939.4499999999994</v>
      </c>
      <c r="K128" s="41">
        <v>4003.8999999999992</v>
      </c>
      <c r="L128" s="41">
        <v>4117.7999999999993</v>
      </c>
      <c r="M128" s="31">
        <v>3890</v>
      </c>
      <c r="N128" s="31">
        <v>3711.65</v>
      </c>
      <c r="O128" s="42">
        <v>446400</v>
      </c>
      <c r="P128" s="43">
        <v>-0.13814074717636837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18276.2</v>
      </c>
      <c r="F129" s="40">
        <v>18243.633333333335</v>
      </c>
      <c r="G129" s="41">
        <v>18127.866666666669</v>
      </c>
      <c r="H129" s="41">
        <v>17979.533333333333</v>
      </c>
      <c r="I129" s="41">
        <v>17863.766666666666</v>
      </c>
      <c r="J129" s="41">
        <v>18391.966666666671</v>
      </c>
      <c r="K129" s="41">
        <v>18507.733333333341</v>
      </c>
      <c r="L129" s="41">
        <v>18656.066666666673</v>
      </c>
      <c r="M129" s="31">
        <v>18359.400000000001</v>
      </c>
      <c r="N129" s="31">
        <v>18095.3</v>
      </c>
      <c r="O129" s="42">
        <v>344000</v>
      </c>
      <c r="P129" s="43">
        <v>1.0184781027207915E-3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168.85</v>
      </c>
      <c r="F130" s="40">
        <v>170.73333333333332</v>
      </c>
      <c r="G130" s="41">
        <v>165.51666666666665</v>
      </c>
      <c r="H130" s="41">
        <v>162.18333333333334</v>
      </c>
      <c r="I130" s="41">
        <v>156.96666666666667</v>
      </c>
      <c r="J130" s="41">
        <v>174.06666666666663</v>
      </c>
      <c r="K130" s="41">
        <v>179.28333333333327</v>
      </c>
      <c r="L130" s="41">
        <v>182.61666666666662</v>
      </c>
      <c r="M130" s="31">
        <v>175.95</v>
      </c>
      <c r="N130" s="31">
        <v>167.4</v>
      </c>
      <c r="O130" s="42">
        <v>118188000</v>
      </c>
      <c r="P130" s="43">
        <v>3.1096563011456628E-2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114.5</v>
      </c>
      <c r="F131" s="40">
        <v>115.18333333333334</v>
      </c>
      <c r="G131" s="41">
        <v>113.06666666666668</v>
      </c>
      <c r="H131" s="41">
        <v>111.63333333333334</v>
      </c>
      <c r="I131" s="41">
        <v>109.51666666666668</v>
      </c>
      <c r="J131" s="41">
        <v>116.61666666666667</v>
      </c>
      <c r="K131" s="41">
        <v>118.73333333333335</v>
      </c>
      <c r="L131" s="41">
        <v>120.16666666666667</v>
      </c>
      <c r="M131" s="31">
        <v>117.3</v>
      </c>
      <c r="N131" s="31">
        <v>113.75</v>
      </c>
      <c r="O131" s="42">
        <v>67989600</v>
      </c>
      <c r="P131" s="43">
        <v>-7.5713453698311008E-3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114.7</v>
      </c>
      <c r="F132" s="40">
        <v>114.68333333333334</v>
      </c>
      <c r="G132" s="41">
        <v>113.56666666666668</v>
      </c>
      <c r="H132" s="41">
        <v>112.43333333333334</v>
      </c>
      <c r="I132" s="41">
        <v>111.31666666666668</v>
      </c>
      <c r="J132" s="41">
        <v>115.81666666666668</v>
      </c>
      <c r="K132" s="41">
        <v>116.93333333333335</v>
      </c>
      <c r="L132" s="41">
        <v>118.06666666666668</v>
      </c>
      <c r="M132" s="31">
        <v>115.8</v>
      </c>
      <c r="N132" s="31">
        <v>113.55</v>
      </c>
      <c r="O132" s="42">
        <v>46431000</v>
      </c>
      <c r="P132" s="43">
        <v>-3.0078816149268137E-2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32172.2</v>
      </c>
      <c r="F133" s="40">
        <v>32317.766666666663</v>
      </c>
      <c r="G133" s="41">
        <v>31814.533333333326</v>
      </c>
      <c r="H133" s="41">
        <v>31456.866666666661</v>
      </c>
      <c r="I133" s="41">
        <v>30953.633333333324</v>
      </c>
      <c r="J133" s="41">
        <v>32675.433333333327</v>
      </c>
      <c r="K133" s="41">
        <v>33178.666666666664</v>
      </c>
      <c r="L133" s="41">
        <v>33536.333333333328</v>
      </c>
      <c r="M133" s="31">
        <v>32821</v>
      </c>
      <c r="N133" s="31">
        <v>31960.1</v>
      </c>
      <c r="O133" s="42">
        <v>66060</v>
      </c>
      <c r="P133" s="43">
        <v>-8.5547050877982887E-3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2787</v>
      </c>
      <c r="F134" s="40">
        <v>2786.0499999999997</v>
      </c>
      <c r="G134" s="41">
        <v>2750.9499999999994</v>
      </c>
      <c r="H134" s="41">
        <v>2714.8999999999996</v>
      </c>
      <c r="I134" s="41">
        <v>2679.7999999999993</v>
      </c>
      <c r="J134" s="41">
        <v>2822.0999999999995</v>
      </c>
      <c r="K134" s="41">
        <v>2857.2</v>
      </c>
      <c r="L134" s="41">
        <v>2893.2499999999995</v>
      </c>
      <c r="M134" s="31">
        <v>2821.15</v>
      </c>
      <c r="N134" s="31">
        <v>2750</v>
      </c>
      <c r="O134" s="42">
        <v>2732950</v>
      </c>
      <c r="P134" s="43">
        <v>-2.6926466268481348E-2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213.75</v>
      </c>
      <c r="F135" s="40">
        <v>214.4</v>
      </c>
      <c r="G135" s="41">
        <v>211.65</v>
      </c>
      <c r="H135" s="41">
        <v>209.55</v>
      </c>
      <c r="I135" s="41">
        <v>206.8</v>
      </c>
      <c r="J135" s="41">
        <v>216.5</v>
      </c>
      <c r="K135" s="41">
        <v>219.25</v>
      </c>
      <c r="L135" s="41">
        <v>221.35</v>
      </c>
      <c r="M135" s="31">
        <v>217.15</v>
      </c>
      <c r="N135" s="31">
        <v>212.3</v>
      </c>
      <c r="O135" s="42">
        <v>30390000</v>
      </c>
      <c r="P135" s="43">
        <v>3.5152258328223995E-2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126.7</v>
      </c>
      <c r="F136" s="40">
        <v>128.46666666666667</v>
      </c>
      <c r="G136" s="41">
        <v>124.43333333333334</v>
      </c>
      <c r="H136" s="41">
        <v>122.16666666666667</v>
      </c>
      <c r="I136" s="41">
        <v>118.13333333333334</v>
      </c>
      <c r="J136" s="41">
        <v>130.73333333333335</v>
      </c>
      <c r="K136" s="41">
        <v>134.76666666666671</v>
      </c>
      <c r="L136" s="41">
        <v>137.03333333333333</v>
      </c>
      <c r="M136" s="31">
        <v>132.5</v>
      </c>
      <c r="N136" s="31">
        <v>126.2</v>
      </c>
      <c r="O136" s="42">
        <v>41465600</v>
      </c>
      <c r="P136" s="43">
        <v>0.32173913043478258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5829.05</v>
      </c>
      <c r="F137" s="40">
        <v>5820.1166666666659</v>
      </c>
      <c r="G137" s="41">
        <v>5770.2833333333319</v>
      </c>
      <c r="H137" s="41">
        <v>5711.5166666666664</v>
      </c>
      <c r="I137" s="41">
        <v>5661.6833333333325</v>
      </c>
      <c r="J137" s="41">
        <v>5878.8833333333314</v>
      </c>
      <c r="K137" s="41">
        <v>5928.7166666666653</v>
      </c>
      <c r="L137" s="41">
        <v>5987.4833333333308</v>
      </c>
      <c r="M137" s="31">
        <v>5869.95</v>
      </c>
      <c r="N137" s="31">
        <v>5761.35</v>
      </c>
      <c r="O137" s="42">
        <v>349000</v>
      </c>
      <c r="P137" s="43">
        <v>-4.7424087342204026E-2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2226.8000000000002</v>
      </c>
      <c r="F138" s="40">
        <v>2235.1</v>
      </c>
      <c r="G138" s="41">
        <v>2213.6499999999996</v>
      </c>
      <c r="H138" s="41">
        <v>2200.4999999999995</v>
      </c>
      <c r="I138" s="41">
        <v>2179.0499999999993</v>
      </c>
      <c r="J138" s="41">
        <v>2248.25</v>
      </c>
      <c r="K138" s="41">
        <v>2269.6999999999998</v>
      </c>
      <c r="L138" s="41">
        <v>2282.8500000000004</v>
      </c>
      <c r="M138" s="31">
        <v>2256.5500000000002</v>
      </c>
      <c r="N138" s="31">
        <v>2221.9499999999998</v>
      </c>
      <c r="O138" s="42">
        <v>2617500</v>
      </c>
      <c r="P138" s="43">
        <v>5.4380664652567974E-2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3115.85</v>
      </c>
      <c r="F139" s="40">
        <v>3122.5166666666664</v>
      </c>
      <c r="G139" s="41">
        <v>3065.1333333333328</v>
      </c>
      <c r="H139" s="41">
        <v>3014.4166666666665</v>
      </c>
      <c r="I139" s="41">
        <v>2957.0333333333328</v>
      </c>
      <c r="J139" s="41">
        <v>3173.2333333333327</v>
      </c>
      <c r="K139" s="41">
        <v>3230.6166666666659</v>
      </c>
      <c r="L139" s="41">
        <v>3281.3333333333326</v>
      </c>
      <c r="M139" s="31">
        <v>3179.9</v>
      </c>
      <c r="N139" s="31">
        <v>3071.8</v>
      </c>
      <c r="O139" s="42">
        <v>971500</v>
      </c>
      <c r="P139" s="43">
        <v>1.2242771555092472E-2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37.5</v>
      </c>
      <c r="F140" s="40">
        <v>37.966666666666669</v>
      </c>
      <c r="G140" s="41">
        <v>36.88333333333334</v>
      </c>
      <c r="H140" s="41">
        <v>36.266666666666673</v>
      </c>
      <c r="I140" s="41">
        <v>35.183333333333344</v>
      </c>
      <c r="J140" s="41">
        <v>38.583333333333336</v>
      </c>
      <c r="K140" s="41">
        <v>39.666666666666664</v>
      </c>
      <c r="L140" s="41">
        <v>40.283333333333331</v>
      </c>
      <c r="M140" s="31">
        <v>39.049999999999997</v>
      </c>
      <c r="N140" s="31">
        <v>37.35</v>
      </c>
      <c r="O140" s="42">
        <v>346992000</v>
      </c>
      <c r="P140" s="43">
        <v>3.1437268144202418E-2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171.5</v>
      </c>
      <c r="F141" s="40">
        <v>172.5</v>
      </c>
      <c r="G141" s="41">
        <v>170.05</v>
      </c>
      <c r="H141" s="41">
        <v>168.60000000000002</v>
      </c>
      <c r="I141" s="41">
        <v>166.15000000000003</v>
      </c>
      <c r="J141" s="41">
        <v>173.95</v>
      </c>
      <c r="K141" s="41">
        <v>176.39999999999998</v>
      </c>
      <c r="L141" s="41">
        <v>177.84999999999997</v>
      </c>
      <c r="M141" s="31">
        <v>174.95</v>
      </c>
      <c r="N141" s="31">
        <v>171.05</v>
      </c>
      <c r="O141" s="42">
        <v>28878195</v>
      </c>
      <c r="P141" s="43">
        <v>9.6597812879708381E-2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1421.75</v>
      </c>
      <c r="F142" s="40">
        <v>1412.7666666666667</v>
      </c>
      <c r="G142" s="41">
        <v>1395.8833333333332</v>
      </c>
      <c r="H142" s="41">
        <v>1370.0166666666667</v>
      </c>
      <c r="I142" s="41">
        <v>1353.1333333333332</v>
      </c>
      <c r="J142" s="41">
        <v>1438.6333333333332</v>
      </c>
      <c r="K142" s="41">
        <v>1455.5166666666669</v>
      </c>
      <c r="L142" s="41">
        <v>1481.3833333333332</v>
      </c>
      <c r="M142" s="31">
        <v>1429.65</v>
      </c>
      <c r="N142" s="31">
        <v>1386.9</v>
      </c>
      <c r="O142" s="42">
        <v>1741146</v>
      </c>
      <c r="P142" s="43">
        <v>5.8648849294729029E-2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1006.85</v>
      </c>
      <c r="F143" s="40">
        <v>1012.8000000000001</v>
      </c>
      <c r="G143" s="41">
        <v>988.05000000000018</v>
      </c>
      <c r="H143" s="41">
        <v>969.25000000000011</v>
      </c>
      <c r="I143" s="41">
        <v>944.50000000000023</v>
      </c>
      <c r="J143" s="41">
        <v>1031.6000000000001</v>
      </c>
      <c r="K143" s="41">
        <v>1056.3499999999999</v>
      </c>
      <c r="L143" s="41">
        <v>1075.1500000000001</v>
      </c>
      <c r="M143" s="31">
        <v>1037.55</v>
      </c>
      <c r="N143" s="31">
        <v>994</v>
      </c>
      <c r="O143" s="42">
        <v>1927800</v>
      </c>
      <c r="P143" s="43">
        <v>8.8814210273643779E-2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173.25</v>
      </c>
      <c r="F144" s="40">
        <v>175.46666666666667</v>
      </c>
      <c r="G144" s="41">
        <v>169.78333333333333</v>
      </c>
      <c r="H144" s="41">
        <v>166.31666666666666</v>
      </c>
      <c r="I144" s="41">
        <v>160.63333333333333</v>
      </c>
      <c r="J144" s="41">
        <v>178.93333333333334</v>
      </c>
      <c r="K144" s="41">
        <v>184.61666666666667</v>
      </c>
      <c r="L144" s="41">
        <v>188.08333333333334</v>
      </c>
      <c r="M144" s="31">
        <v>181.15</v>
      </c>
      <c r="N144" s="31">
        <v>172</v>
      </c>
      <c r="O144" s="42">
        <v>41449700</v>
      </c>
      <c r="P144" s="43">
        <v>-4.0738255033557047E-2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146.65</v>
      </c>
      <c r="F145" s="40">
        <v>148.31666666666669</v>
      </c>
      <c r="G145" s="41">
        <v>144.23333333333338</v>
      </c>
      <c r="H145" s="41">
        <v>141.81666666666669</v>
      </c>
      <c r="I145" s="41">
        <v>137.73333333333338</v>
      </c>
      <c r="J145" s="41">
        <v>150.73333333333338</v>
      </c>
      <c r="K145" s="41">
        <v>154.81666666666669</v>
      </c>
      <c r="L145" s="41">
        <v>157.23333333333338</v>
      </c>
      <c r="M145" s="31">
        <v>152.4</v>
      </c>
      <c r="N145" s="31">
        <v>145.9</v>
      </c>
      <c r="O145" s="42">
        <v>25224000</v>
      </c>
      <c r="P145" s="43">
        <v>1.2036591237361579E-2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2091.5</v>
      </c>
      <c r="F146" s="40">
        <v>2095.0333333333333</v>
      </c>
      <c r="G146" s="41">
        <v>2074.5666666666666</v>
      </c>
      <c r="H146" s="41">
        <v>2057.6333333333332</v>
      </c>
      <c r="I146" s="41">
        <v>2037.1666666666665</v>
      </c>
      <c r="J146" s="41">
        <v>2111.9666666666667</v>
      </c>
      <c r="K146" s="41">
        <v>2132.4333333333329</v>
      </c>
      <c r="L146" s="41">
        <v>2149.3666666666668</v>
      </c>
      <c r="M146" s="31">
        <v>2115.5</v>
      </c>
      <c r="N146" s="31">
        <v>2078.1</v>
      </c>
      <c r="O146" s="42">
        <v>34748750</v>
      </c>
      <c r="P146" s="43">
        <v>-1.4981326492286106E-2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127</v>
      </c>
      <c r="F147" s="40">
        <v>128.86666666666667</v>
      </c>
      <c r="G147" s="41">
        <v>121.93333333333334</v>
      </c>
      <c r="H147" s="41">
        <v>116.86666666666666</v>
      </c>
      <c r="I147" s="41">
        <v>109.93333333333332</v>
      </c>
      <c r="J147" s="41">
        <v>133.93333333333334</v>
      </c>
      <c r="K147" s="41">
        <v>140.86666666666667</v>
      </c>
      <c r="L147" s="41">
        <v>145.93333333333337</v>
      </c>
      <c r="M147" s="31">
        <v>135.80000000000001</v>
      </c>
      <c r="N147" s="31">
        <v>123.8</v>
      </c>
      <c r="O147" s="42">
        <v>160417000</v>
      </c>
      <c r="P147" s="43">
        <v>-4.9639801891040072E-2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1130.8499999999999</v>
      </c>
      <c r="F148" s="40">
        <v>1133.8999999999999</v>
      </c>
      <c r="G148" s="41">
        <v>1121.7999999999997</v>
      </c>
      <c r="H148" s="41">
        <v>1112.7499999999998</v>
      </c>
      <c r="I148" s="41">
        <v>1100.6499999999996</v>
      </c>
      <c r="J148" s="41">
        <v>1142.9499999999998</v>
      </c>
      <c r="K148" s="41">
        <v>1155.0499999999997</v>
      </c>
      <c r="L148" s="41">
        <v>1164.0999999999999</v>
      </c>
      <c r="M148" s="31">
        <v>1146</v>
      </c>
      <c r="N148" s="31">
        <v>1124.8499999999999</v>
      </c>
      <c r="O148" s="42">
        <v>8481000</v>
      </c>
      <c r="P148" s="43">
        <v>-4.4851761128473687E-2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427.8</v>
      </c>
      <c r="F149" s="40">
        <v>429.28333333333336</v>
      </c>
      <c r="G149" s="41">
        <v>421.2166666666667</v>
      </c>
      <c r="H149" s="41">
        <v>414.63333333333333</v>
      </c>
      <c r="I149" s="41">
        <v>406.56666666666666</v>
      </c>
      <c r="J149" s="41">
        <v>435.86666666666673</v>
      </c>
      <c r="K149" s="41">
        <v>443.93333333333345</v>
      </c>
      <c r="L149" s="41">
        <v>450.51666666666677</v>
      </c>
      <c r="M149" s="31">
        <v>437.35</v>
      </c>
      <c r="N149" s="31">
        <v>422.7</v>
      </c>
      <c r="O149" s="42">
        <v>103069500</v>
      </c>
      <c r="P149" s="43">
        <v>1.6163856847086662E-2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27128.85</v>
      </c>
      <c r="F150" s="40">
        <v>27446.766666666666</v>
      </c>
      <c r="G150" s="41">
        <v>26723.533333333333</v>
      </c>
      <c r="H150" s="41">
        <v>26318.216666666667</v>
      </c>
      <c r="I150" s="41">
        <v>25594.983333333334</v>
      </c>
      <c r="J150" s="41">
        <v>27852.083333333332</v>
      </c>
      <c r="K150" s="41">
        <v>28575.316666666662</v>
      </c>
      <c r="L150" s="41">
        <v>28980.633333333331</v>
      </c>
      <c r="M150" s="31">
        <v>28170</v>
      </c>
      <c r="N150" s="31">
        <v>27041.45</v>
      </c>
      <c r="O150" s="42">
        <v>183025</v>
      </c>
      <c r="P150" s="43">
        <v>0.10024045686804929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2060.5500000000002</v>
      </c>
      <c r="F151" s="40">
        <v>2077.9499999999998</v>
      </c>
      <c r="G151" s="41">
        <v>2023.7999999999997</v>
      </c>
      <c r="H151" s="41">
        <v>1987.05</v>
      </c>
      <c r="I151" s="41">
        <v>1932.8999999999999</v>
      </c>
      <c r="J151" s="41">
        <v>2114.6999999999998</v>
      </c>
      <c r="K151" s="41">
        <v>2168.8499999999995</v>
      </c>
      <c r="L151" s="41">
        <v>2205.5999999999995</v>
      </c>
      <c r="M151" s="31">
        <v>2132.1</v>
      </c>
      <c r="N151" s="31">
        <v>2041.2</v>
      </c>
      <c r="O151" s="42">
        <v>1619750</v>
      </c>
      <c r="P151" s="43">
        <v>2.553191489361702E-3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8879.5499999999993</v>
      </c>
      <c r="F152" s="40">
        <v>8918.1999999999989</v>
      </c>
      <c r="G152" s="41">
        <v>8782.3999999999978</v>
      </c>
      <c r="H152" s="41">
        <v>8685.2499999999982</v>
      </c>
      <c r="I152" s="41">
        <v>8549.4499999999971</v>
      </c>
      <c r="J152" s="41">
        <v>9015.3499999999985</v>
      </c>
      <c r="K152" s="41">
        <v>9151.1499999999978</v>
      </c>
      <c r="L152" s="41">
        <v>9248.2999999999993</v>
      </c>
      <c r="M152" s="31">
        <v>9054</v>
      </c>
      <c r="N152" s="31">
        <v>8821.0499999999993</v>
      </c>
      <c r="O152" s="42">
        <v>640875</v>
      </c>
      <c r="P152" s="43">
        <v>-1.8943742824339839E-2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1277.0999999999999</v>
      </c>
      <c r="F153" s="40">
        <v>1288.1500000000001</v>
      </c>
      <c r="G153" s="41">
        <v>1260.1000000000001</v>
      </c>
      <c r="H153" s="41">
        <v>1243.1000000000001</v>
      </c>
      <c r="I153" s="41">
        <v>1215.0500000000002</v>
      </c>
      <c r="J153" s="41">
        <v>1305.1500000000001</v>
      </c>
      <c r="K153" s="41">
        <v>1333.2000000000003</v>
      </c>
      <c r="L153" s="41">
        <v>1350.2</v>
      </c>
      <c r="M153" s="31">
        <v>1316.2</v>
      </c>
      <c r="N153" s="31">
        <v>1271.1500000000001</v>
      </c>
      <c r="O153" s="42">
        <v>5050400</v>
      </c>
      <c r="P153" s="43">
        <v>1.4707064212810416E-2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694</v>
      </c>
      <c r="F154" s="40">
        <v>699.18333333333339</v>
      </c>
      <c r="G154" s="41">
        <v>679.86666666666679</v>
      </c>
      <c r="H154" s="41">
        <v>665.73333333333335</v>
      </c>
      <c r="I154" s="41">
        <v>646.41666666666674</v>
      </c>
      <c r="J154" s="41">
        <v>713.31666666666683</v>
      </c>
      <c r="K154" s="41">
        <v>732.63333333333344</v>
      </c>
      <c r="L154" s="41">
        <v>746.76666666666688</v>
      </c>
      <c r="M154" s="31">
        <v>718.5</v>
      </c>
      <c r="N154" s="31">
        <v>685.05</v>
      </c>
      <c r="O154" s="42">
        <v>1522800</v>
      </c>
      <c r="P154" s="43">
        <v>-6.2733693394266724E-2</v>
      </c>
    </row>
    <row r="155" spans="1:16" ht="12.75" customHeight="1">
      <c r="A155" s="31">
        <v>145</v>
      </c>
      <c r="B155" s="325" t="s">
        <v>48</v>
      </c>
      <c r="C155" s="33" t="s">
        <v>196</v>
      </c>
      <c r="D155" s="34">
        <v>44434</v>
      </c>
      <c r="E155" s="40">
        <v>792.9</v>
      </c>
      <c r="F155" s="40">
        <v>790.45000000000016</v>
      </c>
      <c r="G155" s="41">
        <v>783.40000000000032</v>
      </c>
      <c r="H155" s="41">
        <v>773.9000000000002</v>
      </c>
      <c r="I155" s="41">
        <v>766.85000000000036</v>
      </c>
      <c r="J155" s="41">
        <v>799.95000000000027</v>
      </c>
      <c r="K155" s="41">
        <v>807.00000000000023</v>
      </c>
      <c r="L155" s="41">
        <v>816.50000000000023</v>
      </c>
      <c r="M155" s="31">
        <v>797.5</v>
      </c>
      <c r="N155" s="31">
        <v>780.95</v>
      </c>
      <c r="O155" s="42">
        <v>37058000</v>
      </c>
      <c r="P155" s="43">
        <v>-4.6950385252394325E-2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519.85</v>
      </c>
      <c r="F156" s="40">
        <v>525.05000000000007</v>
      </c>
      <c r="G156" s="41">
        <v>505.30000000000018</v>
      </c>
      <c r="H156" s="41">
        <v>490.75000000000011</v>
      </c>
      <c r="I156" s="41">
        <v>471.00000000000023</v>
      </c>
      <c r="J156" s="41">
        <v>539.60000000000014</v>
      </c>
      <c r="K156" s="41">
        <v>559.34999999999991</v>
      </c>
      <c r="L156" s="41">
        <v>573.90000000000009</v>
      </c>
      <c r="M156" s="31">
        <v>544.79999999999995</v>
      </c>
      <c r="N156" s="31">
        <v>510.5</v>
      </c>
      <c r="O156" s="42">
        <v>13624500</v>
      </c>
      <c r="P156" s="43">
        <v>-1.8584548892490546E-2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845.7</v>
      </c>
      <c r="F157" s="40">
        <v>848.11666666666667</v>
      </c>
      <c r="G157" s="41">
        <v>830.08333333333337</v>
      </c>
      <c r="H157" s="41">
        <v>814.4666666666667</v>
      </c>
      <c r="I157" s="41">
        <v>796.43333333333339</v>
      </c>
      <c r="J157" s="41">
        <v>863.73333333333335</v>
      </c>
      <c r="K157" s="41">
        <v>881.76666666666665</v>
      </c>
      <c r="L157" s="41">
        <v>897.38333333333333</v>
      </c>
      <c r="M157" s="31">
        <v>866.15</v>
      </c>
      <c r="N157" s="31">
        <v>832.5</v>
      </c>
      <c r="O157" s="42">
        <v>10959000</v>
      </c>
      <c r="P157" s="43">
        <v>-1.7570596145226356E-2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772</v>
      </c>
      <c r="F158" s="40">
        <v>769.26666666666677</v>
      </c>
      <c r="G158" s="41">
        <v>764.53333333333353</v>
      </c>
      <c r="H158" s="41">
        <v>757.06666666666672</v>
      </c>
      <c r="I158" s="41">
        <v>752.33333333333348</v>
      </c>
      <c r="J158" s="41">
        <v>776.73333333333358</v>
      </c>
      <c r="K158" s="41">
        <v>781.46666666666692</v>
      </c>
      <c r="L158" s="41">
        <v>788.93333333333362</v>
      </c>
      <c r="M158" s="31">
        <v>774</v>
      </c>
      <c r="N158" s="31">
        <v>761.8</v>
      </c>
      <c r="O158" s="42">
        <v>7809750</v>
      </c>
      <c r="P158" s="43">
        <v>-3.3255347593582889E-2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294.75</v>
      </c>
      <c r="F159" s="40">
        <v>295.65000000000003</v>
      </c>
      <c r="G159" s="41">
        <v>290.30000000000007</v>
      </c>
      <c r="H159" s="41">
        <v>285.85000000000002</v>
      </c>
      <c r="I159" s="41">
        <v>280.50000000000006</v>
      </c>
      <c r="J159" s="41">
        <v>300.10000000000008</v>
      </c>
      <c r="K159" s="41">
        <v>305.4500000000001</v>
      </c>
      <c r="L159" s="41">
        <v>309.90000000000009</v>
      </c>
      <c r="M159" s="31">
        <v>301</v>
      </c>
      <c r="N159" s="31">
        <v>291.2</v>
      </c>
      <c r="O159" s="42">
        <v>109676550</v>
      </c>
      <c r="P159" s="43">
        <v>5.3030303030303034E-3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130.55000000000001</v>
      </c>
      <c r="F160" s="40">
        <v>130.66666666666669</v>
      </c>
      <c r="G160" s="41">
        <v>127.43333333333337</v>
      </c>
      <c r="H160" s="41">
        <v>124.31666666666668</v>
      </c>
      <c r="I160" s="41">
        <v>121.08333333333336</v>
      </c>
      <c r="J160" s="41">
        <v>133.78333333333336</v>
      </c>
      <c r="K160" s="41">
        <v>137.01666666666671</v>
      </c>
      <c r="L160" s="41">
        <v>140.13333333333338</v>
      </c>
      <c r="M160" s="31">
        <v>133.9</v>
      </c>
      <c r="N160" s="31">
        <v>127.55</v>
      </c>
      <c r="O160" s="42">
        <v>146029500</v>
      </c>
      <c r="P160" s="43">
        <v>-4.8469387755102039E-2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1377.9</v>
      </c>
      <c r="F161" s="40">
        <v>1390.3166666666668</v>
      </c>
      <c r="G161" s="41">
        <v>1358.4833333333336</v>
      </c>
      <c r="H161" s="41">
        <v>1339.0666666666668</v>
      </c>
      <c r="I161" s="41">
        <v>1307.2333333333336</v>
      </c>
      <c r="J161" s="41">
        <v>1409.7333333333336</v>
      </c>
      <c r="K161" s="41">
        <v>1441.5666666666671</v>
      </c>
      <c r="L161" s="41">
        <v>1460.9833333333336</v>
      </c>
      <c r="M161" s="31">
        <v>1422.15</v>
      </c>
      <c r="N161" s="31">
        <v>1370.9</v>
      </c>
      <c r="O161" s="42">
        <v>48998250</v>
      </c>
      <c r="P161" s="43">
        <v>-2.3364485981308409E-3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3342.4</v>
      </c>
      <c r="F162" s="40">
        <v>3338.7000000000003</v>
      </c>
      <c r="G162" s="41">
        <v>3320.6000000000004</v>
      </c>
      <c r="H162" s="41">
        <v>3298.8</v>
      </c>
      <c r="I162" s="41">
        <v>3280.7000000000003</v>
      </c>
      <c r="J162" s="41">
        <v>3360.5000000000005</v>
      </c>
      <c r="K162" s="41">
        <v>3378.6</v>
      </c>
      <c r="L162" s="41">
        <v>3400.4000000000005</v>
      </c>
      <c r="M162" s="31">
        <v>3356.8</v>
      </c>
      <c r="N162" s="31">
        <v>3316.9</v>
      </c>
      <c r="O162" s="42">
        <v>9406500</v>
      </c>
      <c r="P162" s="43">
        <v>-1.122638831951058E-2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1322.2</v>
      </c>
      <c r="F163" s="40">
        <v>1311.6333333333334</v>
      </c>
      <c r="G163" s="41">
        <v>1294.166666666667</v>
      </c>
      <c r="H163" s="41">
        <v>1266.1333333333334</v>
      </c>
      <c r="I163" s="41">
        <v>1248.666666666667</v>
      </c>
      <c r="J163" s="41">
        <v>1339.666666666667</v>
      </c>
      <c r="K163" s="41">
        <v>1357.1333333333337</v>
      </c>
      <c r="L163" s="41">
        <v>1385.166666666667</v>
      </c>
      <c r="M163" s="31">
        <v>1329.1</v>
      </c>
      <c r="N163" s="31">
        <v>1283.5999999999999</v>
      </c>
      <c r="O163" s="42">
        <v>10638000</v>
      </c>
      <c r="P163" s="43">
        <v>-6.7627261253681112E-2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1804.45</v>
      </c>
      <c r="F164" s="40">
        <v>1808.3833333333332</v>
      </c>
      <c r="G164" s="41">
        <v>1793.7166666666665</v>
      </c>
      <c r="H164" s="41">
        <v>1782.9833333333333</v>
      </c>
      <c r="I164" s="41">
        <v>1768.3166666666666</v>
      </c>
      <c r="J164" s="41">
        <v>1819.1166666666663</v>
      </c>
      <c r="K164" s="41">
        <v>1833.7833333333333</v>
      </c>
      <c r="L164" s="41">
        <v>1844.5166666666662</v>
      </c>
      <c r="M164" s="31">
        <v>1823.05</v>
      </c>
      <c r="N164" s="31">
        <v>1797.65</v>
      </c>
      <c r="O164" s="42">
        <v>4747125</v>
      </c>
      <c r="P164" s="43">
        <v>-2.6605151864667435E-2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3034.95</v>
      </c>
      <c r="F165" s="40">
        <v>3047.9833333333336</v>
      </c>
      <c r="G165" s="41">
        <v>2991.9666666666672</v>
      </c>
      <c r="H165" s="41">
        <v>2948.9833333333336</v>
      </c>
      <c r="I165" s="41">
        <v>2892.9666666666672</v>
      </c>
      <c r="J165" s="41">
        <v>3090.9666666666672</v>
      </c>
      <c r="K165" s="41">
        <v>3146.9833333333336</v>
      </c>
      <c r="L165" s="41">
        <v>3189.9666666666672</v>
      </c>
      <c r="M165" s="31">
        <v>3104</v>
      </c>
      <c r="N165" s="31">
        <v>3005</v>
      </c>
      <c r="O165" s="42">
        <v>664250</v>
      </c>
      <c r="P165" s="43">
        <v>-1.1278195488721805E-3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454.6</v>
      </c>
      <c r="F166" s="40">
        <v>455.73333333333335</v>
      </c>
      <c r="G166" s="41">
        <v>449.4666666666667</v>
      </c>
      <c r="H166" s="41">
        <v>444.33333333333337</v>
      </c>
      <c r="I166" s="41">
        <v>438.06666666666672</v>
      </c>
      <c r="J166" s="41">
        <v>460.86666666666667</v>
      </c>
      <c r="K166" s="41">
        <v>467.13333333333333</v>
      </c>
      <c r="L166" s="41">
        <v>472.26666666666665</v>
      </c>
      <c r="M166" s="31">
        <v>462</v>
      </c>
      <c r="N166" s="31">
        <v>450.6</v>
      </c>
      <c r="O166" s="42">
        <v>2691000</v>
      </c>
      <c r="P166" s="43">
        <v>-8.7022900763358779E-2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947.1</v>
      </c>
      <c r="F167" s="40">
        <v>944.54999999999984</v>
      </c>
      <c r="G167" s="41">
        <v>925.09999999999968</v>
      </c>
      <c r="H167" s="41">
        <v>903.0999999999998</v>
      </c>
      <c r="I167" s="41">
        <v>883.64999999999964</v>
      </c>
      <c r="J167" s="41">
        <v>966.54999999999973</v>
      </c>
      <c r="K167" s="41">
        <v>985.99999999999977</v>
      </c>
      <c r="L167" s="41">
        <v>1007.9999999999998</v>
      </c>
      <c r="M167" s="31">
        <v>964</v>
      </c>
      <c r="N167" s="31">
        <v>922.55</v>
      </c>
      <c r="O167" s="42">
        <v>1199875</v>
      </c>
      <c r="P167" s="43">
        <v>-0.15084658799384298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557.29999999999995</v>
      </c>
      <c r="F168" s="40">
        <v>560.68333333333328</v>
      </c>
      <c r="G168" s="41">
        <v>549.36666666666656</v>
      </c>
      <c r="H168" s="41">
        <v>541.43333333333328</v>
      </c>
      <c r="I168" s="41">
        <v>530.11666666666656</v>
      </c>
      <c r="J168" s="41">
        <v>568.61666666666656</v>
      </c>
      <c r="K168" s="41">
        <v>579.93333333333339</v>
      </c>
      <c r="L168" s="41">
        <v>587.86666666666656</v>
      </c>
      <c r="M168" s="31">
        <v>572</v>
      </c>
      <c r="N168" s="31">
        <v>552.75</v>
      </c>
      <c r="O168" s="42">
        <v>6750800</v>
      </c>
      <c r="P168" s="43">
        <v>2.2476675148430873E-2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1396.25</v>
      </c>
      <c r="F169" s="40">
        <v>1401.75</v>
      </c>
      <c r="G169" s="41">
        <v>1375.7</v>
      </c>
      <c r="H169" s="41">
        <v>1355.15</v>
      </c>
      <c r="I169" s="41">
        <v>1329.1000000000001</v>
      </c>
      <c r="J169" s="41">
        <v>1422.3</v>
      </c>
      <c r="K169" s="41">
        <v>1448.3500000000001</v>
      </c>
      <c r="L169" s="41">
        <v>1468.8999999999999</v>
      </c>
      <c r="M169" s="31">
        <v>1427.8</v>
      </c>
      <c r="N169" s="31">
        <v>1381.2</v>
      </c>
      <c r="O169" s="42">
        <v>1710800</v>
      </c>
      <c r="P169" s="43">
        <v>-2.7844073190135241E-2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7496.85</v>
      </c>
      <c r="F170" s="40">
        <v>7495.4666666666672</v>
      </c>
      <c r="G170" s="41">
        <v>7451.4333333333343</v>
      </c>
      <c r="H170" s="41">
        <v>7406.0166666666673</v>
      </c>
      <c r="I170" s="41">
        <v>7361.9833333333345</v>
      </c>
      <c r="J170" s="41">
        <v>7540.8833333333341</v>
      </c>
      <c r="K170" s="41">
        <v>7584.916666666667</v>
      </c>
      <c r="L170" s="41">
        <v>7630.3333333333339</v>
      </c>
      <c r="M170" s="31">
        <v>7539.5</v>
      </c>
      <c r="N170" s="31">
        <v>7450.05</v>
      </c>
      <c r="O170" s="42">
        <v>1704000</v>
      </c>
      <c r="P170" s="43">
        <v>3.4859710919470425E-2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772.95</v>
      </c>
      <c r="F171" s="40">
        <v>775.43333333333339</v>
      </c>
      <c r="G171" s="41">
        <v>761.06666666666683</v>
      </c>
      <c r="H171" s="41">
        <v>749.18333333333339</v>
      </c>
      <c r="I171" s="41">
        <v>734.81666666666683</v>
      </c>
      <c r="J171" s="41">
        <v>787.31666666666683</v>
      </c>
      <c r="K171" s="41">
        <v>801.68333333333339</v>
      </c>
      <c r="L171" s="41">
        <v>813.56666666666683</v>
      </c>
      <c r="M171" s="31">
        <v>789.8</v>
      </c>
      <c r="N171" s="31">
        <v>763.55</v>
      </c>
      <c r="O171" s="42">
        <v>24076000</v>
      </c>
      <c r="P171" s="43">
        <v>6.0843111690569319E-3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305.64999999999998</v>
      </c>
      <c r="F172" s="40">
        <v>307.16666666666663</v>
      </c>
      <c r="G172" s="41">
        <v>300.88333333333327</v>
      </c>
      <c r="H172" s="41">
        <v>296.11666666666662</v>
      </c>
      <c r="I172" s="41">
        <v>289.83333333333326</v>
      </c>
      <c r="J172" s="41">
        <v>311.93333333333328</v>
      </c>
      <c r="K172" s="41">
        <v>318.21666666666658</v>
      </c>
      <c r="L172" s="41">
        <v>322.98333333333329</v>
      </c>
      <c r="M172" s="31">
        <v>313.45</v>
      </c>
      <c r="N172" s="31">
        <v>302.39999999999998</v>
      </c>
      <c r="O172" s="42">
        <v>132388600</v>
      </c>
      <c r="P172" s="43">
        <v>3.5247673653538867E-3</v>
      </c>
    </row>
    <row r="173" spans="1:16" ht="12.75" customHeight="1">
      <c r="A173" s="327">
        <v>163</v>
      </c>
      <c r="B173" s="32" t="s">
        <v>71</v>
      </c>
      <c r="C173" s="33" t="s">
        <v>214</v>
      </c>
      <c r="D173" s="34">
        <v>44434</v>
      </c>
      <c r="E173" s="40">
        <v>995.25</v>
      </c>
      <c r="F173" s="40">
        <v>1003.2833333333334</v>
      </c>
      <c r="G173" s="41">
        <v>980.66666666666674</v>
      </c>
      <c r="H173" s="41">
        <v>966.08333333333337</v>
      </c>
      <c r="I173" s="41">
        <v>943.4666666666667</v>
      </c>
      <c r="J173" s="41">
        <v>1017.8666666666668</v>
      </c>
      <c r="K173" s="41">
        <v>1040.4833333333333</v>
      </c>
      <c r="L173" s="41">
        <v>1055.0666666666668</v>
      </c>
      <c r="M173" s="31">
        <v>1025.9000000000001</v>
      </c>
      <c r="N173" s="31">
        <v>988.7</v>
      </c>
      <c r="O173" s="42">
        <v>4276500</v>
      </c>
      <c r="P173" s="43">
        <v>1.4951940192239232E-2</v>
      </c>
    </row>
    <row r="174" spans="1:16" ht="12.75" customHeight="1">
      <c r="A174" s="328">
        <v>164</v>
      </c>
      <c r="B174" s="326" t="s">
        <v>88</v>
      </c>
      <c r="C174" s="33" t="s">
        <v>215</v>
      </c>
      <c r="D174" s="34">
        <v>44434</v>
      </c>
      <c r="E174" s="40">
        <v>604.95000000000005</v>
      </c>
      <c r="F174" s="40">
        <v>603.18333333333339</v>
      </c>
      <c r="G174" s="41">
        <v>596.26666666666677</v>
      </c>
      <c r="H174" s="41">
        <v>587.58333333333337</v>
      </c>
      <c r="I174" s="41">
        <v>580.66666666666674</v>
      </c>
      <c r="J174" s="41">
        <v>611.86666666666679</v>
      </c>
      <c r="K174" s="41">
        <v>618.7833333333333</v>
      </c>
      <c r="L174" s="41">
        <v>627.46666666666681</v>
      </c>
      <c r="M174" s="31">
        <v>610.1</v>
      </c>
      <c r="N174" s="31">
        <v>594.5</v>
      </c>
      <c r="O174" s="42">
        <v>30668800</v>
      </c>
      <c r="P174" s="43">
        <v>8.0462792532211419E-3</v>
      </c>
    </row>
    <row r="175" spans="1:16" ht="12.75" customHeight="1">
      <c r="A175" s="328">
        <v>165</v>
      </c>
      <c r="B175" s="326" t="s">
        <v>183</v>
      </c>
      <c r="C175" s="33" t="s">
        <v>216</v>
      </c>
      <c r="D175" s="34">
        <v>44434</v>
      </c>
      <c r="E175" s="40">
        <v>183.95</v>
      </c>
      <c r="F175" s="40">
        <v>186.70000000000002</v>
      </c>
      <c r="G175" s="41">
        <v>180.15000000000003</v>
      </c>
      <c r="H175" s="41">
        <v>176.35000000000002</v>
      </c>
      <c r="I175" s="41">
        <v>169.80000000000004</v>
      </c>
      <c r="J175" s="41">
        <v>190.50000000000003</v>
      </c>
      <c r="K175" s="41">
        <v>197.05000000000004</v>
      </c>
      <c r="L175" s="41">
        <v>200.85000000000002</v>
      </c>
      <c r="M175" s="31">
        <v>193.25</v>
      </c>
      <c r="N175" s="31">
        <v>182.9</v>
      </c>
      <c r="O175" s="42">
        <v>77016000</v>
      </c>
      <c r="P175" s="43">
        <v>4.4936502767828068E-2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44419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21" t="s">
        <v>16</v>
      </c>
      <c r="B8" s="423"/>
      <c r="C8" s="427" t="s">
        <v>20</v>
      </c>
      <c r="D8" s="427" t="s">
        <v>21</v>
      </c>
      <c r="E8" s="418" t="s">
        <v>22</v>
      </c>
      <c r="F8" s="419"/>
      <c r="G8" s="420"/>
      <c r="H8" s="418" t="s">
        <v>23</v>
      </c>
      <c r="I8" s="419"/>
      <c r="J8" s="420"/>
      <c r="K8" s="26"/>
      <c r="L8" s="55"/>
      <c r="M8" s="55"/>
      <c r="N8" s="1"/>
      <c r="O8" s="1"/>
    </row>
    <row r="9" spans="1:15" ht="36" customHeight="1">
      <c r="A9" s="425"/>
      <c r="B9" s="426"/>
      <c r="C9" s="426"/>
      <c r="D9" s="4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16280.1</v>
      </c>
      <c r="D10" s="35">
        <v>16280.533333333333</v>
      </c>
      <c r="E10" s="35">
        <v>16201.816666666666</v>
      </c>
      <c r="F10" s="35">
        <v>16123.533333333333</v>
      </c>
      <c r="G10" s="35">
        <v>16044.816666666666</v>
      </c>
      <c r="H10" s="35">
        <v>16358.816666666666</v>
      </c>
      <c r="I10" s="35">
        <v>16437.533333333333</v>
      </c>
      <c r="J10" s="35">
        <v>16515.816666666666</v>
      </c>
      <c r="K10" s="37">
        <v>16359.25</v>
      </c>
      <c r="L10" s="37">
        <v>16202.25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36034.1</v>
      </c>
      <c r="D11" s="40">
        <v>36080.533333333333</v>
      </c>
      <c r="E11" s="40">
        <v>35844.066666666666</v>
      </c>
      <c r="F11" s="40">
        <v>35654.033333333333</v>
      </c>
      <c r="G11" s="40">
        <v>35417.566666666666</v>
      </c>
      <c r="H11" s="40">
        <v>36270.566666666666</v>
      </c>
      <c r="I11" s="40">
        <v>36507.033333333326</v>
      </c>
      <c r="J11" s="40">
        <v>36697.066666666666</v>
      </c>
      <c r="K11" s="31">
        <v>36317</v>
      </c>
      <c r="L11" s="31">
        <v>35890.5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1992</v>
      </c>
      <c r="D12" s="40">
        <v>1999.7</v>
      </c>
      <c r="E12" s="40">
        <v>1972.6000000000001</v>
      </c>
      <c r="F12" s="40">
        <v>1953.2</v>
      </c>
      <c r="G12" s="40">
        <v>1926.1000000000001</v>
      </c>
      <c r="H12" s="40">
        <v>2019.1000000000001</v>
      </c>
      <c r="I12" s="40">
        <v>2046.2</v>
      </c>
      <c r="J12" s="40">
        <v>2065.6000000000004</v>
      </c>
      <c r="K12" s="31">
        <v>2026.8</v>
      </c>
      <c r="L12" s="31">
        <v>1980.3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4464.3</v>
      </c>
      <c r="D13" s="40">
        <v>4465.3499999999995</v>
      </c>
      <c r="E13" s="40">
        <v>4426.6499999999987</v>
      </c>
      <c r="F13" s="40">
        <v>4388.9999999999991</v>
      </c>
      <c r="G13" s="40">
        <v>4350.2999999999984</v>
      </c>
      <c r="H13" s="40">
        <v>4502.9999999999991</v>
      </c>
      <c r="I13" s="40">
        <v>4541.7</v>
      </c>
      <c r="J13" s="40">
        <v>4579.3499999999995</v>
      </c>
      <c r="K13" s="31">
        <v>4504.05</v>
      </c>
      <c r="L13" s="31">
        <v>4427.7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31713.35</v>
      </c>
      <c r="D14" s="40">
        <v>31652.416666666668</v>
      </c>
      <c r="E14" s="40">
        <v>31492.083333333336</v>
      </c>
      <c r="F14" s="40">
        <v>31270.816666666669</v>
      </c>
      <c r="G14" s="40">
        <v>31110.483333333337</v>
      </c>
      <c r="H14" s="40">
        <v>31873.683333333334</v>
      </c>
      <c r="I14" s="40">
        <v>32034.01666666667</v>
      </c>
      <c r="J14" s="40">
        <v>32255.283333333333</v>
      </c>
      <c r="K14" s="31">
        <v>31812.75</v>
      </c>
      <c r="L14" s="31">
        <v>31431.15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3526.1</v>
      </c>
      <c r="D15" s="40">
        <v>3543.2333333333336</v>
      </c>
      <c r="E15" s="40">
        <v>3486.0666666666671</v>
      </c>
      <c r="F15" s="40">
        <v>3446.0333333333333</v>
      </c>
      <c r="G15" s="40">
        <v>3388.8666666666668</v>
      </c>
      <c r="H15" s="40">
        <v>3583.2666666666673</v>
      </c>
      <c r="I15" s="40">
        <v>3640.4333333333334</v>
      </c>
      <c r="J15" s="40">
        <v>3680.4666666666676</v>
      </c>
      <c r="K15" s="31">
        <v>3600.4</v>
      </c>
      <c r="L15" s="31">
        <v>3503.2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7458.4</v>
      </c>
      <c r="D16" s="40">
        <v>7492.916666666667</v>
      </c>
      <c r="E16" s="40">
        <v>7366.2333333333336</v>
      </c>
      <c r="F16" s="40">
        <v>7274.0666666666666</v>
      </c>
      <c r="G16" s="40">
        <v>7147.3833333333332</v>
      </c>
      <c r="H16" s="40">
        <v>7585.0833333333339</v>
      </c>
      <c r="I16" s="40">
        <v>7711.7666666666664</v>
      </c>
      <c r="J16" s="40">
        <v>7803.9333333333343</v>
      </c>
      <c r="K16" s="31">
        <v>7619.6</v>
      </c>
      <c r="L16" s="31">
        <v>7400.75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2296.9499999999998</v>
      </c>
      <c r="D17" s="40">
        <v>2297.9666666666667</v>
      </c>
      <c r="E17" s="40">
        <v>2265.9333333333334</v>
      </c>
      <c r="F17" s="40">
        <v>2234.9166666666665</v>
      </c>
      <c r="G17" s="40">
        <v>2202.8833333333332</v>
      </c>
      <c r="H17" s="40">
        <v>2328.9833333333336</v>
      </c>
      <c r="I17" s="40">
        <v>2361.0166666666673</v>
      </c>
      <c r="J17" s="40">
        <v>2392.0333333333338</v>
      </c>
      <c r="K17" s="31">
        <v>2330</v>
      </c>
      <c r="L17" s="31">
        <v>2266.9499999999998</v>
      </c>
      <c r="M17" s="31">
        <v>3.2160799999999998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1304</v>
      </c>
      <c r="D18" s="40">
        <v>1295.3500000000001</v>
      </c>
      <c r="E18" s="40">
        <v>1270.7000000000003</v>
      </c>
      <c r="F18" s="40">
        <v>1237.4000000000001</v>
      </c>
      <c r="G18" s="40">
        <v>1212.7500000000002</v>
      </c>
      <c r="H18" s="40">
        <v>1328.6500000000003</v>
      </c>
      <c r="I18" s="40">
        <v>1353.3000000000004</v>
      </c>
      <c r="J18" s="40">
        <v>1386.6000000000004</v>
      </c>
      <c r="K18" s="31">
        <v>1320</v>
      </c>
      <c r="L18" s="31">
        <v>1262.05</v>
      </c>
      <c r="M18" s="31">
        <v>25.387129999999999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923.5</v>
      </c>
      <c r="D19" s="40">
        <v>931.51666666666677</v>
      </c>
      <c r="E19" s="40">
        <v>903.98333333333358</v>
      </c>
      <c r="F19" s="40">
        <v>884.46666666666681</v>
      </c>
      <c r="G19" s="40">
        <v>856.93333333333362</v>
      </c>
      <c r="H19" s="40">
        <v>951.03333333333353</v>
      </c>
      <c r="I19" s="40">
        <v>978.56666666666661</v>
      </c>
      <c r="J19" s="40">
        <v>998.08333333333348</v>
      </c>
      <c r="K19" s="31">
        <v>959.05</v>
      </c>
      <c r="L19" s="31">
        <v>912</v>
      </c>
      <c r="M19" s="31">
        <v>13.139110000000001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18328.7</v>
      </c>
      <c r="D20" s="40">
        <v>18128.899999999998</v>
      </c>
      <c r="E20" s="40">
        <v>17739.849999999995</v>
      </c>
      <c r="F20" s="40">
        <v>17150.999999999996</v>
      </c>
      <c r="G20" s="40">
        <v>16761.949999999993</v>
      </c>
      <c r="H20" s="40">
        <v>18717.749999999996</v>
      </c>
      <c r="I20" s="40">
        <v>19106.8</v>
      </c>
      <c r="J20" s="40">
        <v>19695.649999999998</v>
      </c>
      <c r="K20" s="31">
        <v>18517.95</v>
      </c>
      <c r="L20" s="31">
        <v>17540.05</v>
      </c>
      <c r="M20" s="31">
        <v>0.33224999999999999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1446.5</v>
      </c>
      <c r="D21" s="40">
        <v>1457.0666666666666</v>
      </c>
      <c r="E21" s="40">
        <v>1415.4833333333331</v>
      </c>
      <c r="F21" s="40">
        <v>1384.4666666666665</v>
      </c>
      <c r="G21" s="40">
        <v>1342.883333333333</v>
      </c>
      <c r="H21" s="40">
        <v>1488.0833333333333</v>
      </c>
      <c r="I21" s="40">
        <v>1529.6666666666667</v>
      </c>
      <c r="J21" s="40">
        <v>1560.6833333333334</v>
      </c>
      <c r="K21" s="31">
        <v>1498.65</v>
      </c>
      <c r="L21" s="31">
        <v>1426.05</v>
      </c>
      <c r="M21" s="31">
        <v>35.814489999999999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908.4</v>
      </c>
      <c r="D22" s="40">
        <v>906.4666666666667</v>
      </c>
      <c r="E22" s="40">
        <v>891.93333333333339</v>
      </c>
      <c r="F22" s="40">
        <v>875.4666666666667</v>
      </c>
      <c r="G22" s="40">
        <v>860.93333333333339</v>
      </c>
      <c r="H22" s="40">
        <v>922.93333333333339</v>
      </c>
      <c r="I22" s="40">
        <v>937.4666666666667</v>
      </c>
      <c r="J22" s="40">
        <v>953.93333333333339</v>
      </c>
      <c r="K22" s="31">
        <v>921</v>
      </c>
      <c r="L22" s="31">
        <v>890</v>
      </c>
      <c r="M22" s="31">
        <v>27.75029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693</v>
      </c>
      <c r="D23" s="40">
        <v>694.33333333333337</v>
      </c>
      <c r="E23" s="40">
        <v>681.91666666666674</v>
      </c>
      <c r="F23" s="40">
        <v>670.83333333333337</v>
      </c>
      <c r="G23" s="40">
        <v>658.41666666666674</v>
      </c>
      <c r="H23" s="40">
        <v>705.41666666666674</v>
      </c>
      <c r="I23" s="40">
        <v>717.83333333333348</v>
      </c>
      <c r="J23" s="40">
        <v>728.91666666666674</v>
      </c>
      <c r="K23" s="31">
        <v>706.75</v>
      </c>
      <c r="L23" s="31">
        <v>683.25</v>
      </c>
      <c r="M23" s="31">
        <v>59.372819999999997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886.4</v>
      </c>
      <c r="D24" s="40">
        <v>897.48333333333323</v>
      </c>
      <c r="E24" s="40">
        <v>868.96666666666647</v>
      </c>
      <c r="F24" s="40">
        <v>851.53333333333319</v>
      </c>
      <c r="G24" s="40">
        <v>823.01666666666642</v>
      </c>
      <c r="H24" s="40">
        <v>914.91666666666652</v>
      </c>
      <c r="I24" s="40">
        <v>943.43333333333317</v>
      </c>
      <c r="J24" s="40">
        <v>960.86666666666656</v>
      </c>
      <c r="K24" s="31">
        <v>926</v>
      </c>
      <c r="L24" s="31">
        <v>880.05</v>
      </c>
      <c r="M24" s="31">
        <v>1.5543800000000001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948.4</v>
      </c>
      <c r="D25" s="40">
        <v>946.0333333333333</v>
      </c>
      <c r="E25" s="40">
        <v>927.36666666666656</v>
      </c>
      <c r="F25" s="40">
        <v>906.33333333333326</v>
      </c>
      <c r="G25" s="40">
        <v>887.66666666666652</v>
      </c>
      <c r="H25" s="40">
        <v>967.06666666666661</v>
      </c>
      <c r="I25" s="40">
        <v>985.73333333333335</v>
      </c>
      <c r="J25" s="40">
        <v>1006.7666666666667</v>
      </c>
      <c r="K25" s="31">
        <v>964.7</v>
      </c>
      <c r="L25" s="31">
        <v>925</v>
      </c>
      <c r="M25" s="31">
        <v>0.66947000000000001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116</v>
      </c>
      <c r="D26" s="40">
        <v>117.03333333333335</v>
      </c>
      <c r="E26" s="40">
        <v>113.06666666666669</v>
      </c>
      <c r="F26" s="40">
        <v>110.13333333333334</v>
      </c>
      <c r="G26" s="40">
        <v>106.16666666666669</v>
      </c>
      <c r="H26" s="40">
        <v>119.9666666666667</v>
      </c>
      <c r="I26" s="40">
        <v>123.93333333333337</v>
      </c>
      <c r="J26" s="40">
        <v>126.8666666666667</v>
      </c>
      <c r="K26" s="31">
        <v>121</v>
      </c>
      <c r="L26" s="31">
        <v>114.1</v>
      </c>
      <c r="M26" s="31">
        <v>32.354439999999997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206.35</v>
      </c>
      <c r="D27" s="40">
        <v>205.78333333333333</v>
      </c>
      <c r="E27" s="40">
        <v>199.56666666666666</v>
      </c>
      <c r="F27" s="40">
        <v>192.78333333333333</v>
      </c>
      <c r="G27" s="40">
        <v>186.56666666666666</v>
      </c>
      <c r="H27" s="40">
        <v>212.56666666666666</v>
      </c>
      <c r="I27" s="40">
        <v>218.7833333333333</v>
      </c>
      <c r="J27" s="40">
        <v>225.56666666666666</v>
      </c>
      <c r="K27" s="31">
        <v>212</v>
      </c>
      <c r="L27" s="31">
        <v>199</v>
      </c>
      <c r="M27" s="31">
        <v>24.166060000000002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2298.25</v>
      </c>
      <c r="D28" s="40">
        <v>2298.75</v>
      </c>
      <c r="E28" s="40">
        <v>2272.5</v>
      </c>
      <c r="F28" s="40">
        <v>2246.75</v>
      </c>
      <c r="G28" s="40">
        <v>2220.5</v>
      </c>
      <c r="H28" s="40">
        <v>2324.5</v>
      </c>
      <c r="I28" s="40">
        <v>2350.75</v>
      </c>
      <c r="J28" s="40">
        <v>2376.5</v>
      </c>
      <c r="K28" s="31">
        <v>2325</v>
      </c>
      <c r="L28" s="31">
        <v>2273</v>
      </c>
      <c r="M28" s="31">
        <v>0.35759999999999997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769.15</v>
      </c>
      <c r="D29" s="40">
        <v>770.38333333333333</v>
      </c>
      <c r="E29" s="40">
        <v>758.76666666666665</v>
      </c>
      <c r="F29" s="40">
        <v>748.38333333333333</v>
      </c>
      <c r="G29" s="40">
        <v>736.76666666666665</v>
      </c>
      <c r="H29" s="40">
        <v>780.76666666666665</v>
      </c>
      <c r="I29" s="40">
        <v>792.38333333333321</v>
      </c>
      <c r="J29" s="40">
        <v>802.76666666666665</v>
      </c>
      <c r="K29" s="31">
        <v>782</v>
      </c>
      <c r="L29" s="31">
        <v>760</v>
      </c>
      <c r="M29" s="31">
        <v>3.34206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3557.15</v>
      </c>
      <c r="D30" s="40">
        <v>3541.3833333333332</v>
      </c>
      <c r="E30" s="40">
        <v>3505.7666666666664</v>
      </c>
      <c r="F30" s="40">
        <v>3454.3833333333332</v>
      </c>
      <c r="G30" s="40">
        <v>3418.7666666666664</v>
      </c>
      <c r="H30" s="40">
        <v>3592.7666666666664</v>
      </c>
      <c r="I30" s="40">
        <v>3628.3833333333332</v>
      </c>
      <c r="J30" s="40">
        <v>3679.7666666666664</v>
      </c>
      <c r="K30" s="31">
        <v>3577</v>
      </c>
      <c r="L30" s="31">
        <v>3490</v>
      </c>
      <c r="M30" s="31">
        <v>4.6462399999999997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723.4</v>
      </c>
      <c r="D31" s="40">
        <v>725.69999999999993</v>
      </c>
      <c r="E31" s="40">
        <v>713.99999999999989</v>
      </c>
      <c r="F31" s="40">
        <v>704.59999999999991</v>
      </c>
      <c r="G31" s="40">
        <v>692.89999999999986</v>
      </c>
      <c r="H31" s="40">
        <v>735.09999999999991</v>
      </c>
      <c r="I31" s="40">
        <v>746.8</v>
      </c>
      <c r="J31" s="40">
        <v>756.19999999999993</v>
      </c>
      <c r="K31" s="31">
        <v>737.4</v>
      </c>
      <c r="L31" s="31">
        <v>716.3</v>
      </c>
      <c r="M31" s="31">
        <v>12.55646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400.7</v>
      </c>
      <c r="D32" s="40">
        <v>401.06666666666666</v>
      </c>
      <c r="E32" s="40">
        <v>394.93333333333334</v>
      </c>
      <c r="F32" s="40">
        <v>389.16666666666669</v>
      </c>
      <c r="G32" s="40">
        <v>383.03333333333336</v>
      </c>
      <c r="H32" s="40">
        <v>406.83333333333331</v>
      </c>
      <c r="I32" s="40">
        <v>412.96666666666664</v>
      </c>
      <c r="J32" s="40">
        <v>418.73333333333329</v>
      </c>
      <c r="K32" s="31">
        <v>407.2</v>
      </c>
      <c r="L32" s="31">
        <v>395.3</v>
      </c>
      <c r="M32" s="31">
        <v>33.173250000000003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4062.8</v>
      </c>
      <c r="D33" s="40">
        <v>4049.8666666666668</v>
      </c>
      <c r="E33" s="40">
        <v>4012.9333333333334</v>
      </c>
      <c r="F33" s="40">
        <v>3963.0666666666666</v>
      </c>
      <c r="G33" s="40">
        <v>3926.1333333333332</v>
      </c>
      <c r="H33" s="40">
        <v>4099.7333333333336</v>
      </c>
      <c r="I33" s="40">
        <v>4136.666666666667</v>
      </c>
      <c r="J33" s="40">
        <v>4186.5333333333338</v>
      </c>
      <c r="K33" s="31">
        <v>4086.8</v>
      </c>
      <c r="L33" s="31">
        <v>4000</v>
      </c>
      <c r="M33" s="31">
        <v>3.6424599999999998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215.35</v>
      </c>
      <c r="D34" s="40">
        <v>217.61666666666667</v>
      </c>
      <c r="E34" s="40">
        <v>211.23333333333335</v>
      </c>
      <c r="F34" s="40">
        <v>207.11666666666667</v>
      </c>
      <c r="G34" s="40">
        <v>200.73333333333335</v>
      </c>
      <c r="H34" s="40">
        <v>221.73333333333335</v>
      </c>
      <c r="I34" s="40">
        <v>228.11666666666667</v>
      </c>
      <c r="J34" s="40">
        <v>232.23333333333335</v>
      </c>
      <c r="K34" s="31">
        <v>224</v>
      </c>
      <c r="L34" s="31">
        <v>213.5</v>
      </c>
      <c r="M34" s="31">
        <v>56.563699999999997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131.35</v>
      </c>
      <c r="D35" s="40">
        <v>131.29999999999998</v>
      </c>
      <c r="E35" s="40">
        <v>128.89999999999998</v>
      </c>
      <c r="F35" s="40">
        <v>126.44999999999999</v>
      </c>
      <c r="G35" s="40">
        <v>124.04999999999998</v>
      </c>
      <c r="H35" s="40">
        <v>133.74999999999997</v>
      </c>
      <c r="I35" s="40">
        <v>136.15</v>
      </c>
      <c r="J35" s="40">
        <v>138.59999999999997</v>
      </c>
      <c r="K35" s="31">
        <v>133.69999999999999</v>
      </c>
      <c r="L35" s="31">
        <v>128.85</v>
      </c>
      <c r="M35" s="31">
        <v>97.968909999999994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2977.15</v>
      </c>
      <c r="D36" s="40">
        <v>2982</v>
      </c>
      <c r="E36" s="40">
        <v>2955.7</v>
      </c>
      <c r="F36" s="40">
        <v>2934.25</v>
      </c>
      <c r="G36" s="40">
        <v>2907.95</v>
      </c>
      <c r="H36" s="40">
        <v>3003.45</v>
      </c>
      <c r="I36" s="40">
        <v>3029.75</v>
      </c>
      <c r="J36" s="40">
        <v>3051.2</v>
      </c>
      <c r="K36" s="31">
        <v>3008.3</v>
      </c>
      <c r="L36" s="31">
        <v>2960.55</v>
      </c>
      <c r="M36" s="31">
        <v>7.2433500000000004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879.5</v>
      </c>
      <c r="D37" s="40">
        <v>883.19999999999993</v>
      </c>
      <c r="E37" s="40">
        <v>867.59999999999991</v>
      </c>
      <c r="F37" s="40">
        <v>855.69999999999993</v>
      </c>
      <c r="G37" s="40">
        <v>840.09999999999991</v>
      </c>
      <c r="H37" s="40">
        <v>895.09999999999991</v>
      </c>
      <c r="I37" s="40">
        <v>910.7</v>
      </c>
      <c r="J37" s="40">
        <v>922.59999999999991</v>
      </c>
      <c r="K37" s="31">
        <v>898.8</v>
      </c>
      <c r="L37" s="31">
        <v>871.3</v>
      </c>
      <c r="M37" s="31">
        <v>11.83982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3551.65</v>
      </c>
      <c r="D38" s="40">
        <v>3551.0666666666671</v>
      </c>
      <c r="E38" s="40">
        <v>3515.5833333333339</v>
      </c>
      <c r="F38" s="40">
        <v>3479.5166666666669</v>
      </c>
      <c r="G38" s="40">
        <v>3444.0333333333338</v>
      </c>
      <c r="H38" s="40">
        <v>3587.1333333333341</v>
      </c>
      <c r="I38" s="40">
        <v>3622.6166666666668</v>
      </c>
      <c r="J38" s="40">
        <v>3658.6833333333343</v>
      </c>
      <c r="K38" s="31">
        <v>3586.55</v>
      </c>
      <c r="L38" s="31">
        <v>3515</v>
      </c>
      <c r="M38" s="31">
        <v>1.62584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761.55</v>
      </c>
      <c r="D39" s="40">
        <v>760.18333333333339</v>
      </c>
      <c r="E39" s="40">
        <v>756.36666666666679</v>
      </c>
      <c r="F39" s="40">
        <v>751.18333333333339</v>
      </c>
      <c r="G39" s="40">
        <v>747.36666666666679</v>
      </c>
      <c r="H39" s="40">
        <v>765.36666666666679</v>
      </c>
      <c r="I39" s="40">
        <v>769.18333333333339</v>
      </c>
      <c r="J39" s="40">
        <v>774.36666666666679</v>
      </c>
      <c r="K39" s="31">
        <v>764</v>
      </c>
      <c r="L39" s="31">
        <v>755</v>
      </c>
      <c r="M39" s="31">
        <v>83.092479999999995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3797.95</v>
      </c>
      <c r="D40" s="40">
        <v>3814.9333333333329</v>
      </c>
      <c r="E40" s="40">
        <v>3768.1166666666659</v>
      </c>
      <c r="F40" s="40">
        <v>3738.2833333333328</v>
      </c>
      <c r="G40" s="40">
        <v>3691.4666666666658</v>
      </c>
      <c r="H40" s="40">
        <v>3844.766666666666</v>
      </c>
      <c r="I40" s="40">
        <v>3891.5833333333326</v>
      </c>
      <c r="J40" s="40">
        <v>3921.4166666666661</v>
      </c>
      <c r="K40" s="31">
        <v>3861.75</v>
      </c>
      <c r="L40" s="31">
        <v>3785.1</v>
      </c>
      <c r="M40" s="31">
        <v>2.5325799999999998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6170.1</v>
      </c>
      <c r="D41" s="40">
        <v>6186.8666666666659</v>
      </c>
      <c r="E41" s="40">
        <v>6125.2833333333319</v>
      </c>
      <c r="F41" s="40">
        <v>6080.4666666666662</v>
      </c>
      <c r="G41" s="40">
        <v>6018.8833333333323</v>
      </c>
      <c r="H41" s="40">
        <v>6231.6833333333316</v>
      </c>
      <c r="I41" s="40">
        <v>6293.2666666666655</v>
      </c>
      <c r="J41" s="40">
        <v>6338.0833333333312</v>
      </c>
      <c r="K41" s="31">
        <v>6248.45</v>
      </c>
      <c r="L41" s="31">
        <v>6142.05</v>
      </c>
      <c r="M41" s="31">
        <v>7.3100899999999998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14036.5</v>
      </c>
      <c r="D42" s="40">
        <v>14124.75</v>
      </c>
      <c r="E42" s="40">
        <v>13915.75</v>
      </c>
      <c r="F42" s="40">
        <v>13795</v>
      </c>
      <c r="G42" s="40">
        <v>13586</v>
      </c>
      <c r="H42" s="40">
        <v>14245.5</v>
      </c>
      <c r="I42" s="40">
        <v>14454.5</v>
      </c>
      <c r="J42" s="40">
        <v>14575.25</v>
      </c>
      <c r="K42" s="31">
        <v>14333.75</v>
      </c>
      <c r="L42" s="31">
        <v>14004</v>
      </c>
      <c r="M42" s="31">
        <v>2.0636299999999999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4000.1</v>
      </c>
      <c r="D43" s="40">
        <v>4000.0333333333333</v>
      </c>
      <c r="E43" s="40">
        <v>3980.0666666666666</v>
      </c>
      <c r="F43" s="40">
        <v>3960.0333333333333</v>
      </c>
      <c r="G43" s="40">
        <v>3940.0666666666666</v>
      </c>
      <c r="H43" s="40">
        <v>4020.0666666666666</v>
      </c>
      <c r="I43" s="40">
        <v>4040.0333333333328</v>
      </c>
      <c r="J43" s="40">
        <v>4060.0666666666666</v>
      </c>
      <c r="K43" s="31">
        <v>4020</v>
      </c>
      <c r="L43" s="31">
        <v>3980</v>
      </c>
      <c r="M43" s="31">
        <v>0.93154999999999999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2319</v>
      </c>
      <c r="D44" s="40">
        <v>2324.3166666666666</v>
      </c>
      <c r="E44" s="40">
        <v>2284.6833333333334</v>
      </c>
      <c r="F44" s="40">
        <v>2250.3666666666668</v>
      </c>
      <c r="G44" s="40">
        <v>2210.7333333333336</v>
      </c>
      <c r="H44" s="40">
        <v>2358.6333333333332</v>
      </c>
      <c r="I44" s="40">
        <v>2398.2666666666664</v>
      </c>
      <c r="J44" s="40">
        <v>2432.583333333333</v>
      </c>
      <c r="K44" s="31">
        <v>2363.9499999999998</v>
      </c>
      <c r="L44" s="31">
        <v>2290</v>
      </c>
      <c r="M44" s="31">
        <v>5.4098800000000002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296.25</v>
      </c>
      <c r="D45" s="40">
        <v>298.23333333333335</v>
      </c>
      <c r="E45" s="40">
        <v>292.06666666666672</v>
      </c>
      <c r="F45" s="40">
        <v>287.88333333333338</v>
      </c>
      <c r="G45" s="40">
        <v>281.71666666666675</v>
      </c>
      <c r="H45" s="40">
        <v>302.41666666666669</v>
      </c>
      <c r="I45" s="40">
        <v>308.58333333333331</v>
      </c>
      <c r="J45" s="40">
        <v>312.76666666666665</v>
      </c>
      <c r="K45" s="31">
        <v>304.39999999999998</v>
      </c>
      <c r="L45" s="31">
        <v>294.05</v>
      </c>
      <c r="M45" s="31">
        <v>46.387900000000002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78.099999999999994</v>
      </c>
      <c r="D46" s="40">
        <v>79.566666666666663</v>
      </c>
      <c r="E46" s="40">
        <v>76.083333333333329</v>
      </c>
      <c r="F46" s="40">
        <v>74.066666666666663</v>
      </c>
      <c r="G46" s="40">
        <v>70.583333333333329</v>
      </c>
      <c r="H46" s="40">
        <v>81.583333333333329</v>
      </c>
      <c r="I46" s="40">
        <v>85.066666666666677</v>
      </c>
      <c r="J46" s="40">
        <v>87.083333333333329</v>
      </c>
      <c r="K46" s="31">
        <v>83.05</v>
      </c>
      <c r="L46" s="31">
        <v>77.55</v>
      </c>
      <c r="M46" s="31">
        <v>496.98860000000002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67.400000000000006</v>
      </c>
      <c r="D47" s="40">
        <v>68.233333333333334</v>
      </c>
      <c r="E47" s="40">
        <v>66.066666666666663</v>
      </c>
      <c r="F47" s="40">
        <v>64.733333333333334</v>
      </c>
      <c r="G47" s="40">
        <v>62.566666666666663</v>
      </c>
      <c r="H47" s="40">
        <v>69.566666666666663</v>
      </c>
      <c r="I47" s="40">
        <v>71.73333333333332</v>
      </c>
      <c r="J47" s="40">
        <v>73.066666666666663</v>
      </c>
      <c r="K47" s="31">
        <v>70.400000000000006</v>
      </c>
      <c r="L47" s="31">
        <v>66.900000000000006</v>
      </c>
      <c r="M47" s="31">
        <v>22.121379999999998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1693.8</v>
      </c>
      <c r="D48" s="40">
        <v>1695.2666666666667</v>
      </c>
      <c r="E48" s="40">
        <v>1666.5333333333333</v>
      </c>
      <c r="F48" s="40">
        <v>1639.2666666666667</v>
      </c>
      <c r="G48" s="40">
        <v>1610.5333333333333</v>
      </c>
      <c r="H48" s="40">
        <v>1722.5333333333333</v>
      </c>
      <c r="I48" s="40">
        <v>1751.2666666666664</v>
      </c>
      <c r="J48" s="40">
        <v>1778.5333333333333</v>
      </c>
      <c r="K48" s="31">
        <v>1724</v>
      </c>
      <c r="L48" s="31">
        <v>1668</v>
      </c>
      <c r="M48" s="31">
        <v>11.517200000000001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811</v>
      </c>
      <c r="D49" s="40">
        <v>812.19999999999993</v>
      </c>
      <c r="E49" s="40">
        <v>805.09999999999991</v>
      </c>
      <c r="F49" s="40">
        <v>799.19999999999993</v>
      </c>
      <c r="G49" s="40">
        <v>792.09999999999991</v>
      </c>
      <c r="H49" s="40">
        <v>818.09999999999991</v>
      </c>
      <c r="I49" s="40">
        <v>825.2</v>
      </c>
      <c r="J49" s="40">
        <v>831.09999999999991</v>
      </c>
      <c r="K49" s="31">
        <v>819.3</v>
      </c>
      <c r="L49" s="31">
        <v>806.3</v>
      </c>
      <c r="M49" s="31">
        <v>4.7596600000000002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169.25</v>
      </c>
      <c r="D50" s="40">
        <v>170.38333333333333</v>
      </c>
      <c r="E50" s="40">
        <v>166.56666666666666</v>
      </c>
      <c r="F50" s="40">
        <v>163.88333333333333</v>
      </c>
      <c r="G50" s="40">
        <v>160.06666666666666</v>
      </c>
      <c r="H50" s="40">
        <v>173.06666666666666</v>
      </c>
      <c r="I50" s="40">
        <v>176.88333333333333</v>
      </c>
      <c r="J50" s="40">
        <v>179.56666666666666</v>
      </c>
      <c r="K50" s="31">
        <v>174.2</v>
      </c>
      <c r="L50" s="31">
        <v>167.7</v>
      </c>
      <c r="M50" s="31">
        <v>108.96916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750.8</v>
      </c>
      <c r="D51" s="40">
        <v>758.83333333333337</v>
      </c>
      <c r="E51" s="40">
        <v>737.9666666666667</v>
      </c>
      <c r="F51" s="40">
        <v>725.13333333333333</v>
      </c>
      <c r="G51" s="40">
        <v>704.26666666666665</v>
      </c>
      <c r="H51" s="40">
        <v>771.66666666666674</v>
      </c>
      <c r="I51" s="40">
        <v>792.5333333333333</v>
      </c>
      <c r="J51" s="40">
        <v>805.36666666666679</v>
      </c>
      <c r="K51" s="31">
        <v>779.7</v>
      </c>
      <c r="L51" s="31">
        <v>746</v>
      </c>
      <c r="M51" s="31">
        <v>14.80912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54.6</v>
      </c>
      <c r="D52" s="40">
        <v>55.166666666666664</v>
      </c>
      <c r="E52" s="40">
        <v>53.033333333333331</v>
      </c>
      <c r="F52" s="40">
        <v>51.466666666666669</v>
      </c>
      <c r="G52" s="40">
        <v>49.333333333333336</v>
      </c>
      <c r="H52" s="40">
        <v>56.733333333333327</v>
      </c>
      <c r="I52" s="40">
        <v>58.866666666666667</v>
      </c>
      <c r="J52" s="40">
        <v>60.433333333333323</v>
      </c>
      <c r="K52" s="31">
        <v>57.3</v>
      </c>
      <c r="L52" s="31">
        <v>53.6</v>
      </c>
      <c r="M52" s="31">
        <v>322.37187999999998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444.7</v>
      </c>
      <c r="D53" s="40">
        <v>447.45</v>
      </c>
      <c r="E53" s="40">
        <v>440</v>
      </c>
      <c r="F53" s="40">
        <v>435.3</v>
      </c>
      <c r="G53" s="40">
        <v>427.85</v>
      </c>
      <c r="H53" s="40">
        <v>452.15</v>
      </c>
      <c r="I53" s="40">
        <v>459.59999999999991</v>
      </c>
      <c r="J53" s="40">
        <v>464.29999999999995</v>
      </c>
      <c r="K53" s="31">
        <v>454.9</v>
      </c>
      <c r="L53" s="31">
        <v>442.75</v>
      </c>
      <c r="M53" s="31">
        <v>35.490989999999996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622.20000000000005</v>
      </c>
      <c r="D54" s="40">
        <v>616.19999999999993</v>
      </c>
      <c r="E54" s="40">
        <v>604.39999999999986</v>
      </c>
      <c r="F54" s="40">
        <v>586.59999999999991</v>
      </c>
      <c r="G54" s="40">
        <v>574.79999999999984</v>
      </c>
      <c r="H54" s="40">
        <v>633.99999999999989</v>
      </c>
      <c r="I54" s="40">
        <v>645.79999999999984</v>
      </c>
      <c r="J54" s="40">
        <v>663.59999999999991</v>
      </c>
      <c r="K54" s="31">
        <v>628</v>
      </c>
      <c r="L54" s="31">
        <v>598.4</v>
      </c>
      <c r="M54" s="31">
        <v>338.78294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379</v>
      </c>
      <c r="D55" s="40">
        <v>379.81666666666666</v>
      </c>
      <c r="E55" s="40">
        <v>375.18333333333334</v>
      </c>
      <c r="F55" s="40">
        <v>371.36666666666667</v>
      </c>
      <c r="G55" s="40">
        <v>366.73333333333335</v>
      </c>
      <c r="H55" s="40">
        <v>383.63333333333333</v>
      </c>
      <c r="I55" s="40">
        <v>388.26666666666665</v>
      </c>
      <c r="J55" s="40">
        <v>392.08333333333331</v>
      </c>
      <c r="K55" s="31">
        <v>384.45</v>
      </c>
      <c r="L55" s="31">
        <v>376</v>
      </c>
      <c r="M55" s="31">
        <v>7.8096399999999999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1164.25</v>
      </c>
      <c r="D56" s="40">
        <v>1170.4666666666665</v>
      </c>
      <c r="E56" s="40">
        <v>1145.083333333333</v>
      </c>
      <c r="F56" s="40">
        <v>1125.9166666666665</v>
      </c>
      <c r="G56" s="40">
        <v>1100.5333333333331</v>
      </c>
      <c r="H56" s="40">
        <v>1189.633333333333</v>
      </c>
      <c r="I56" s="40">
        <v>1215.0166666666667</v>
      </c>
      <c r="J56" s="40">
        <v>1234.1833333333329</v>
      </c>
      <c r="K56" s="31">
        <v>1195.8499999999999</v>
      </c>
      <c r="L56" s="31">
        <v>1151.3</v>
      </c>
      <c r="M56" s="31">
        <v>0.83228000000000002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14443.6</v>
      </c>
      <c r="D57" s="40">
        <v>14522.4</v>
      </c>
      <c r="E57" s="40">
        <v>14249.8</v>
      </c>
      <c r="F57" s="40">
        <v>14056</v>
      </c>
      <c r="G57" s="40">
        <v>13783.4</v>
      </c>
      <c r="H57" s="40">
        <v>14716.199999999999</v>
      </c>
      <c r="I57" s="40">
        <v>14988.800000000001</v>
      </c>
      <c r="J57" s="40">
        <v>15182.599999999999</v>
      </c>
      <c r="K57" s="31">
        <v>14795</v>
      </c>
      <c r="L57" s="31">
        <v>14328.6</v>
      </c>
      <c r="M57" s="31">
        <v>0.3105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3637.2</v>
      </c>
      <c r="D58" s="40">
        <v>3630.9</v>
      </c>
      <c r="E58" s="40">
        <v>3617.8</v>
      </c>
      <c r="F58" s="40">
        <v>3598.4</v>
      </c>
      <c r="G58" s="40">
        <v>3585.3</v>
      </c>
      <c r="H58" s="40">
        <v>3650.3</v>
      </c>
      <c r="I58" s="40">
        <v>3663.3999999999996</v>
      </c>
      <c r="J58" s="40">
        <v>3682.8</v>
      </c>
      <c r="K58" s="31">
        <v>3644</v>
      </c>
      <c r="L58" s="31">
        <v>3611.5</v>
      </c>
      <c r="M58" s="31">
        <v>2.4949300000000001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739.5</v>
      </c>
      <c r="D59" s="40">
        <v>749.2833333333333</v>
      </c>
      <c r="E59" s="40">
        <v>722.36666666666656</v>
      </c>
      <c r="F59" s="40">
        <v>705.23333333333323</v>
      </c>
      <c r="G59" s="40">
        <v>678.31666666666649</v>
      </c>
      <c r="H59" s="40">
        <v>766.41666666666663</v>
      </c>
      <c r="I59" s="40">
        <v>793.33333333333337</v>
      </c>
      <c r="J59" s="40">
        <v>810.4666666666667</v>
      </c>
      <c r="K59" s="31">
        <v>776.2</v>
      </c>
      <c r="L59" s="31">
        <v>732.15</v>
      </c>
      <c r="M59" s="31">
        <v>4.83256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576.45000000000005</v>
      </c>
      <c r="D60" s="40">
        <v>579.75</v>
      </c>
      <c r="E60" s="40">
        <v>569.70000000000005</v>
      </c>
      <c r="F60" s="40">
        <v>562.95000000000005</v>
      </c>
      <c r="G60" s="40">
        <v>552.90000000000009</v>
      </c>
      <c r="H60" s="40">
        <v>586.5</v>
      </c>
      <c r="I60" s="40">
        <v>596.54999999999995</v>
      </c>
      <c r="J60" s="40">
        <v>603.29999999999995</v>
      </c>
      <c r="K60" s="31">
        <v>589.79999999999995</v>
      </c>
      <c r="L60" s="31">
        <v>573</v>
      </c>
      <c r="M60" s="31">
        <v>17.67304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152.80000000000001</v>
      </c>
      <c r="D61" s="40">
        <v>153.15</v>
      </c>
      <c r="E61" s="40">
        <v>150</v>
      </c>
      <c r="F61" s="40">
        <v>147.19999999999999</v>
      </c>
      <c r="G61" s="40">
        <v>144.04999999999998</v>
      </c>
      <c r="H61" s="40">
        <v>155.95000000000002</v>
      </c>
      <c r="I61" s="40">
        <v>159.10000000000005</v>
      </c>
      <c r="J61" s="40">
        <v>161.90000000000003</v>
      </c>
      <c r="K61" s="31">
        <v>156.30000000000001</v>
      </c>
      <c r="L61" s="31">
        <v>150.35</v>
      </c>
      <c r="M61" s="31">
        <v>79.81747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138.75</v>
      </c>
      <c r="D62" s="40">
        <v>139.23333333333332</v>
      </c>
      <c r="E62" s="40">
        <v>137.46666666666664</v>
      </c>
      <c r="F62" s="40">
        <v>136.18333333333331</v>
      </c>
      <c r="G62" s="40">
        <v>134.41666666666663</v>
      </c>
      <c r="H62" s="40">
        <v>140.51666666666665</v>
      </c>
      <c r="I62" s="40">
        <v>142.28333333333336</v>
      </c>
      <c r="J62" s="40">
        <v>143.56666666666666</v>
      </c>
      <c r="K62" s="31">
        <v>141</v>
      </c>
      <c r="L62" s="31">
        <v>137.94999999999999</v>
      </c>
      <c r="M62" s="31">
        <v>7.9119400000000004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510.5</v>
      </c>
      <c r="D63" s="40">
        <v>513.9</v>
      </c>
      <c r="E63" s="40">
        <v>502.69999999999993</v>
      </c>
      <c r="F63" s="40">
        <v>494.9</v>
      </c>
      <c r="G63" s="40">
        <v>483.69999999999993</v>
      </c>
      <c r="H63" s="40">
        <v>521.69999999999993</v>
      </c>
      <c r="I63" s="40">
        <v>532.9</v>
      </c>
      <c r="J63" s="40">
        <v>540.69999999999993</v>
      </c>
      <c r="K63" s="31">
        <v>525.1</v>
      </c>
      <c r="L63" s="31">
        <v>506.1</v>
      </c>
      <c r="M63" s="31">
        <v>12.980840000000001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912.6</v>
      </c>
      <c r="D64" s="40">
        <v>913.80000000000007</v>
      </c>
      <c r="E64" s="40">
        <v>903.80000000000018</v>
      </c>
      <c r="F64" s="40">
        <v>895.00000000000011</v>
      </c>
      <c r="G64" s="40">
        <v>885.00000000000023</v>
      </c>
      <c r="H64" s="40">
        <v>922.60000000000014</v>
      </c>
      <c r="I64" s="40">
        <v>932.59999999999991</v>
      </c>
      <c r="J64" s="40">
        <v>941.40000000000009</v>
      </c>
      <c r="K64" s="31">
        <v>923.8</v>
      </c>
      <c r="L64" s="31">
        <v>905</v>
      </c>
      <c r="M64" s="31">
        <v>25.525320000000001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153.1</v>
      </c>
      <c r="D65" s="40">
        <v>154.03333333333333</v>
      </c>
      <c r="E65" s="40">
        <v>151.36666666666667</v>
      </c>
      <c r="F65" s="40">
        <v>149.63333333333335</v>
      </c>
      <c r="G65" s="40">
        <v>146.9666666666667</v>
      </c>
      <c r="H65" s="40">
        <v>155.76666666666665</v>
      </c>
      <c r="I65" s="40">
        <v>158.43333333333334</v>
      </c>
      <c r="J65" s="40">
        <v>160.16666666666663</v>
      </c>
      <c r="K65" s="31">
        <v>156.69999999999999</v>
      </c>
      <c r="L65" s="31">
        <v>152.30000000000001</v>
      </c>
      <c r="M65" s="31">
        <v>30.747319999999998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142.19999999999999</v>
      </c>
      <c r="D66" s="40">
        <v>142.4</v>
      </c>
      <c r="E66" s="40">
        <v>140.55000000000001</v>
      </c>
      <c r="F66" s="40">
        <v>138.9</v>
      </c>
      <c r="G66" s="40">
        <v>137.05000000000001</v>
      </c>
      <c r="H66" s="40">
        <v>144.05000000000001</v>
      </c>
      <c r="I66" s="40">
        <v>145.89999999999998</v>
      </c>
      <c r="J66" s="40">
        <v>147.55000000000001</v>
      </c>
      <c r="K66" s="31">
        <v>144.25</v>
      </c>
      <c r="L66" s="31">
        <v>140.75</v>
      </c>
      <c r="M66" s="31">
        <v>140.22502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4811.3500000000004</v>
      </c>
      <c r="D67" s="40">
        <v>4826.0666666666666</v>
      </c>
      <c r="E67" s="40">
        <v>4745.2833333333328</v>
      </c>
      <c r="F67" s="40">
        <v>4679.2166666666662</v>
      </c>
      <c r="G67" s="40">
        <v>4598.4333333333325</v>
      </c>
      <c r="H67" s="40">
        <v>4892.1333333333332</v>
      </c>
      <c r="I67" s="40">
        <v>4972.9166666666679</v>
      </c>
      <c r="J67" s="40">
        <v>5038.9833333333336</v>
      </c>
      <c r="K67" s="31">
        <v>4906.8500000000004</v>
      </c>
      <c r="L67" s="31">
        <v>4760</v>
      </c>
      <c r="M67" s="31">
        <v>4.7845199999999997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1654.3</v>
      </c>
      <c r="D68" s="40">
        <v>1656.0833333333333</v>
      </c>
      <c r="E68" s="40">
        <v>1646.3166666666666</v>
      </c>
      <c r="F68" s="40">
        <v>1638.3333333333333</v>
      </c>
      <c r="G68" s="40">
        <v>1628.5666666666666</v>
      </c>
      <c r="H68" s="40">
        <v>1664.0666666666666</v>
      </c>
      <c r="I68" s="40">
        <v>1673.8333333333335</v>
      </c>
      <c r="J68" s="40">
        <v>1681.8166666666666</v>
      </c>
      <c r="K68" s="31">
        <v>1665.85</v>
      </c>
      <c r="L68" s="31">
        <v>1648.1</v>
      </c>
      <c r="M68" s="31">
        <v>8.8872999999999998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662.1</v>
      </c>
      <c r="D69" s="40">
        <v>664.33333333333337</v>
      </c>
      <c r="E69" s="40">
        <v>649.4666666666667</v>
      </c>
      <c r="F69" s="40">
        <v>636.83333333333337</v>
      </c>
      <c r="G69" s="40">
        <v>621.9666666666667</v>
      </c>
      <c r="H69" s="40">
        <v>676.9666666666667</v>
      </c>
      <c r="I69" s="40">
        <v>691.83333333333326</v>
      </c>
      <c r="J69" s="40">
        <v>704.4666666666667</v>
      </c>
      <c r="K69" s="31">
        <v>679.2</v>
      </c>
      <c r="L69" s="31">
        <v>651.70000000000005</v>
      </c>
      <c r="M69" s="31">
        <v>15.845599999999999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827.15</v>
      </c>
      <c r="D70" s="40">
        <v>833.43333333333339</v>
      </c>
      <c r="E70" s="40">
        <v>802.91666666666674</v>
      </c>
      <c r="F70" s="40">
        <v>778.68333333333339</v>
      </c>
      <c r="G70" s="40">
        <v>748.16666666666674</v>
      </c>
      <c r="H70" s="40">
        <v>857.66666666666674</v>
      </c>
      <c r="I70" s="40">
        <v>888.18333333333339</v>
      </c>
      <c r="J70" s="40">
        <v>912.41666666666674</v>
      </c>
      <c r="K70" s="31">
        <v>863.95</v>
      </c>
      <c r="L70" s="31">
        <v>809.2</v>
      </c>
      <c r="M70" s="31">
        <v>5.7362299999999999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463.9</v>
      </c>
      <c r="D71" s="40">
        <v>463.83333333333331</v>
      </c>
      <c r="E71" s="40">
        <v>456.21666666666664</v>
      </c>
      <c r="F71" s="40">
        <v>448.5333333333333</v>
      </c>
      <c r="G71" s="40">
        <v>440.91666666666663</v>
      </c>
      <c r="H71" s="40">
        <v>471.51666666666665</v>
      </c>
      <c r="I71" s="40">
        <v>479.13333333333333</v>
      </c>
      <c r="J71" s="40">
        <v>486.81666666666666</v>
      </c>
      <c r="K71" s="31">
        <v>471.45</v>
      </c>
      <c r="L71" s="31">
        <v>456.15</v>
      </c>
      <c r="M71" s="31">
        <v>15.868320000000001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945.05</v>
      </c>
      <c r="D72" s="40">
        <v>933.7166666666667</v>
      </c>
      <c r="E72" s="40">
        <v>916.43333333333339</v>
      </c>
      <c r="F72" s="40">
        <v>887.81666666666672</v>
      </c>
      <c r="G72" s="40">
        <v>870.53333333333342</v>
      </c>
      <c r="H72" s="40">
        <v>962.33333333333337</v>
      </c>
      <c r="I72" s="40">
        <v>979.61666666666667</v>
      </c>
      <c r="J72" s="40">
        <v>1008.2333333333333</v>
      </c>
      <c r="K72" s="31">
        <v>951</v>
      </c>
      <c r="L72" s="31">
        <v>905.1</v>
      </c>
      <c r="M72" s="31">
        <v>32.477789999999999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334.25</v>
      </c>
      <c r="D73" s="40">
        <v>336.73333333333335</v>
      </c>
      <c r="E73" s="40">
        <v>327.7166666666667</v>
      </c>
      <c r="F73" s="40">
        <v>321.18333333333334</v>
      </c>
      <c r="G73" s="40">
        <v>312.16666666666669</v>
      </c>
      <c r="H73" s="40">
        <v>343.26666666666671</v>
      </c>
      <c r="I73" s="40">
        <v>352.28333333333336</v>
      </c>
      <c r="J73" s="40">
        <v>358.81666666666672</v>
      </c>
      <c r="K73" s="31">
        <v>345.75</v>
      </c>
      <c r="L73" s="31">
        <v>330.2</v>
      </c>
      <c r="M73" s="31">
        <v>61.331890000000001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579.79999999999995</v>
      </c>
      <c r="D74" s="40">
        <v>579.68333333333328</v>
      </c>
      <c r="E74" s="40">
        <v>573.71666666666658</v>
      </c>
      <c r="F74" s="40">
        <v>567.63333333333333</v>
      </c>
      <c r="G74" s="40">
        <v>561.66666666666663</v>
      </c>
      <c r="H74" s="40">
        <v>585.76666666666654</v>
      </c>
      <c r="I74" s="40">
        <v>591.73333333333323</v>
      </c>
      <c r="J74" s="40">
        <v>597.81666666666649</v>
      </c>
      <c r="K74" s="31">
        <v>585.65</v>
      </c>
      <c r="L74" s="31">
        <v>573.6</v>
      </c>
      <c r="M74" s="31">
        <v>20.702870000000001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1917.65</v>
      </c>
      <c r="D75" s="40">
        <v>1922</v>
      </c>
      <c r="E75" s="40">
        <v>1890.65</v>
      </c>
      <c r="F75" s="40">
        <v>1863.65</v>
      </c>
      <c r="G75" s="40">
        <v>1832.3000000000002</v>
      </c>
      <c r="H75" s="40">
        <v>1949</v>
      </c>
      <c r="I75" s="40">
        <v>1980.35</v>
      </c>
      <c r="J75" s="40">
        <v>2007.35</v>
      </c>
      <c r="K75" s="31">
        <v>1953.35</v>
      </c>
      <c r="L75" s="31">
        <v>1895</v>
      </c>
      <c r="M75" s="31">
        <v>2.0004900000000001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2134.85</v>
      </c>
      <c r="D76" s="40">
        <v>2147.9500000000003</v>
      </c>
      <c r="E76" s="40">
        <v>2087.9000000000005</v>
      </c>
      <c r="F76" s="40">
        <v>2040.9500000000003</v>
      </c>
      <c r="G76" s="40">
        <v>1980.9000000000005</v>
      </c>
      <c r="H76" s="40">
        <v>2194.9000000000005</v>
      </c>
      <c r="I76" s="40">
        <v>2254.9500000000007</v>
      </c>
      <c r="J76" s="40">
        <v>2301.9000000000005</v>
      </c>
      <c r="K76" s="31">
        <v>2208</v>
      </c>
      <c r="L76" s="31">
        <v>2101</v>
      </c>
      <c r="M76" s="31">
        <v>19.26164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182.3</v>
      </c>
      <c r="D77" s="40">
        <v>185.85000000000002</v>
      </c>
      <c r="E77" s="40">
        <v>174.30000000000004</v>
      </c>
      <c r="F77" s="40">
        <v>166.3</v>
      </c>
      <c r="G77" s="40">
        <v>154.75000000000003</v>
      </c>
      <c r="H77" s="40">
        <v>193.85000000000005</v>
      </c>
      <c r="I77" s="40">
        <v>205.4</v>
      </c>
      <c r="J77" s="40">
        <v>213.40000000000006</v>
      </c>
      <c r="K77" s="31">
        <v>197.4</v>
      </c>
      <c r="L77" s="31">
        <v>177.85</v>
      </c>
      <c r="M77" s="31">
        <v>10.086029999999999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4955.05</v>
      </c>
      <c r="D78" s="40">
        <v>4940.55</v>
      </c>
      <c r="E78" s="40">
        <v>4909.5</v>
      </c>
      <c r="F78" s="40">
        <v>4863.95</v>
      </c>
      <c r="G78" s="40">
        <v>4832.8999999999996</v>
      </c>
      <c r="H78" s="40">
        <v>4986.1000000000004</v>
      </c>
      <c r="I78" s="40">
        <v>5017.1500000000015</v>
      </c>
      <c r="J78" s="40">
        <v>5062.7000000000007</v>
      </c>
      <c r="K78" s="31">
        <v>4971.6000000000004</v>
      </c>
      <c r="L78" s="31">
        <v>4895</v>
      </c>
      <c r="M78" s="31">
        <v>3.5634800000000002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4288.25</v>
      </c>
      <c r="D79" s="40">
        <v>4318.75</v>
      </c>
      <c r="E79" s="40">
        <v>4219.5</v>
      </c>
      <c r="F79" s="40">
        <v>4150.75</v>
      </c>
      <c r="G79" s="40">
        <v>4051.5</v>
      </c>
      <c r="H79" s="40">
        <v>4387.5</v>
      </c>
      <c r="I79" s="40">
        <v>4486.75</v>
      </c>
      <c r="J79" s="40">
        <v>4555.5</v>
      </c>
      <c r="K79" s="31">
        <v>4418</v>
      </c>
      <c r="L79" s="31">
        <v>4250</v>
      </c>
      <c r="M79" s="31">
        <v>2.45662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3886.35</v>
      </c>
      <c r="D80" s="40">
        <v>3880</v>
      </c>
      <c r="E80" s="40">
        <v>3830</v>
      </c>
      <c r="F80" s="40">
        <v>3773.65</v>
      </c>
      <c r="G80" s="40">
        <v>3723.65</v>
      </c>
      <c r="H80" s="40">
        <v>3936.35</v>
      </c>
      <c r="I80" s="40">
        <v>3986.35</v>
      </c>
      <c r="J80" s="40">
        <v>4042.7</v>
      </c>
      <c r="K80" s="31">
        <v>3930</v>
      </c>
      <c r="L80" s="31">
        <v>3823.65</v>
      </c>
      <c r="M80" s="31">
        <v>2.1354700000000002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4769.75</v>
      </c>
      <c r="D81" s="40">
        <v>4787.3833333333341</v>
      </c>
      <c r="E81" s="40">
        <v>4715.9166666666679</v>
      </c>
      <c r="F81" s="40">
        <v>4662.0833333333339</v>
      </c>
      <c r="G81" s="40">
        <v>4590.6166666666677</v>
      </c>
      <c r="H81" s="40">
        <v>4841.2166666666681</v>
      </c>
      <c r="I81" s="40">
        <v>4912.6833333333334</v>
      </c>
      <c r="J81" s="40">
        <v>4966.5166666666682</v>
      </c>
      <c r="K81" s="31">
        <v>4858.8500000000004</v>
      </c>
      <c r="L81" s="31">
        <v>4733.55</v>
      </c>
      <c r="M81" s="31">
        <v>6.1667100000000001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2734.35</v>
      </c>
      <c r="D82" s="40">
        <v>2732.4833333333336</v>
      </c>
      <c r="E82" s="40">
        <v>2710.9666666666672</v>
      </c>
      <c r="F82" s="40">
        <v>2687.5833333333335</v>
      </c>
      <c r="G82" s="40">
        <v>2666.0666666666671</v>
      </c>
      <c r="H82" s="40">
        <v>2755.8666666666672</v>
      </c>
      <c r="I82" s="40">
        <v>2777.3833333333337</v>
      </c>
      <c r="J82" s="40">
        <v>2800.7666666666673</v>
      </c>
      <c r="K82" s="31">
        <v>2754</v>
      </c>
      <c r="L82" s="31">
        <v>2709.1</v>
      </c>
      <c r="M82" s="31">
        <v>7.3389199999999999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561.54999999999995</v>
      </c>
      <c r="D83" s="40">
        <v>561.33333333333337</v>
      </c>
      <c r="E83" s="40">
        <v>544.86666666666679</v>
      </c>
      <c r="F83" s="40">
        <v>528.18333333333339</v>
      </c>
      <c r="G83" s="40">
        <v>511.71666666666681</v>
      </c>
      <c r="H83" s="40">
        <v>578.01666666666677</v>
      </c>
      <c r="I83" s="40">
        <v>594.48333333333323</v>
      </c>
      <c r="J83" s="40">
        <v>611.16666666666674</v>
      </c>
      <c r="K83" s="31">
        <v>577.79999999999995</v>
      </c>
      <c r="L83" s="31">
        <v>544.65</v>
      </c>
      <c r="M83" s="31">
        <v>4.4976399999999996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1699.85</v>
      </c>
      <c r="D84" s="40">
        <v>1721.6499999999999</v>
      </c>
      <c r="E84" s="40">
        <v>1668.2999999999997</v>
      </c>
      <c r="F84" s="40">
        <v>1636.7499999999998</v>
      </c>
      <c r="G84" s="40">
        <v>1583.3999999999996</v>
      </c>
      <c r="H84" s="40">
        <v>1753.1999999999998</v>
      </c>
      <c r="I84" s="40">
        <v>1806.5499999999997</v>
      </c>
      <c r="J84" s="40">
        <v>1838.1</v>
      </c>
      <c r="K84" s="31">
        <v>1775</v>
      </c>
      <c r="L84" s="31">
        <v>1690.1</v>
      </c>
      <c r="M84" s="31">
        <v>2.0692900000000001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1270</v>
      </c>
      <c r="D85" s="40">
        <v>1247.8666666666666</v>
      </c>
      <c r="E85" s="40">
        <v>1218.7333333333331</v>
      </c>
      <c r="F85" s="40">
        <v>1167.4666666666665</v>
      </c>
      <c r="G85" s="40">
        <v>1138.333333333333</v>
      </c>
      <c r="H85" s="40">
        <v>1299.1333333333332</v>
      </c>
      <c r="I85" s="40">
        <v>1328.2666666666669</v>
      </c>
      <c r="J85" s="40">
        <v>1379.5333333333333</v>
      </c>
      <c r="K85" s="31">
        <v>1277</v>
      </c>
      <c r="L85" s="31">
        <v>1196.5999999999999</v>
      </c>
      <c r="M85" s="31">
        <v>73.046019999999999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167.2</v>
      </c>
      <c r="D86" s="40">
        <v>167.63333333333333</v>
      </c>
      <c r="E86" s="40">
        <v>164.56666666666666</v>
      </c>
      <c r="F86" s="40">
        <v>161.93333333333334</v>
      </c>
      <c r="G86" s="40">
        <v>158.86666666666667</v>
      </c>
      <c r="H86" s="40">
        <v>170.26666666666665</v>
      </c>
      <c r="I86" s="40">
        <v>173.33333333333331</v>
      </c>
      <c r="J86" s="40">
        <v>175.96666666666664</v>
      </c>
      <c r="K86" s="31">
        <v>170.7</v>
      </c>
      <c r="L86" s="31">
        <v>165</v>
      </c>
      <c r="M86" s="31">
        <v>42.205939999999998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86.4</v>
      </c>
      <c r="D87" s="40">
        <v>86.683333333333337</v>
      </c>
      <c r="E87" s="40">
        <v>85.216666666666669</v>
      </c>
      <c r="F87" s="40">
        <v>84.033333333333331</v>
      </c>
      <c r="G87" s="40">
        <v>82.566666666666663</v>
      </c>
      <c r="H87" s="40">
        <v>87.866666666666674</v>
      </c>
      <c r="I87" s="40">
        <v>89.333333333333343</v>
      </c>
      <c r="J87" s="40">
        <v>90.51666666666668</v>
      </c>
      <c r="K87" s="31">
        <v>88.15</v>
      </c>
      <c r="L87" s="31">
        <v>85.5</v>
      </c>
      <c r="M87" s="31">
        <v>167.81025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232.65</v>
      </c>
      <c r="D88" s="40">
        <v>233.54999999999998</v>
      </c>
      <c r="E88" s="40">
        <v>225.09999999999997</v>
      </c>
      <c r="F88" s="40">
        <v>217.54999999999998</v>
      </c>
      <c r="G88" s="40">
        <v>209.09999999999997</v>
      </c>
      <c r="H88" s="40">
        <v>241.09999999999997</v>
      </c>
      <c r="I88" s="40">
        <v>249.54999999999995</v>
      </c>
      <c r="J88" s="40">
        <v>257.09999999999997</v>
      </c>
      <c r="K88" s="31">
        <v>242</v>
      </c>
      <c r="L88" s="31">
        <v>226</v>
      </c>
      <c r="M88" s="31">
        <v>24.70795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144.85</v>
      </c>
      <c r="D89" s="40">
        <v>145.6</v>
      </c>
      <c r="E89" s="40">
        <v>143.04999999999998</v>
      </c>
      <c r="F89" s="40">
        <v>141.25</v>
      </c>
      <c r="G89" s="40">
        <v>138.69999999999999</v>
      </c>
      <c r="H89" s="40">
        <v>147.39999999999998</v>
      </c>
      <c r="I89" s="40">
        <v>149.94999999999999</v>
      </c>
      <c r="J89" s="40">
        <v>151.74999999999997</v>
      </c>
      <c r="K89" s="31">
        <v>148.15</v>
      </c>
      <c r="L89" s="31">
        <v>143.80000000000001</v>
      </c>
      <c r="M89" s="31">
        <v>149.52392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27.95</v>
      </c>
      <c r="D90" s="40">
        <v>28.133333333333336</v>
      </c>
      <c r="E90" s="40">
        <v>27.516666666666673</v>
      </c>
      <c r="F90" s="40">
        <v>27.083333333333336</v>
      </c>
      <c r="G90" s="40">
        <v>26.466666666666672</v>
      </c>
      <c r="H90" s="40">
        <v>28.566666666666674</v>
      </c>
      <c r="I90" s="40">
        <v>29.183333333333341</v>
      </c>
      <c r="J90" s="40">
        <v>29.616666666666674</v>
      </c>
      <c r="K90" s="31">
        <v>28.75</v>
      </c>
      <c r="L90" s="31">
        <v>27.7</v>
      </c>
      <c r="M90" s="31">
        <v>144.32755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4200.3500000000004</v>
      </c>
      <c r="D91" s="40">
        <v>4162.0333333333338</v>
      </c>
      <c r="E91" s="40">
        <v>4079.2666666666673</v>
      </c>
      <c r="F91" s="40">
        <v>3958.1833333333334</v>
      </c>
      <c r="G91" s="40">
        <v>3875.416666666667</v>
      </c>
      <c r="H91" s="40">
        <v>4283.1166666666677</v>
      </c>
      <c r="I91" s="40">
        <v>4365.8833333333341</v>
      </c>
      <c r="J91" s="40">
        <v>4486.9666666666681</v>
      </c>
      <c r="K91" s="31">
        <v>4244.8</v>
      </c>
      <c r="L91" s="31">
        <v>4040.95</v>
      </c>
      <c r="M91" s="31">
        <v>5.1460999999999997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580.95000000000005</v>
      </c>
      <c r="D92" s="40">
        <v>582.5</v>
      </c>
      <c r="E92" s="40">
        <v>570.70000000000005</v>
      </c>
      <c r="F92" s="40">
        <v>560.45000000000005</v>
      </c>
      <c r="G92" s="40">
        <v>548.65000000000009</v>
      </c>
      <c r="H92" s="40">
        <v>592.75</v>
      </c>
      <c r="I92" s="40">
        <v>604.54999999999995</v>
      </c>
      <c r="J92" s="40">
        <v>614.79999999999995</v>
      </c>
      <c r="K92" s="31">
        <v>594.29999999999995</v>
      </c>
      <c r="L92" s="31">
        <v>572.25</v>
      </c>
      <c r="M92" s="31">
        <v>12.09723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680.7</v>
      </c>
      <c r="D93" s="40">
        <v>688.23333333333323</v>
      </c>
      <c r="E93" s="40">
        <v>662.46666666666647</v>
      </c>
      <c r="F93" s="40">
        <v>644.23333333333323</v>
      </c>
      <c r="G93" s="40">
        <v>618.46666666666647</v>
      </c>
      <c r="H93" s="40">
        <v>706.46666666666647</v>
      </c>
      <c r="I93" s="40">
        <v>732.23333333333312</v>
      </c>
      <c r="J93" s="40">
        <v>750.46666666666647</v>
      </c>
      <c r="K93" s="31">
        <v>714</v>
      </c>
      <c r="L93" s="31">
        <v>670</v>
      </c>
      <c r="M93" s="31">
        <v>3.3694500000000001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985.2</v>
      </c>
      <c r="D94" s="40">
        <v>981.7166666666667</v>
      </c>
      <c r="E94" s="40">
        <v>971.48333333333335</v>
      </c>
      <c r="F94" s="40">
        <v>957.76666666666665</v>
      </c>
      <c r="G94" s="40">
        <v>947.5333333333333</v>
      </c>
      <c r="H94" s="40">
        <v>995.43333333333339</v>
      </c>
      <c r="I94" s="40">
        <v>1005.6666666666667</v>
      </c>
      <c r="J94" s="40">
        <v>1019.3833333333334</v>
      </c>
      <c r="K94" s="31">
        <v>991.95</v>
      </c>
      <c r="L94" s="31">
        <v>968</v>
      </c>
      <c r="M94" s="31">
        <v>11.406940000000001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581.04999999999995</v>
      </c>
      <c r="D95" s="40">
        <v>581.91666666666663</v>
      </c>
      <c r="E95" s="40">
        <v>571.13333333333321</v>
      </c>
      <c r="F95" s="40">
        <v>561.21666666666658</v>
      </c>
      <c r="G95" s="40">
        <v>550.43333333333317</v>
      </c>
      <c r="H95" s="40">
        <v>591.83333333333326</v>
      </c>
      <c r="I95" s="40">
        <v>602.61666666666679</v>
      </c>
      <c r="J95" s="40">
        <v>612.5333333333333</v>
      </c>
      <c r="K95" s="31">
        <v>592.70000000000005</v>
      </c>
      <c r="L95" s="31">
        <v>572</v>
      </c>
      <c r="M95" s="31">
        <v>2.2433700000000001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1548.7</v>
      </c>
      <c r="D96" s="40">
        <v>1549.6333333333332</v>
      </c>
      <c r="E96" s="40">
        <v>1517.2666666666664</v>
      </c>
      <c r="F96" s="40">
        <v>1485.8333333333333</v>
      </c>
      <c r="G96" s="40">
        <v>1453.4666666666665</v>
      </c>
      <c r="H96" s="40">
        <v>1581.0666666666664</v>
      </c>
      <c r="I96" s="40">
        <v>1613.4333333333332</v>
      </c>
      <c r="J96" s="40">
        <v>1644.8666666666663</v>
      </c>
      <c r="K96" s="31">
        <v>1582</v>
      </c>
      <c r="L96" s="31">
        <v>1518.2</v>
      </c>
      <c r="M96" s="31">
        <v>4.5044399999999998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1490.6</v>
      </c>
      <c r="D97" s="40">
        <v>1496.1833333333334</v>
      </c>
      <c r="E97" s="40">
        <v>1472.3666666666668</v>
      </c>
      <c r="F97" s="40">
        <v>1454.1333333333334</v>
      </c>
      <c r="G97" s="40">
        <v>1430.3166666666668</v>
      </c>
      <c r="H97" s="40">
        <v>1514.4166666666667</v>
      </c>
      <c r="I97" s="40">
        <v>1538.2333333333333</v>
      </c>
      <c r="J97" s="40">
        <v>1556.4666666666667</v>
      </c>
      <c r="K97" s="31">
        <v>1520</v>
      </c>
      <c r="L97" s="31">
        <v>1477.95</v>
      </c>
      <c r="M97" s="31">
        <v>9.2991200000000003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719.85</v>
      </c>
      <c r="D98" s="40">
        <v>721.83333333333337</v>
      </c>
      <c r="E98" s="40">
        <v>708.66666666666674</v>
      </c>
      <c r="F98" s="40">
        <v>697.48333333333335</v>
      </c>
      <c r="G98" s="40">
        <v>684.31666666666672</v>
      </c>
      <c r="H98" s="40">
        <v>733.01666666666677</v>
      </c>
      <c r="I98" s="40">
        <v>746.18333333333351</v>
      </c>
      <c r="J98" s="40">
        <v>757.36666666666679</v>
      </c>
      <c r="K98" s="31">
        <v>735</v>
      </c>
      <c r="L98" s="31">
        <v>710.65</v>
      </c>
      <c r="M98" s="31">
        <v>12.279590000000001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338.25</v>
      </c>
      <c r="D99" s="40">
        <v>338.09999999999997</v>
      </c>
      <c r="E99" s="40">
        <v>332.39999999999992</v>
      </c>
      <c r="F99" s="40">
        <v>326.54999999999995</v>
      </c>
      <c r="G99" s="40">
        <v>320.84999999999991</v>
      </c>
      <c r="H99" s="40">
        <v>343.94999999999993</v>
      </c>
      <c r="I99" s="40">
        <v>349.65</v>
      </c>
      <c r="J99" s="40">
        <v>355.49999999999994</v>
      </c>
      <c r="K99" s="31">
        <v>343.8</v>
      </c>
      <c r="L99" s="31">
        <v>332.25</v>
      </c>
      <c r="M99" s="31">
        <v>40.378950000000003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1063.7</v>
      </c>
      <c r="D100" s="40">
        <v>1061.3333333333333</v>
      </c>
      <c r="E100" s="40">
        <v>1050.3666666666666</v>
      </c>
      <c r="F100" s="40">
        <v>1037.0333333333333</v>
      </c>
      <c r="G100" s="40">
        <v>1026.0666666666666</v>
      </c>
      <c r="H100" s="40">
        <v>1074.6666666666665</v>
      </c>
      <c r="I100" s="40">
        <v>1085.6333333333332</v>
      </c>
      <c r="J100" s="40">
        <v>1098.9666666666665</v>
      </c>
      <c r="K100" s="31">
        <v>1072.3</v>
      </c>
      <c r="L100" s="31">
        <v>1048</v>
      </c>
      <c r="M100" s="31">
        <v>58.716059999999999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2984.4</v>
      </c>
      <c r="D101" s="40">
        <v>2971.9666666666667</v>
      </c>
      <c r="E101" s="40">
        <v>2954.9333333333334</v>
      </c>
      <c r="F101" s="40">
        <v>2925.4666666666667</v>
      </c>
      <c r="G101" s="40">
        <v>2908.4333333333334</v>
      </c>
      <c r="H101" s="40">
        <v>3001.4333333333334</v>
      </c>
      <c r="I101" s="40">
        <v>3018.4666666666672</v>
      </c>
      <c r="J101" s="40">
        <v>3047.9333333333334</v>
      </c>
      <c r="K101" s="31">
        <v>2989</v>
      </c>
      <c r="L101" s="31">
        <v>2942.5</v>
      </c>
      <c r="M101" s="31">
        <v>3.73909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1507.65</v>
      </c>
      <c r="D102" s="40">
        <v>1505.4666666666665</v>
      </c>
      <c r="E102" s="40">
        <v>1491.1833333333329</v>
      </c>
      <c r="F102" s="40">
        <v>1474.7166666666665</v>
      </c>
      <c r="G102" s="40">
        <v>1460.4333333333329</v>
      </c>
      <c r="H102" s="40">
        <v>1521.9333333333329</v>
      </c>
      <c r="I102" s="40">
        <v>1536.2166666666662</v>
      </c>
      <c r="J102" s="40">
        <v>1552.6833333333329</v>
      </c>
      <c r="K102" s="31">
        <v>1519.75</v>
      </c>
      <c r="L102" s="31">
        <v>1489</v>
      </c>
      <c r="M102" s="31">
        <v>74.191730000000007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670.3</v>
      </c>
      <c r="D103" s="40">
        <v>669.38333333333333</v>
      </c>
      <c r="E103" s="40">
        <v>664.2166666666667</v>
      </c>
      <c r="F103" s="40">
        <v>658.13333333333333</v>
      </c>
      <c r="G103" s="40">
        <v>652.9666666666667</v>
      </c>
      <c r="H103" s="40">
        <v>675.4666666666667</v>
      </c>
      <c r="I103" s="40">
        <v>680.63333333333344</v>
      </c>
      <c r="J103" s="40">
        <v>686.7166666666667</v>
      </c>
      <c r="K103" s="31">
        <v>674.55</v>
      </c>
      <c r="L103" s="31">
        <v>663.3</v>
      </c>
      <c r="M103" s="31">
        <v>20.244060000000001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1223.8499999999999</v>
      </c>
      <c r="D104" s="40">
        <v>1232.3833333333334</v>
      </c>
      <c r="E104" s="40">
        <v>1210.0666666666668</v>
      </c>
      <c r="F104" s="40">
        <v>1196.2833333333333</v>
      </c>
      <c r="G104" s="40">
        <v>1173.9666666666667</v>
      </c>
      <c r="H104" s="40">
        <v>1246.166666666667</v>
      </c>
      <c r="I104" s="40">
        <v>1268.4833333333336</v>
      </c>
      <c r="J104" s="40">
        <v>1282.2666666666671</v>
      </c>
      <c r="K104" s="31">
        <v>1254.7</v>
      </c>
      <c r="L104" s="31">
        <v>1218.5999999999999</v>
      </c>
      <c r="M104" s="31">
        <v>18.231169999999999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2797.05</v>
      </c>
      <c r="D105" s="40">
        <v>2810.2999999999997</v>
      </c>
      <c r="E105" s="40">
        <v>2776.7499999999995</v>
      </c>
      <c r="F105" s="40">
        <v>2756.45</v>
      </c>
      <c r="G105" s="40">
        <v>2722.8999999999996</v>
      </c>
      <c r="H105" s="40">
        <v>2830.5999999999995</v>
      </c>
      <c r="I105" s="40">
        <v>2864.1499999999996</v>
      </c>
      <c r="J105" s="40">
        <v>2884.4499999999994</v>
      </c>
      <c r="K105" s="31">
        <v>2843.85</v>
      </c>
      <c r="L105" s="31">
        <v>2790</v>
      </c>
      <c r="M105" s="31">
        <v>5.7457000000000003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426.95</v>
      </c>
      <c r="D106" s="40">
        <v>430</v>
      </c>
      <c r="E106" s="40">
        <v>420.2</v>
      </c>
      <c r="F106" s="40">
        <v>413.45</v>
      </c>
      <c r="G106" s="40">
        <v>403.65</v>
      </c>
      <c r="H106" s="40">
        <v>436.75</v>
      </c>
      <c r="I106" s="40">
        <v>446.54999999999995</v>
      </c>
      <c r="J106" s="40">
        <v>453.3</v>
      </c>
      <c r="K106" s="31">
        <v>439.8</v>
      </c>
      <c r="L106" s="31">
        <v>423.25</v>
      </c>
      <c r="M106" s="31">
        <v>104.17993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1104.6500000000001</v>
      </c>
      <c r="D107" s="40">
        <v>1114.55</v>
      </c>
      <c r="E107" s="40">
        <v>1080.0999999999999</v>
      </c>
      <c r="F107" s="40">
        <v>1055.55</v>
      </c>
      <c r="G107" s="40">
        <v>1021.0999999999999</v>
      </c>
      <c r="H107" s="40">
        <v>1139.0999999999999</v>
      </c>
      <c r="I107" s="40">
        <v>1173.5500000000002</v>
      </c>
      <c r="J107" s="40">
        <v>1198.0999999999999</v>
      </c>
      <c r="K107" s="31">
        <v>1149</v>
      </c>
      <c r="L107" s="31">
        <v>1090</v>
      </c>
      <c r="M107" s="31">
        <v>11.37209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257.95</v>
      </c>
      <c r="D108" s="40">
        <v>259.3</v>
      </c>
      <c r="E108" s="40">
        <v>254.8</v>
      </c>
      <c r="F108" s="40">
        <v>251.64999999999998</v>
      </c>
      <c r="G108" s="40">
        <v>247.14999999999998</v>
      </c>
      <c r="H108" s="40">
        <v>262.45000000000005</v>
      </c>
      <c r="I108" s="40">
        <v>266.95000000000005</v>
      </c>
      <c r="J108" s="40">
        <v>270.10000000000008</v>
      </c>
      <c r="K108" s="31">
        <v>263.8</v>
      </c>
      <c r="L108" s="31">
        <v>256.14999999999998</v>
      </c>
      <c r="M108" s="31">
        <v>30.48001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2381.8000000000002</v>
      </c>
      <c r="D109" s="40">
        <v>2378.2999999999997</v>
      </c>
      <c r="E109" s="40">
        <v>2362.5999999999995</v>
      </c>
      <c r="F109" s="40">
        <v>2343.3999999999996</v>
      </c>
      <c r="G109" s="40">
        <v>2327.6999999999994</v>
      </c>
      <c r="H109" s="40">
        <v>2397.4999999999995</v>
      </c>
      <c r="I109" s="40">
        <v>2413.1999999999994</v>
      </c>
      <c r="J109" s="40">
        <v>2432.3999999999996</v>
      </c>
      <c r="K109" s="31">
        <v>2394</v>
      </c>
      <c r="L109" s="31">
        <v>2359.1</v>
      </c>
      <c r="M109" s="31">
        <v>10.6137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309.35000000000002</v>
      </c>
      <c r="D110" s="40">
        <v>311.98333333333335</v>
      </c>
      <c r="E110" s="40">
        <v>305.16666666666669</v>
      </c>
      <c r="F110" s="40">
        <v>300.98333333333335</v>
      </c>
      <c r="G110" s="40">
        <v>294.16666666666669</v>
      </c>
      <c r="H110" s="40">
        <v>316.16666666666669</v>
      </c>
      <c r="I110" s="40">
        <v>322.98333333333329</v>
      </c>
      <c r="J110" s="40">
        <v>327.16666666666669</v>
      </c>
      <c r="K110" s="31">
        <v>318.8</v>
      </c>
      <c r="L110" s="31">
        <v>307.8</v>
      </c>
      <c r="M110" s="31">
        <v>7.4591200000000004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2671.65</v>
      </c>
      <c r="D111" s="40">
        <v>2659.0666666666671</v>
      </c>
      <c r="E111" s="40">
        <v>2639.4333333333343</v>
      </c>
      <c r="F111" s="40">
        <v>2607.2166666666672</v>
      </c>
      <c r="G111" s="40">
        <v>2587.5833333333344</v>
      </c>
      <c r="H111" s="40">
        <v>2691.2833333333342</v>
      </c>
      <c r="I111" s="40">
        <v>2710.9166666666665</v>
      </c>
      <c r="J111" s="40">
        <v>2743.1333333333341</v>
      </c>
      <c r="K111" s="31">
        <v>2678.7</v>
      </c>
      <c r="L111" s="31">
        <v>2626.85</v>
      </c>
      <c r="M111" s="31">
        <v>46.907409999999999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700.9</v>
      </c>
      <c r="D112" s="40">
        <v>702.16666666666663</v>
      </c>
      <c r="E112" s="40">
        <v>696.0333333333333</v>
      </c>
      <c r="F112" s="40">
        <v>691.16666666666663</v>
      </c>
      <c r="G112" s="40">
        <v>685.0333333333333</v>
      </c>
      <c r="H112" s="40">
        <v>707.0333333333333</v>
      </c>
      <c r="I112" s="40">
        <v>713.16666666666674</v>
      </c>
      <c r="J112" s="40">
        <v>718.0333333333333</v>
      </c>
      <c r="K112" s="31">
        <v>708.3</v>
      </c>
      <c r="L112" s="31">
        <v>697.3</v>
      </c>
      <c r="M112" s="31">
        <v>108.43554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1436.8</v>
      </c>
      <c r="D113" s="40">
        <v>1436.8333333333333</v>
      </c>
      <c r="E113" s="40">
        <v>1420.2666666666664</v>
      </c>
      <c r="F113" s="40">
        <v>1403.7333333333331</v>
      </c>
      <c r="G113" s="40">
        <v>1387.1666666666663</v>
      </c>
      <c r="H113" s="40">
        <v>1453.3666666666666</v>
      </c>
      <c r="I113" s="40">
        <v>1469.9333333333336</v>
      </c>
      <c r="J113" s="40">
        <v>1486.4666666666667</v>
      </c>
      <c r="K113" s="31">
        <v>1453.4</v>
      </c>
      <c r="L113" s="31">
        <v>1420.3</v>
      </c>
      <c r="M113" s="31">
        <v>4.5430700000000002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658.7</v>
      </c>
      <c r="D114" s="40">
        <v>659.41666666666663</v>
      </c>
      <c r="E114" s="40">
        <v>650.83333333333326</v>
      </c>
      <c r="F114" s="40">
        <v>642.96666666666658</v>
      </c>
      <c r="G114" s="40">
        <v>634.38333333333321</v>
      </c>
      <c r="H114" s="40">
        <v>667.2833333333333</v>
      </c>
      <c r="I114" s="40">
        <v>675.86666666666656</v>
      </c>
      <c r="J114" s="40">
        <v>683.73333333333335</v>
      </c>
      <c r="K114" s="31">
        <v>668</v>
      </c>
      <c r="L114" s="31">
        <v>651.54999999999995</v>
      </c>
      <c r="M114" s="31">
        <v>21.72833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687.15</v>
      </c>
      <c r="D115" s="40">
        <v>691.08333333333337</v>
      </c>
      <c r="E115" s="40">
        <v>677.16666666666674</v>
      </c>
      <c r="F115" s="40">
        <v>667.18333333333339</v>
      </c>
      <c r="G115" s="40">
        <v>653.26666666666677</v>
      </c>
      <c r="H115" s="40">
        <v>701.06666666666672</v>
      </c>
      <c r="I115" s="40">
        <v>714.98333333333346</v>
      </c>
      <c r="J115" s="40">
        <v>724.9666666666667</v>
      </c>
      <c r="K115" s="31">
        <v>705</v>
      </c>
      <c r="L115" s="31">
        <v>681.1</v>
      </c>
      <c r="M115" s="31">
        <v>11.455500000000001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45.85</v>
      </c>
      <c r="D116" s="40">
        <v>46.266666666666673</v>
      </c>
      <c r="E116" s="40">
        <v>44.833333333333343</v>
      </c>
      <c r="F116" s="40">
        <v>43.81666666666667</v>
      </c>
      <c r="G116" s="40">
        <v>42.38333333333334</v>
      </c>
      <c r="H116" s="40">
        <v>47.283333333333346</v>
      </c>
      <c r="I116" s="40">
        <v>48.716666666666669</v>
      </c>
      <c r="J116" s="40">
        <v>49.733333333333348</v>
      </c>
      <c r="K116" s="31">
        <v>47.7</v>
      </c>
      <c r="L116" s="31">
        <v>45.25</v>
      </c>
      <c r="M116" s="31">
        <v>439.33749999999998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209.85</v>
      </c>
      <c r="D117" s="40">
        <v>210.94999999999996</v>
      </c>
      <c r="E117" s="40">
        <v>207.44999999999993</v>
      </c>
      <c r="F117" s="40">
        <v>205.04999999999998</v>
      </c>
      <c r="G117" s="40">
        <v>201.54999999999995</v>
      </c>
      <c r="H117" s="40">
        <v>213.34999999999991</v>
      </c>
      <c r="I117" s="40">
        <v>216.84999999999997</v>
      </c>
      <c r="J117" s="40">
        <v>219.24999999999989</v>
      </c>
      <c r="K117" s="31">
        <v>214.45</v>
      </c>
      <c r="L117" s="31">
        <v>208.55</v>
      </c>
      <c r="M117" s="31">
        <v>181.55925999999999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252.85</v>
      </c>
      <c r="D118" s="40">
        <v>256.83333333333331</v>
      </c>
      <c r="E118" s="40">
        <v>244.61666666666662</v>
      </c>
      <c r="F118" s="40">
        <v>236.3833333333333</v>
      </c>
      <c r="G118" s="40">
        <v>224.1666666666666</v>
      </c>
      <c r="H118" s="40">
        <v>265.06666666666661</v>
      </c>
      <c r="I118" s="40">
        <v>277.2833333333333</v>
      </c>
      <c r="J118" s="40">
        <v>285.51666666666665</v>
      </c>
      <c r="K118" s="31">
        <v>269.05</v>
      </c>
      <c r="L118" s="31">
        <v>248.6</v>
      </c>
      <c r="M118" s="31">
        <v>129.43898999999999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7354.25</v>
      </c>
      <c r="D119" s="40">
        <v>7357.75</v>
      </c>
      <c r="E119" s="40">
        <v>7296.5</v>
      </c>
      <c r="F119" s="40">
        <v>7238.75</v>
      </c>
      <c r="G119" s="40">
        <v>7177.5</v>
      </c>
      <c r="H119" s="40">
        <v>7415.5</v>
      </c>
      <c r="I119" s="40">
        <v>7476.75</v>
      </c>
      <c r="J119" s="40">
        <v>7534.5</v>
      </c>
      <c r="K119" s="31">
        <v>7419</v>
      </c>
      <c r="L119" s="31">
        <v>7300</v>
      </c>
      <c r="M119" s="31">
        <v>0.67144000000000004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142.69999999999999</v>
      </c>
      <c r="D120" s="40">
        <v>143.45000000000002</v>
      </c>
      <c r="E120" s="40">
        <v>139.50000000000003</v>
      </c>
      <c r="F120" s="40">
        <v>136.30000000000001</v>
      </c>
      <c r="G120" s="40">
        <v>132.35000000000002</v>
      </c>
      <c r="H120" s="40">
        <v>146.65000000000003</v>
      </c>
      <c r="I120" s="40">
        <v>150.60000000000002</v>
      </c>
      <c r="J120" s="40">
        <v>153.80000000000004</v>
      </c>
      <c r="K120" s="31">
        <v>147.4</v>
      </c>
      <c r="L120" s="31">
        <v>140.25</v>
      </c>
      <c r="M120" s="31">
        <v>72.359949999999998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102.25</v>
      </c>
      <c r="D121" s="40">
        <v>103.01666666666667</v>
      </c>
      <c r="E121" s="40">
        <v>101.13333333333333</v>
      </c>
      <c r="F121" s="40">
        <v>100.01666666666667</v>
      </c>
      <c r="G121" s="40">
        <v>98.133333333333326</v>
      </c>
      <c r="H121" s="40">
        <v>104.13333333333333</v>
      </c>
      <c r="I121" s="40">
        <v>106.01666666666668</v>
      </c>
      <c r="J121" s="40">
        <v>107.13333333333333</v>
      </c>
      <c r="K121" s="31">
        <v>104.9</v>
      </c>
      <c r="L121" s="31">
        <v>101.9</v>
      </c>
      <c r="M121" s="31">
        <v>82.124030000000005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2639.6</v>
      </c>
      <c r="D122" s="40">
        <v>2661.5333333333333</v>
      </c>
      <c r="E122" s="40">
        <v>2598.0666666666666</v>
      </c>
      <c r="F122" s="40">
        <v>2556.5333333333333</v>
      </c>
      <c r="G122" s="40">
        <v>2493.0666666666666</v>
      </c>
      <c r="H122" s="40">
        <v>2703.0666666666666</v>
      </c>
      <c r="I122" s="40">
        <v>2766.5333333333328</v>
      </c>
      <c r="J122" s="40">
        <v>2808.0666666666666</v>
      </c>
      <c r="K122" s="31">
        <v>2725</v>
      </c>
      <c r="L122" s="31">
        <v>2620</v>
      </c>
      <c r="M122" s="31">
        <v>45.43676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522.1</v>
      </c>
      <c r="D123" s="40">
        <v>525.73333333333335</v>
      </c>
      <c r="E123" s="40">
        <v>515.86666666666667</v>
      </c>
      <c r="F123" s="40">
        <v>509.63333333333333</v>
      </c>
      <c r="G123" s="40">
        <v>499.76666666666665</v>
      </c>
      <c r="H123" s="40">
        <v>531.9666666666667</v>
      </c>
      <c r="I123" s="40">
        <v>541.83333333333348</v>
      </c>
      <c r="J123" s="40">
        <v>548.06666666666672</v>
      </c>
      <c r="K123" s="31">
        <v>535.6</v>
      </c>
      <c r="L123" s="31">
        <v>519.5</v>
      </c>
      <c r="M123" s="31">
        <v>18.703720000000001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211.1</v>
      </c>
      <c r="D124" s="40">
        <v>212.13333333333335</v>
      </c>
      <c r="E124" s="40">
        <v>207.26666666666671</v>
      </c>
      <c r="F124" s="40">
        <v>203.43333333333337</v>
      </c>
      <c r="G124" s="40">
        <v>198.56666666666672</v>
      </c>
      <c r="H124" s="40">
        <v>215.9666666666667</v>
      </c>
      <c r="I124" s="40">
        <v>220.83333333333331</v>
      </c>
      <c r="J124" s="40">
        <v>224.66666666666669</v>
      </c>
      <c r="K124" s="31">
        <v>217</v>
      </c>
      <c r="L124" s="31">
        <v>208.3</v>
      </c>
      <c r="M124" s="31">
        <v>43.572580000000002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1033.5999999999999</v>
      </c>
      <c r="D125" s="40">
        <v>1040</v>
      </c>
      <c r="E125" s="40">
        <v>1025</v>
      </c>
      <c r="F125" s="40">
        <v>1016.4000000000001</v>
      </c>
      <c r="G125" s="40">
        <v>1001.4000000000001</v>
      </c>
      <c r="H125" s="40">
        <v>1048.5999999999999</v>
      </c>
      <c r="I125" s="40">
        <v>1063.5999999999999</v>
      </c>
      <c r="J125" s="40">
        <v>1072.1999999999998</v>
      </c>
      <c r="K125" s="31">
        <v>1055</v>
      </c>
      <c r="L125" s="31">
        <v>1031.4000000000001</v>
      </c>
      <c r="M125" s="31">
        <v>34.694679999999998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5462.6</v>
      </c>
      <c r="D126" s="40">
        <v>5423.8166666666666</v>
      </c>
      <c r="E126" s="40">
        <v>5348.833333333333</v>
      </c>
      <c r="F126" s="40">
        <v>5235.0666666666666</v>
      </c>
      <c r="G126" s="40">
        <v>5160.083333333333</v>
      </c>
      <c r="H126" s="40">
        <v>5537.583333333333</v>
      </c>
      <c r="I126" s="40">
        <v>5612.5666666666666</v>
      </c>
      <c r="J126" s="40">
        <v>5726.333333333333</v>
      </c>
      <c r="K126" s="31">
        <v>5498.8</v>
      </c>
      <c r="L126" s="31">
        <v>5310.05</v>
      </c>
      <c r="M126" s="31">
        <v>6.6261700000000001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1677.25</v>
      </c>
      <c r="D127" s="40">
        <v>1672.7666666666667</v>
      </c>
      <c r="E127" s="40">
        <v>1665.5333333333333</v>
      </c>
      <c r="F127" s="40">
        <v>1653.8166666666666</v>
      </c>
      <c r="G127" s="40">
        <v>1646.5833333333333</v>
      </c>
      <c r="H127" s="40">
        <v>1684.4833333333333</v>
      </c>
      <c r="I127" s="40">
        <v>1691.7166666666665</v>
      </c>
      <c r="J127" s="40">
        <v>1703.4333333333334</v>
      </c>
      <c r="K127" s="31">
        <v>1680</v>
      </c>
      <c r="L127" s="31">
        <v>1661.05</v>
      </c>
      <c r="M127" s="31">
        <v>68.465170000000001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1638.75</v>
      </c>
      <c r="D128" s="40">
        <v>1647.9166666666667</v>
      </c>
      <c r="E128" s="40">
        <v>1619.8333333333335</v>
      </c>
      <c r="F128" s="40">
        <v>1600.9166666666667</v>
      </c>
      <c r="G128" s="40">
        <v>1572.8333333333335</v>
      </c>
      <c r="H128" s="40">
        <v>1666.8333333333335</v>
      </c>
      <c r="I128" s="40">
        <v>1694.916666666667</v>
      </c>
      <c r="J128" s="40">
        <v>1713.8333333333335</v>
      </c>
      <c r="K128" s="31">
        <v>1676</v>
      </c>
      <c r="L128" s="31">
        <v>1629</v>
      </c>
      <c r="M128" s="31">
        <v>2.4845100000000002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2398.4499999999998</v>
      </c>
      <c r="D129" s="40">
        <v>2372.8333333333335</v>
      </c>
      <c r="E129" s="40">
        <v>2325.666666666667</v>
      </c>
      <c r="F129" s="40">
        <v>2252.8833333333337</v>
      </c>
      <c r="G129" s="40">
        <v>2205.7166666666672</v>
      </c>
      <c r="H129" s="40">
        <v>2445.6166666666668</v>
      </c>
      <c r="I129" s="40">
        <v>2492.7833333333338</v>
      </c>
      <c r="J129" s="40">
        <v>2565.5666666666666</v>
      </c>
      <c r="K129" s="31">
        <v>2420</v>
      </c>
      <c r="L129" s="31">
        <v>2300.0500000000002</v>
      </c>
      <c r="M129" s="31">
        <v>6.5107299999999997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234.85</v>
      </c>
      <c r="D130" s="40">
        <v>239.53333333333333</v>
      </c>
      <c r="E130" s="40">
        <v>230.06666666666666</v>
      </c>
      <c r="F130" s="40">
        <v>225.28333333333333</v>
      </c>
      <c r="G130" s="40">
        <v>215.81666666666666</v>
      </c>
      <c r="H130" s="40">
        <v>244.31666666666666</v>
      </c>
      <c r="I130" s="40">
        <v>253.7833333333333</v>
      </c>
      <c r="J130" s="40">
        <v>258.56666666666666</v>
      </c>
      <c r="K130" s="31">
        <v>249</v>
      </c>
      <c r="L130" s="31">
        <v>234.75</v>
      </c>
      <c r="M130" s="31">
        <v>23.34047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722.15</v>
      </c>
      <c r="D131" s="40">
        <v>730.58333333333337</v>
      </c>
      <c r="E131" s="40">
        <v>711.16666666666674</v>
      </c>
      <c r="F131" s="40">
        <v>700.18333333333339</v>
      </c>
      <c r="G131" s="40">
        <v>680.76666666666677</v>
      </c>
      <c r="H131" s="40">
        <v>741.56666666666672</v>
      </c>
      <c r="I131" s="40">
        <v>760.98333333333346</v>
      </c>
      <c r="J131" s="40">
        <v>771.9666666666667</v>
      </c>
      <c r="K131" s="31">
        <v>750</v>
      </c>
      <c r="L131" s="31">
        <v>719.6</v>
      </c>
      <c r="M131" s="31">
        <v>63.823569999999997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400.45</v>
      </c>
      <c r="D132" s="40">
        <v>405.5333333333333</v>
      </c>
      <c r="E132" s="40">
        <v>391.26666666666659</v>
      </c>
      <c r="F132" s="40">
        <v>382.08333333333331</v>
      </c>
      <c r="G132" s="40">
        <v>367.81666666666661</v>
      </c>
      <c r="H132" s="40">
        <v>414.71666666666658</v>
      </c>
      <c r="I132" s="40">
        <v>428.98333333333323</v>
      </c>
      <c r="J132" s="40">
        <v>438.16666666666657</v>
      </c>
      <c r="K132" s="31">
        <v>419.8</v>
      </c>
      <c r="L132" s="31">
        <v>396.35</v>
      </c>
      <c r="M132" s="31">
        <v>105.50247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3751.8</v>
      </c>
      <c r="D133" s="40">
        <v>3768.35</v>
      </c>
      <c r="E133" s="40">
        <v>3693.6</v>
      </c>
      <c r="F133" s="40">
        <v>3635.4</v>
      </c>
      <c r="G133" s="40">
        <v>3560.65</v>
      </c>
      <c r="H133" s="40">
        <v>3826.5499999999997</v>
      </c>
      <c r="I133" s="40">
        <v>3901.2999999999997</v>
      </c>
      <c r="J133" s="40">
        <v>3959.4999999999995</v>
      </c>
      <c r="K133" s="31">
        <v>3843.1</v>
      </c>
      <c r="L133" s="31">
        <v>3710.15</v>
      </c>
      <c r="M133" s="31">
        <v>9.8740299999999994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1813.25</v>
      </c>
      <c r="D134" s="40">
        <v>1805.8166666666666</v>
      </c>
      <c r="E134" s="40">
        <v>1786.7333333333331</v>
      </c>
      <c r="F134" s="40">
        <v>1760.2166666666665</v>
      </c>
      <c r="G134" s="40">
        <v>1741.133333333333</v>
      </c>
      <c r="H134" s="40">
        <v>1832.3333333333333</v>
      </c>
      <c r="I134" s="40">
        <v>1851.4166666666667</v>
      </c>
      <c r="J134" s="40">
        <v>1877.9333333333334</v>
      </c>
      <c r="K134" s="31">
        <v>1824.9</v>
      </c>
      <c r="L134" s="31">
        <v>1779.3</v>
      </c>
      <c r="M134" s="31">
        <v>45.948480000000004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86.3</v>
      </c>
      <c r="D135" s="40">
        <v>86.916666666666671</v>
      </c>
      <c r="E135" s="40">
        <v>84.88333333333334</v>
      </c>
      <c r="F135" s="40">
        <v>83.466666666666669</v>
      </c>
      <c r="G135" s="40">
        <v>81.433333333333337</v>
      </c>
      <c r="H135" s="40">
        <v>88.333333333333343</v>
      </c>
      <c r="I135" s="40">
        <v>90.366666666666674</v>
      </c>
      <c r="J135" s="40">
        <v>91.783333333333346</v>
      </c>
      <c r="K135" s="31">
        <v>88.95</v>
      </c>
      <c r="L135" s="31">
        <v>85.5</v>
      </c>
      <c r="M135" s="31">
        <v>48.052140000000001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3695.65</v>
      </c>
      <c r="D136" s="40">
        <v>3718.7833333333328</v>
      </c>
      <c r="E136" s="40">
        <v>3652.5666666666657</v>
      </c>
      <c r="F136" s="40">
        <v>3609.4833333333327</v>
      </c>
      <c r="G136" s="40">
        <v>3543.2666666666655</v>
      </c>
      <c r="H136" s="40">
        <v>3761.8666666666659</v>
      </c>
      <c r="I136" s="40">
        <v>3828.083333333333</v>
      </c>
      <c r="J136" s="40">
        <v>3871.1666666666661</v>
      </c>
      <c r="K136" s="31">
        <v>3785</v>
      </c>
      <c r="L136" s="31">
        <v>3675.7</v>
      </c>
      <c r="M136" s="31">
        <v>2.71069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396.25</v>
      </c>
      <c r="D137" s="40">
        <v>399.2833333333333</v>
      </c>
      <c r="E137" s="40">
        <v>390.46666666666658</v>
      </c>
      <c r="F137" s="40">
        <v>384.68333333333328</v>
      </c>
      <c r="G137" s="40">
        <v>375.86666666666656</v>
      </c>
      <c r="H137" s="40">
        <v>405.06666666666661</v>
      </c>
      <c r="I137" s="40">
        <v>413.88333333333333</v>
      </c>
      <c r="J137" s="40">
        <v>419.66666666666663</v>
      </c>
      <c r="K137" s="31">
        <v>408.1</v>
      </c>
      <c r="L137" s="31">
        <v>393.5</v>
      </c>
      <c r="M137" s="31">
        <v>26.306830000000001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4789</v>
      </c>
      <c r="D138" s="40">
        <v>4781.083333333333</v>
      </c>
      <c r="E138" s="40">
        <v>4732.9166666666661</v>
      </c>
      <c r="F138" s="40">
        <v>4676.833333333333</v>
      </c>
      <c r="G138" s="40">
        <v>4628.6666666666661</v>
      </c>
      <c r="H138" s="40">
        <v>4837.1666666666661</v>
      </c>
      <c r="I138" s="40">
        <v>4885.3333333333321</v>
      </c>
      <c r="J138" s="40">
        <v>4941.4166666666661</v>
      </c>
      <c r="K138" s="31">
        <v>4829.25</v>
      </c>
      <c r="L138" s="31">
        <v>4725</v>
      </c>
      <c r="M138" s="31">
        <v>1.36226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1588.45</v>
      </c>
      <c r="D139" s="40">
        <v>1590.1166666666668</v>
      </c>
      <c r="E139" s="40">
        <v>1570.3333333333335</v>
      </c>
      <c r="F139" s="40">
        <v>1552.2166666666667</v>
      </c>
      <c r="G139" s="40">
        <v>1532.4333333333334</v>
      </c>
      <c r="H139" s="40">
        <v>1608.2333333333336</v>
      </c>
      <c r="I139" s="40">
        <v>1628.0166666666669</v>
      </c>
      <c r="J139" s="40">
        <v>1646.1333333333337</v>
      </c>
      <c r="K139" s="31">
        <v>1609.9</v>
      </c>
      <c r="L139" s="31">
        <v>1572</v>
      </c>
      <c r="M139" s="31">
        <v>14.29931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706.85</v>
      </c>
      <c r="D140" s="40">
        <v>706.01666666666677</v>
      </c>
      <c r="E140" s="40">
        <v>697.03333333333353</v>
      </c>
      <c r="F140" s="40">
        <v>687.21666666666681</v>
      </c>
      <c r="G140" s="40">
        <v>678.23333333333358</v>
      </c>
      <c r="H140" s="40">
        <v>715.83333333333348</v>
      </c>
      <c r="I140" s="40">
        <v>724.81666666666683</v>
      </c>
      <c r="J140" s="40">
        <v>734.63333333333344</v>
      </c>
      <c r="K140" s="31">
        <v>715</v>
      </c>
      <c r="L140" s="31">
        <v>696.2</v>
      </c>
      <c r="M140" s="31">
        <v>51.622790000000002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1119.9000000000001</v>
      </c>
      <c r="D141" s="40">
        <v>1127.1499999999999</v>
      </c>
      <c r="E141" s="40">
        <v>1102.7999999999997</v>
      </c>
      <c r="F141" s="40">
        <v>1085.6999999999998</v>
      </c>
      <c r="G141" s="40">
        <v>1061.3499999999997</v>
      </c>
      <c r="H141" s="40">
        <v>1144.2499999999998</v>
      </c>
      <c r="I141" s="40">
        <v>1168.5999999999997</v>
      </c>
      <c r="J141" s="40">
        <v>1185.6999999999998</v>
      </c>
      <c r="K141" s="31">
        <v>1151.5</v>
      </c>
      <c r="L141" s="31">
        <v>1110.05</v>
      </c>
      <c r="M141" s="31">
        <v>14.827249999999999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78828.05</v>
      </c>
      <c r="D142" s="40">
        <v>79322.666666666672</v>
      </c>
      <c r="E142" s="40">
        <v>77705.383333333346</v>
      </c>
      <c r="F142" s="40">
        <v>76582.716666666674</v>
      </c>
      <c r="G142" s="40">
        <v>74965.433333333349</v>
      </c>
      <c r="H142" s="40">
        <v>80445.333333333343</v>
      </c>
      <c r="I142" s="40">
        <v>82062.616666666669</v>
      </c>
      <c r="J142" s="40">
        <v>83185.28333333334</v>
      </c>
      <c r="K142" s="31">
        <v>80939.95</v>
      </c>
      <c r="L142" s="31">
        <v>78200</v>
      </c>
      <c r="M142" s="31">
        <v>0.22258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1125.6500000000001</v>
      </c>
      <c r="D143" s="40">
        <v>1133.5833333333333</v>
      </c>
      <c r="E143" s="40">
        <v>1113.1666666666665</v>
      </c>
      <c r="F143" s="40">
        <v>1100.6833333333332</v>
      </c>
      <c r="G143" s="40">
        <v>1080.2666666666664</v>
      </c>
      <c r="H143" s="40">
        <v>1146.0666666666666</v>
      </c>
      <c r="I143" s="40">
        <v>1166.4833333333331</v>
      </c>
      <c r="J143" s="40">
        <v>1178.9666666666667</v>
      </c>
      <c r="K143" s="31">
        <v>1154</v>
      </c>
      <c r="L143" s="31">
        <v>1121.0999999999999</v>
      </c>
      <c r="M143" s="31">
        <v>2.9796499999999999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152.9</v>
      </c>
      <c r="D144" s="40">
        <v>153.5</v>
      </c>
      <c r="E144" s="40">
        <v>150.6</v>
      </c>
      <c r="F144" s="40">
        <v>148.29999999999998</v>
      </c>
      <c r="G144" s="40">
        <v>145.39999999999998</v>
      </c>
      <c r="H144" s="40">
        <v>155.80000000000001</v>
      </c>
      <c r="I144" s="40">
        <v>158.69999999999999</v>
      </c>
      <c r="J144" s="40">
        <v>161.00000000000003</v>
      </c>
      <c r="K144" s="31">
        <v>156.4</v>
      </c>
      <c r="L144" s="31">
        <v>151.19999999999999</v>
      </c>
      <c r="M144" s="31">
        <v>54.631329999999998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786.3</v>
      </c>
      <c r="D145" s="40">
        <v>783.75</v>
      </c>
      <c r="E145" s="40">
        <v>777.7</v>
      </c>
      <c r="F145" s="40">
        <v>769.1</v>
      </c>
      <c r="G145" s="40">
        <v>763.05000000000007</v>
      </c>
      <c r="H145" s="40">
        <v>792.35</v>
      </c>
      <c r="I145" s="40">
        <v>798.4</v>
      </c>
      <c r="J145" s="40">
        <v>807</v>
      </c>
      <c r="K145" s="31">
        <v>789.8</v>
      </c>
      <c r="L145" s="31">
        <v>775.15</v>
      </c>
      <c r="M145" s="31">
        <v>47.248519999999999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191.5</v>
      </c>
      <c r="D146" s="40">
        <v>193.9</v>
      </c>
      <c r="E146" s="40">
        <v>182</v>
      </c>
      <c r="F146" s="40">
        <v>172.5</v>
      </c>
      <c r="G146" s="40">
        <v>160.6</v>
      </c>
      <c r="H146" s="40">
        <v>203.4</v>
      </c>
      <c r="I146" s="40">
        <v>215.30000000000004</v>
      </c>
      <c r="J146" s="40">
        <v>224.8</v>
      </c>
      <c r="K146" s="31">
        <v>205.8</v>
      </c>
      <c r="L146" s="31">
        <v>184.4</v>
      </c>
      <c r="M146" s="31">
        <v>149.38174000000001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520.6</v>
      </c>
      <c r="D147" s="40">
        <v>521.93333333333328</v>
      </c>
      <c r="E147" s="40">
        <v>515.11666666666656</v>
      </c>
      <c r="F147" s="40">
        <v>509.63333333333333</v>
      </c>
      <c r="G147" s="40">
        <v>502.81666666666661</v>
      </c>
      <c r="H147" s="40">
        <v>527.41666666666652</v>
      </c>
      <c r="I147" s="40">
        <v>534.23333333333335</v>
      </c>
      <c r="J147" s="40">
        <v>539.71666666666647</v>
      </c>
      <c r="K147" s="31">
        <v>528.75</v>
      </c>
      <c r="L147" s="31">
        <v>516.45000000000005</v>
      </c>
      <c r="M147" s="31">
        <v>16.305969999999999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7001.95</v>
      </c>
      <c r="D148" s="40">
        <v>7033.95</v>
      </c>
      <c r="E148" s="40">
        <v>6963</v>
      </c>
      <c r="F148" s="40">
        <v>6924.05</v>
      </c>
      <c r="G148" s="40">
        <v>6853.1</v>
      </c>
      <c r="H148" s="40">
        <v>7072.9</v>
      </c>
      <c r="I148" s="40">
        <v>7143.8499999999985</v>
      </c>
      <c r="J148" s="40">
        <v>7182.7999999999993</v>
      </c>
      <c r="K148" s="31">
        <v>7104.9</v>
      </c>
      <c r="L148" s="31">
        <v>6995</v>
      </c>
      <c r="M148" s="31">
        <v>3.5672600000000001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1028.25</v>
      </c>
      <c r="D149" s="40">
        <v>1040.2166666666667</v>
      </c>
      <c r="E149" s="40">
        <v>988.0333333333333</v>
      </c>
      <c r="F149" s="40">
        <v>947.81666666666661</v>
      </c>
      <c r="G149" s="40">
        <v>895.63333333333321</v>
      </c>
      <c r="H149" s="40">
        <v>1080.4333333333334</v>
      </c>
      <c r="I149" s="40">
        <v>1132.6166666666668</v>
      </c>
      <c r="J149" s="40">
        <v>1172.8333333333335</v>
      </c>
      <c r="K149" s="31">
        <v>1092.4000000000001</v>
      </c>
      <c r="L149" s="31">
        <v>1000</v>
      </c>
      <c r="M149" s="31">
        <v>19.041820000000001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2797.75</v>
      </c>
      <c r="D150" s="40">
        <v>2809.35</v>
      </c>
      <c r="E150" s="40">
        <v>2773.7</v>
      </c>
      <c r="F150" s="40">
        <v>2749.65</v>
      </c>
      <c r="G150" s="40">
        <v>2714</v>
      </c>
      <c r="H150" s="40">
        <v>2833.3999999999996</v>
      </c>
      <c r="I150" s="40">
        <v>2869.05</v>
      </c>
      <c r="J150" s="40">
        <v>2893.0999999999995</v>
      </c>
      <c r="K150" s="31">
        <v>2845</v>
      </c>
      <c r="L150" s="31">
        <v>2785.3</v>
      </c>
      <c r="M150" s="31">
        <v>3.8509799999999998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2708.6</v>
      </c>
      <c r="D151" s="40">
        <v>2716.1666666666665</v>
      </c>
      <c r="E151" s="40">
        <v>2673.4333333333329</v>
      </c>
      <c r="F151" s="40">
        <v>2638.2666666666664</v>
      </c>
      <c r="G151" s="40">
        <v>2595.5333333333328</v>
      </c>
      <c r="H151" s="40">
        <v>2751.333333333333</v>
      </c>
      <c r="I151" s="40">
        <v>2794.0666666666666</v>
      </c>
      <c r="J151" s="40">
        <v>2829.2333333333331</v>
      </c>
      <c r="K151" s="31">
        <v>2758.9</v>
      </c>
      <c r="L151" s="31">
        <v>2681</v>
      </c>
      <c r="M151" s="31">
        <v>5.9096900000000003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1475</v>
      </c>
      <c r="D152" s="40">
        <v>1483.3500000000001</v>
      </c>
      <c r="E152" s="40">
        <v>1461.6500000000003</v>
      </c>
      <c r="F152" s="40">
        <v>1448.3000000000002</v>
      </c>
      <c r="G152" s="40">
        <v>1426.6000000000004</v>
      </c>
      <c r="H152" s="40">
        <v>1496.7000000000003</v>
      </c>
      <c r="I152" s="40">
        <v>1518.4</v>
      </c>
      <c r="J152" s="40">
        <v>1531.7500000000002</v>
      </c>
      <c r="K152" s="31">
        <v>1505.05</v>
      </c>
      <c r="L152" s="31">
        <v>1470</v>
      </c>
      <c r="M152" s="31">
        <v>11.120240000000001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983</v>
      </c>
      <c r="D153" s="40">
        <v>984.36666666666667</v>
      </c>
      <c r="E153" s="40">
        <v>970.73333333333335</v>
      </c>
      <c r="F153" s="40">
        <v>958.4666666666667</v>
      </c>
      <c r="G153" s="40">
        <v>944.83333333333337</v>
      </c>
      <c r="H153" s="40">
        <v>996.63333333333333</v>
      </c>
      <c r="I153" s="40">
        <v>1010.2666666666668</v>
      </c>
      <c r="J153" s="40">
        <v>1022.5333333333333</v>
      </c>
      <c r="K153" s="31">
        <v>998</v>
      </c>
      <c r="L153" s="31">
        <v>972.1</v>
      </c>
      <c r="M153" s="31">
        <v>4.2034900000000004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168.4</v>
      </c>
      <c r="D154" s="40">
        <v>170.28333333333333</v>
      </c>
      <c r="E154" s="40">
        <v>165.16666666666666</v>
      </c>
      <c r="F154" s="40">
        <v>161.93333333333334</v>
      </c>
      <c r="G154" s="40">
        <v>156.81666666666666</v>
      </c>
      <c r="H154" s="40">
        <v>173.51666666666665</v>
      </c>
      <c r="I154" s="40">
        <v>178.63333333333333</v>
      </c>
      <c r="J154" s="40">
        <v>181.86666666666665</v>
      </c>
      <c r="K154" s="31">
        <v>175.4</v>
      </c>
      <c r="L154" s="31">
        <v>167.05</v>
      </c>
      <c r="M154" s="31">
        <v>100.1056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114.35</v>
      </c>
      <c r="D155" s="40">
        <v>115.06666666666668</v>
      </c>
      <c r="E155" s="40">
        <v>112.93333333333335</v>
      </c>
      <c r="F155" s="40">
        <v>111.51666666666668</v>
      </c>
      <c r="G155" s="40">
        <v>109.38333333333335</v>
      </c>
      <c r="H155" s="40">
        <v>116.48333333333335</v>
      </c>
      <c r="I155" s="40">
        <v>118.61666666666667</v>
      </c>
      <c r="J155" s="40">
        <v>120.03333333333335</v>
      </c>
      <c r="K155" s="31">
        <v>117.2</v>
      </c>
      <c r="L155" s="31">
        <v>113.65</v>
      </c>
      <c r="M155" s="31">
        <v>97.742549999999994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3863.8</v>
      </c>
      <c r="D156" s="40">
        <v>3816.9833333333336</v>
      </c>
      <c r="E156" s="40">
        <v>3753.9666666666672</v>
      </c>
      <c r="F156" s="40">
        <v>3644.1333333333337</v>
      </c>
      <c r="G156" s="40">
        <v>3581.1166666666672</v>
      </c>
      <c r="H156" s="40">
        <v>3926.8166666666671</v>
      </c>
      <c r="I156" s="40">
        <v>3989.8333333333335</v>
      </c>
      <c r="J156" s="40">
        <v>4099.666666666667</v>
      </c>
      <c r="K156" s="31">
        <v>3880</v>
      </c>
      <c r="L156" s="31">
        <v>3707.15</v>
      </c>
      <c r="M156" s="31">
        <v>13.10182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18273.3</v>
      </c>
      <c r="D157" s="40">
        <v>18243.033333333333</v>
      </c>
      <c r="E157" s="40">
        <v>18115.366666666665</v>
      </c>
      <c r="F157" s="40">
        <v>17957.433333333331</v>
      </c>
      <c r="G157" s="40">
        <v>17829.766666666663</v>
      </c>
      <c r="H157" s="40">
        <v>18400.966666666667</v>
      </c>
      <c r="I157" s="40">
        <v>18528.633333333339</v>
      </c>
      <c r="J157" s="40">
        <v>18686.566666666669</v>
      </c>
      <c r="K157" s="31">
        <v>18370.7</v>
      </c>
      <c r="L157" s="31">
        <v>18085.099999999999</v>
      </c>
      <c r="M157" s="31">
        <v>0.61467000000000005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387.55</v>
      </c>
      <c r="D158" s="40">
        <v>388.05</v>
      </c>
      <c r="E158" s="40">
        <v>381.1</v>
      </c>
      <c r="F158" s="40">
        <v>374.65000000000003</v>
      </c>
      <c r="G158" s="40">
        <v>367.70000000000005</v>
      </c>
      <c r="H158" s="40">
        <v>394.5</v>
      </c>
      <c r="I158" s="40">
        <v>401.44999999999993</v>
      </c>
      <c r="J158" s="40">
        <v>407.9</v>
      </c>
      <c r="K158" s="31">
        <v>395</v>
      </c>
      <c r="L158" s="31">
        <v>381.6</v>
      </c>
      <c r="M158" s="31">
        <v>15.683680000000001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699.8</v>
      </c>
      <c r="D159" s="40">
        <v>695.2833333333333</v>
      </c>
      <c r="E159" s="40">
        <v>684.51666666666665</v>
      </c>
      <c r="F159" s="40">
        <v>669.23333333333335</v>
      </c>
      <c r="G159" s="40">
        <v>658.4666666666667</v>
      </c>
      <c r="H159" s="40">
        <v>710.56666666666661</v>
      </c>
      <c r="I159" s="40">
        <v>721.33333333333326</v>
      </c>
      <c r="J159" s="40">
        <v>736.61666666666656</v>
      </c>
      <c r="K159" s="31">
        <v>706.05</v>
      </c>
      <c r="L159" s="31">
        <v>680</v>
      </c>
      <c r="M159" s="31">
        <v>4.2123699999999999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114.85</v>
      </c>
      <c r="D160" s="40">
        <v>114.81666666666668</v>
      </c>
      <c r="E160" s="40">
        <v>113.93333333333335</v>
      </c>
      <c r="F160" s="40">
        <v>113.01666666666668</v>
      </c>
      <c r="G160" s="40">
        <v>112.13333333333335</v>
      </c>
      <c r="H160" s="40">
        <v>115.73333333333335</v>
      </c>
      <c r="I160" s="40">
        <v>116.61666666666667</v>
      </c>
      <c r="J160" s="40">
        <v>117.53333333333335</v>
      </c>
      <c r="K160" s="31">
        <v>115.7</v>
      </c>
      <c r="L160" s="31">
        <v>113.9</v>
      </c>
      <c r="M160" s="31">
        <v>143.00981999999999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160.75</v>
      </c>
      <c r="D161" s="40">
        <v>161.91666666666666</v>
      </c>
      <c r="E161" s="40">
        <v>157.83333333333331</v>
      </c>
      <c r="F161" s="40">
        <v>154.91666666666666</v>
      </c>
      <c r="G161" s="40">
        <v>150.83333333333331</v>
      </c>
      <c r="H161" s="40">
        <v>164.83333333333331</v>
      </c>
      <c r="I161" s="40">
        <v>168.91666666666663</v>
      </c>
      <c r="J161" s="40">
        <v>171.83333333333331</v>
      </c>
      <c r="K161" s="31">
        <v>166</v>
      </c>
      <c r="L161" s="31">
        <v>159</v>
      </c>
      <c r="M161" s="31">
        <v>3.0253299999999999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3105.35</v>
      </c>
      <c r="D162" s="40">
        <v>3113.4500000000003</v>
      </c>
      <c r="E162" s="40">
        <v>3057.9000000000005</v>
      </c>
      <c r="F162" s="40">
        <v>3010.4500000000003</v>
      </c>
      <c r="G162" s="40">
        <v>2954.9000000000005</v>
      </c>
      <c r="H162" s="40">
        <v>3160.9000000000005</v>
      </c>
      <c r="I162" s="40">
        <v>3216.4500000000007</v>
      </c>
      <c r="J162" s="40">
        <v>3263.9000000000005</v>
      </c>
      <c r="K162" s="31">
        <v>3169</v>
      </c>
      <c r="L162" s="31">
        <v>3066</v>
      </c>
      <c r="M162" s="31">
        <v>2.62094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32142.400000000001</v>
      </c>
      <c r="D163" s="40">
        <v>32290.633333333331</v>
      </c>
      <c r="E163" s="40">
        <v>31751.766666666663</v>
      </c>
      <c r="F163" s="40">
        <v>31361.133333333331</v>
      </c>
      <c r="G163" s="40">
        <v>30822.266666666663</v>
      </c>
      <c r="H163" s="40">
        <v>32681.266666666663</v>
      </c>
      <c r="I163" s="40">
        <v>33220.133333333331</v>
      </c>
      <c r="J163" s="40">
        <v>33610.766666666663</v>
      </c>
      <c r="K163" s="31">
        <v>32829.5</v>
      </c>
      <c r="L163" s="31">
        <v>31900</v>
      </c>
      <c r="M163" s="31">
        <v>0.11361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213.6</v>
      </c>
      <c r="D164" s="40">
        <v>213.96666666666667</v>
      </c>
      <c r="E164" s="40">
        <v>211.03333333333333</v>
      </c>
      <c r="F164" s="40">
        <v>208.46666666666667</v>
      </c>
      <c r="G164" s="40">
        <v>205.53333333333333</v>
      </c>
      <c r="H164" s="40">
        <v>216.53333333333333</v>
      </c>
      <c r="I164" s="40">
        <v>219.46666666666667</v>
      </c>
      <c r="J164" s="40">
        <v>222.03333333333333</v>
      </c>
      <c r="K164" s="31">
        <v>216.9</v>
      </c>
      <c r="L164" s="31">
        <v>211.4</v>
      </c>
      <c r="M164" s="31">
        <v>40.414990000000003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5859.05</v>
      </c>
      <c r="D165" s="40">
        <v>5860.2</v>
      </c>
      <c r="E165" s="40">
        <v>5800.4</v>
      </c>
      <c r="F165" s="40">
        <v>5741.75</v>
      </c>
      <c r="G165" s="40">
        <v>5681.95</v>
      </c>
      <c r="H165" s="40">
        <v>5918.8499999999995</v>
      </c>
      <c r="I165" s="40">
        <v>5978.6500000000005</v>
      </c>
      <c r="J165" s="40">
        <v>6037.2999999999993</v>
      </c>
      <c r="K165" s="31">
        <v>5920</v>
      </c>
      <c r="L165" s="31">
        <v>5801.55</v>
      </c>
      <c r="M165" s="31">
        <v>0.57825000000000004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2222.35</v>
      </c>
      <c r="D166" s="40">
        <v>2229.1</v>
      </c>
      <c r="E166" s="40">
        <v>2208.25</v>
      </c>
      <c r="F166" s="40">
        <v>2194.15</v>
      </c>
      <c r="G166" s="40">
        <v>2173.3000000000002</v>
      </c>
      <c r="H166" s="40">
        <v>2243.1999999999998</v>
      </c>
      <c r="I166" s="40">
        <v>2264.0499999999993</v>
      </c>
      <c r="J166" s="40">
        <v>2278.1499999999996</v>
      </c>
      <c r="K166" s="31">
        <v>2249.9499999999998</v>
      </c>
      <c r="L166" s="31">
        <v>2215</v>
      </c>
      <c r="M166" s="31">
        <v>4.0682700000000001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2786.15</v>
      </c>
      <c r="D167" s="40">
        <v>2784.15</v>
      </c>
      <c r="E167" s="40">
        <v>2748.55</v>
      </c>
      <c r="F167" s="40">
        <v>2710.9500000000003</v>
      </c>
      <c r="G167" s="40">
        <v>2675.3500000000004</v>
      </c>
      <c r="H167" s="40">
        <v>2821.75</v>
      </c>
      <c r="I167" s="40">
        <v>2857.3499999999995</v>
      </c>
      <c r="J167" s="40">
        <v>2894.95</v>
      </c>
      <c r="K167" s="31">
        <v>2819.75</v>
      </c>
      <c r="L167" s="31">
        <v>2746.55</v>
      </c>
      <c r="M167" s="31">
        <v>21.671199999999999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1816.85</v>
      </c>
      <c r="D168" s="40">
        <v>1826.0999999999997</v>
      </c>
      <c r="E168" s="40">
        <v>1793.3999999999994</v>
      </c>
      <c r="F168" s="40">
        <v>1769.9499999999998</v>
      </c>
      <c r="G168" s="40">
        <v>1737.2499999999995</v>
      </c>
      <c r="H168" s="40">
        <v>1849.5499999999993</v>
      </c>
      <c r="I168" s="40">
        <v>1882.2499999999995</v>
      </c>
      <c r="J168" s="40">
        <v>1905.6999999999991</v>
      </c>
      <c r="K168" s="31">
        <v>1858.8</v>
      </c>
      <c r="L168" s="31">
        <v>1802.65</v>
      </c>
      <c r="M168" s="31">
        <v>4.4181100000000004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128.30000000000001</v>
      </c>
      <c r="D169" s="40">
        <v>129.63333333333333</v>
      </c>
      <c r="E169" s="40">
        <v>126.16666666666666</v>
      </c>
      <c r="F169" s="40">
        <v>124.03333333333333</v>
      </c>
      <c r="G169" s="40">
        <v>120.56666666666666</v>
      </c>
      <c r="H169" s="40">
        <v>131.76666666666665</v>
      </c>
      <c r="I169" s="40">
        <v>135.23333333333335</v>
      </c>
      <c r="J169" s="40">
        <v>137.36666666666665</v>
      </c>
      <c r="K169" s="31">
        <v>133.1</v>
      </c>
      <c r="L169" s="31">
        <v>127.5</v>
      </c>
      <c r="M169" s="31">
        <v>50.54616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172.6</v>
      </c>
      <c r="D170" s="40">
        <v>173.35</v>
      </c>
      <c r="E170" s="40">
        <v>170.6</v>
      </c>
      <c r="F170" s="40">
        <v>168.6</v>
      </c>
      <c r="G170" s="40">
        <v>165.85</v>
      </c>
      <c r="H170" s="40">
        <v>175.35</v>
      </c>
      <c r="I170" s="40">
        <v>178.1</v>
      </c>
      <c r="J170" s="40">
        <v>180.1</v>
      </c>
      <c r="K170" s="31">
        <v>176.1</v>
      </c>
      <c r="L170" s="31">
        <v>171.35</v>
      </c>
      <c r="M170" s="31">
        <v>89.439480000000003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352.5</v>
      </c>
      <c r="D171" s="40">
        <v>352.41666666666669</v>
      </c>
      <c r="E171" s="40">
        <v>343.73333333333335</v>
      </c>
      <c r="F171" s="40">
        <v>334.96666666666664</v>
      </c>
      <c r="G171" s="40">
        <v>326.2833333333333</v>
      </c>
      <c r="H171" s="40">
        <v>361.18333333333339</v>
      </c>
      <c r="I171" s="40">
        <v>369.86666666666667</v>
      </c>
      <c r="J171" s="40">
        <v>378.63333333333344</v>
      </c>
      <c r="K171" s="31">
        <v>361.1</v>
      </c>
      <c r="L171" s="31">
        <v>343.65</v>
      </c>
      <c r="M171" s="31">
        <v>11.96607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12586.55</v>
      </c>
      <c r="D172" s="40">
        <v>12623.85</v>
      </c>
      <c r="E172" s="40">
        <v>12522.7</v>
      </c>
      <c r="F172" s="40">
        <v>12458.85</v>
      </c>
      <c r="G172" s="40">
        <v>12357.7</v>
      </c>
      <c r="H172" s="40">
        <v>12687.7</v>
      </c>
      <c r="I172" s="40">
        <v>12788.849999999999</v>
      </c>
      <c r="J172" s="40">
        <v>12852.7</v>
      </c>
      <c r="K172" s="31">
        <v>12725</v>
      </c>
      <c r="L172" s="31">
        <v>12560</v>
      </c>
      <c r="M172" s="31">
        <v>3.2969999999999999E-2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37.5</v>
      </c>
      <c r="D173" s="40">
        <v>37.949999999999996</v>
      </c>
      <c r="E173" s="40">
        <v>36.849999999999994</v>
      </c>
      <c r="F173" s="40">
        <v>36.199999999999996</v>
      </c>
      <c r="G173" s="40">
        <v>35.099999999999994</v>
      </c>
      <c r="H173" s="40">
        <v>38.599999999999994</v>
      </c>
      <c r="I173" s="40">
        <v>39.700000000000003</v>
      </c>
      <c r="J173" s="40">
        <v>40.349999999999994</v>
      </c>
      <c r="K173" s="31">
        <v>39.049999999999997</v>
      </c>
      <c r="L173" s="31">
        <v>37.299999999999997</v>
      </c>
      <c r="M173" s="31">
        <v>642.26180999999997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172.75</v>
      </c>
      <c r="D174" s="40">
        <v>174.75</v>
      </c>
      <c r="E174" s="40">
        <v>170</v>
      </c>
      <c r="F174" s="40">
        <v>167.25</v>
      </c>
      <c r="G174" s="40">
        <v>162.5</v>
      </c>
      <c r="H174" s="40">
        <v>177.5</v>
      </c>
      <c r="I174" s="40">
        <v>182.25</v>
      </c>
      <c r="J174" s="40">
        <v>185</v>
      </c>
      <c r="K174" s="31">
        <v>179.5</v>
      </c>
      <c r="L174" s="31">
        <v>172</v>
      </c>
      <c r="M174" s="31">
        <v>66.3874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148.4</v>
      </c>
      <c r="D175" s="40">
        <v>149.96666666666667</v>
      </c>
      <c r="E175" s="40">
        <v>145.93333333333334</v>
      </c>
      <c r="F175" s="40">
        <v>143.46666666666667</v>
      </c>
      <c r="G175" s="40">
        <v>139.43333333333334</v>
      </c>
      <c r="H175" s="40">
        <v>152.43333333333334</v>
      </c>
      <c r="I175" s="40">
        <v>156.4666666666667</v>
      </c>
      <c r="J175" s="40">
        <v>158.93333333333334</v>
      </c>
      <c r="K175" s="31">
        <v>154</v>
      </c>
      <c r="L175" s="31">
        <v>147.5</v>
      </c>
      <c r="M175" s="31">
        <v>27.858049999999999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2088.0500000000002</v>
      </c>
      <c r="D176" s="40">
        <v>2091.6</v>
      </c>
      <c r="E176" s="40">
        <v>2070.1999999999998</v>
      </c>
      <c r="F176" s="40">
        <v>2052.35</v>
      </c>
      <c r="G176" s="40">
        <v>2030.9499999999998</v>
      </c>
      <c r="H176" s="40">
        <v>2109.4499999999998</v>
      </c>
      <c r="I176" s="40">
        <v>2130.8500000000004</v>
      </c>
      <c r="J176" s="40">
        <v>2148.6999999999998</v>
      </c>
      <c r="K176" s="31">
        <v>2113</v>
      </c>
      <c r="L176" s="31">
        <v>2073.75</v>
      </c>
      <c r="M176" s="31">
        <v>55.007080000000002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1027.2</v>
      </c>
      <c r="D177" s="40">
        <v>1026.3999999999999</v>
      </c>
      <c r="E177" s="40">
        <v>1020.7999999999997</v>
      </c>
      <c r="F177" s="40">
        <v>1014.3999999999999</v>
      </c>
      <c r="G177" s="40">
        <v>1008.7999999999997</v>
      </c>
      <c r="H177" s="40">
        <v>1032.7999999999997</v>
      </c>
      <c r="I177" s="40">
        <v>1038.3999999999996</v>
      </c>
      <c r="J177" s="40">
        <v>1044.7999999999997</v>
      </c>
      <c r="K177" s="31">
        <v>1032</v>
      </c>
      <c r="L177" s="31">
        <v>1020</v>
      </c>
      <c r="M177" s="31">
        <v>9.8526100000000003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1127.5999999999999</v>
      </c>
      <c r="D178" s="40">
        <v>1131.25</v>
      </c>
      <c r="E178" s="40">
        <v>1116.5</v>
      </c>
      <c r="F178" s="40">
        <v>1105.4000000000001</v>
      </c>
      <c r="G178" s="40">
        <v>1090.6500000000001</v>
      </c>
      <c r="H178" s="40">
        <v>1142.3499999999999</v>
      </c>
      <c r="I178" s="40">
        <v>1157.0999999999999</v>
      </c>
      <c r="J178" s="40">
        <v>1168.1999999999998</v>
      </c>
      <c r="K178" s="31">
        <v>1146</v>
      </c>
      <c r="L178" s="31">
        <v>1120.1500000000001</v>
      </c>
      <c r="M178" s="31">
        <v>19.11046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8861.15</v>
      </c>
      <c r="D179" s="40">
        <v>8897.0333333333328</v>
      </c>
      <c r="E179" s="40">
        <v>8758.616666666665</v>
      </c>
      <c r="F179" s="40">
        <v>8656.0833333333321</v>
      </c>
      <c r="G179" s="40">
        <v>8517.6666666666642</v>
      </c>
      <c r="H179" s="40">
        <v>8999.5666666666657</v>
      </c>
      <c r="I179" s="40">
        <v>9137.9833333333336</v>
      </c>
      <c r="J179" s="40">
        <v>9240.5166666666664</v>
      </c>
      <c r="K179" s="31">
        <v>9035.4500000000007</v>
      </c>
      <c r="L179" s="31">
        <v>8794.5</v>
      </c>
      <c r="M179" s="31">
        <v>1.4968300000000001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9208.35</v>
      </c>
      <c r="D180" s="40">
        <v>9149.15</v>
      </c>
      <c r="E180" s="40">
        <v>9013.2999999999993</v>
      </c>
      <c r="F180" s="40">
        <v>8818.25</v>
      </c>
      <c r="G180" s="40">
        <v>8682.4</v>
      </c>
      <c r="H180" s="40">
        <v>9344.1999999999989</v>
      </c>
      <c r="I180" s="40">
        <v>9480.0500000000011</v>
      </c>
      <c r="J180" s="40">
        <v>9675.0999999999985</v>
      </c>
      <c r="K180" s="31">
        <v>9285</v>
      </c>
      <c r="L180" s="31">
        <v>8954.1</v>
      </c>
      <c r="M180" s="31">
        <v>0.94384000000000001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27117.65</v>
      </c>
      <c r="D181" s="40">
        <v>27438.666666666668</v>
      </c>
      <c r="E181" s="40">
        <v>26682.333333333336</v>
      </c>
      <c r="F181" s="40">
        <v>26247.016666666666</v>
      </c>
      <c r="G181" s="40">
        <v>25490.683333333334</v>
      </c>
      <c r="H181" s="40">
        <v>27873.983333333337</v>
      </c>
      <c r="I181" s="40">
        <v>28630.316666666673</v>
      </c>
      <c r="J181" s="40">
        <v>29065.633333333339</v>
      </c>
      <c r="K181" s="31">
        <v>28195</v>
      </c>
      <c r="L181" s="31">
        <v>27003.35</v>
      </c>
      <c r="M181" s="31">
        <v>1.2317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1275.5</v>
      </c>
      <c r="D182" s="40">
        <v>1286</v>
      </c>
      <c r="E182" s="40">
        <v>1259.8499999999999</v>
      </c>
      <c r="F182" s="40">
        <v>1244.1999999999998</v>
      </c>
      <c r="G182" s="40">
        <v>1218.0499999999997</v>
      </c>
      <c r="H182" s="40">
        <v>1301.6500000000001</v>
      </c>
      <c r="I182" s="40">
        <v>1327.8000000000002</v>
      </c>
      <c r="J182" s="40">
        <v>1343.4500000000003</v>
      </c>
      <c r="K182" s="31">
        <v>1312.15</v>
      </c>
      <c r="L182" s="31">
        <v>1270.3499999999999</v>
      </c>
      <c r="M182" s="31">
        <v>13.312989999999999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2059.6999999999998</v>
      </c>
      <c r="D183" s="40">
        <v>2074.9166666666665</v>
      </c>
      <c r="E183" s="40">
        <v>2024.833333333333</v>
      </c>
      <c r="F183" s="40">
        <v>1989.9666666666665</v>
      </c>
      <c r="G183" s="40">
        <v>1939.883333333333</v>
      </c>
      <c r="H183" s="40">
        <v>2109.7833333333328</v>
      </c>
      <c r="I183" s="40">
        <v>2159.8666666666659</v>
      </c>
      <c r="J183" s="40">
        <v>2194.7333333333331</v>
      </c>
      <c r="K183" s="31">
        <v>2125</v>
      </c>
      <c r="L183" s="31">
        <v>2040.05</v>
      </c>
      <c r="M183" s="31">
        <v>6.3439699999999997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426.45</v>
      </c>
      <c r="D184" s="40">
        <v>428.18333333333334</v>
      </c>
      <c r="E184" s="40">
        <v>419.9666666666667</v>
      </c>
      <c r="F184" s="40">
        <v>413.48333333333335</v>
      </c>
      <c r="G184" s="40">
        <v>405.26666666666671</v>
      </c>
      <c r="H184" s="40">
        <v>434.66666666666669</v>
      </c>
      <c r="I184" s="40">
        <v>442.88333333333327</v>
      </c>
      <c r="J184" s="40">
        <v>449.36666666666667</v>
      </c>
      <c r="K184" s="31">
        <v>436.4</v>
      </c>
      <c r="L184" s="31">
        <v>421.7</v>
      </c>
      <c r="M184" s="31">
        <v>277.94251000000003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127.25</v>
      </c>
      <c r="D185" s="40">
        <v>128.93333333333334</v>
      </c>
      <c r="E185" s="40">
        <v>121.86666666666667</v>
      </c>
      <c r="F185" s="40">
        <v>116.48333333333333</v>
      </c>
      <c r="G185" s="40">
        <v>109.41666666666667</v>
      </c>
      <c r="H185" s="40">
        <v>134.31666666666666</v>
      </c>
      <c r="I185" s="40">
        <v>141.38333333333333</v>
      </c>
      <c r="J185" s="40">
        <v>146.76666666666668</v>
      </c>
      <c r="K185" s="31">
        <v>136</v>
      </c>
      <c r="L185" s="31">
        <v>123.55</v>
      </c>
      <c r="M185" s="31">
        <v>622.28630999999996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793.35</v>
      </c>
      <c r="D186" s="40">
        <v>791.45000000000016</v>
      </c>
      <c r="E186" s="40">
        <v>784.10000000000036</v>
      </c>
      <c r="F186" s="40">
        <v>774.85000000000025</v>
      </c>
      <c r="G186" s="40">
        <v>767.50000000000045</v>
      </c>
      <c r="H186" s="40">
        <v>800.70000000000027</v>
      </c>
      <c r="I186" s="40">
        <v>808.05</v>
      </c>
      <c r="J186" s="40">
        <v>817.30000000000018</v>
      </c>
      <c r="K186" s="31">
        <v>798.8</v>
      </c>
      <c r="L186" s="31">
        <v>782.2</v>
      </c>
      <c r="M186" s="31">
        <v>56.560200000000002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523.5</v>
      </c>
      <c r="D187" s="40">
        <v>530.4</v>
      </c>
      <c r="E187" s="40">
        <v>508.34999999999991</v>
      </c>
      <c r="F187" s="40">
        <v>493.19999999999993</v>
      </c>
      <c r="G187" s="40">
        <v>471.14999999999986</v>
      </c>
      <c r="H187" s="40">
        <v>545.54999999999995</v>
      </c>
      <c r="I187" s="40">
        <v>567.59999999999991</v>
      </c>
      <c r="J187" s="40">
        <v>582.75</v>
      </c>
      <c r="K187" s="31">
        <v>552.45000000000005</v>
      </c>
      <c r="L187" s="31">
        <v>515.25</v>
      </c>
      <c r="M187" s="31">
        <v>19.60389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616.45000000000005</v>
      </c>
      <c r="D188" s="40">
        <v>622.15</v>
      </c>
      <c r="E188" s="40">
        <v>605.29999999999995</v>
      </c>
      <c r="F188" s="40">
        <v>594.15</v>
      </c>
      <c r="G188" s="40">
        <v>577.29999999999995</v>
      </c>
      <c r="H188" s="40">
        <v>633.29999999999995</v>
      </c>
      <c r="I188" s="40">
        <v>650.15000000000009</v>
      </c>
      <c r="J188" s="40">
        <v>661.3</v>
      </c>
      <c r="K188" s="31">
        <v>639</v>
      </c>
      <c r="L188" s="31">
        <v>611</v>
      </c>
      <c r="M188" s="31">
        <v>4.8170700000000002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555.79999999999995</v>
      </c>
      <c r="D189" s="40">
        <v>559.43333333333328</v>
      </c>
      <c r="E189" s="40">
        <v>547.86666666666656</v>
      </c>
      <c r="F189" s="40">
        <v>539.93333333333328</v>
      </c>
      <c r="G189" s="40">
        <v>528.36666666666656</v>
      </c>
      <c r="H189" s="40">
        <v>567.36666666666656</v>
      </c>
      <c r="I189" s="40">
        <v>578.93333333333339</v>
      </c>
      <c r="J189" s="40">
        <v>586.86666666666656</v>
      </c>
      <c r="K189" s="31">
        <v>571</v>
      </c>
      <c r="L189" s="31">
        <v>551.5</v>
      </c>
      <c r="M189" s="31">
        <v>13.111269999999999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843.65</v>
      </c>
      <c r="D190" s="40">
        <v>846.75</v>
      </c>
      <c r="E190" s="40">
        <v>827.5</v>
      </c>
      <c r="F190" s="40">
        <v>811.35</v>
      </c>
      <c r="G190" s="40">
        <v>792.1</v>
      </c>
      <c r="H190" s="40">
        <v>862.9</v>
      </c>
      <c r="I190" s="40">
        <v>882.15</v>
      </c>
      <c r="J190" s="40">
        <v>898.3</v>
      </c>
      <c r="K190" s="31">
        <v>866</v>
      </c>
      <c r="L190" s="31">
        <v>830.6</v>
      </c>
      <c r="M190" s="31">
        <v>80.844250000000002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3333.9</v>
      </c>
      <c r="D191" s="40">
        <v>3333.1333333333332</v>
      </c>
      <c r="E191" s="40">
        <v>3316.3666666666663</v>
      </c>
      <c r="F191" s="40">
        <v>3298.833333333333</v>
      </c>
      <c r="G191" s="40">
        <v>3282.0666666666662</v>
      </c>
      <c r="H191" s="40">
        <v>3350.6666666666665</v>
      </c>
      <c r="I191" s="40">
        <v>3367.4333333333329</v>
      </c>
      <c r="J191" s="40">
        <v>3384.9666666666667</v>
      </c>
      <c r="K191" s="31">
        <v>3349.9</v>
      </c>
      <c r="L191" s="31">
        <v>3315.6</v>
      </c>
      <c r="M191" s="31">
        <v>20.407769999999999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771.9</v>
      </c>
      <c r="D192" s="40">
        <v>769.16666666666663</v>
      </c>
      <c r="E192" s="40">
        <v>763.7833333333333</v>
      </c>
      <c r="F192" s="40">
        <v>755.66666666666663</v>
      </c>
      <c r="G192" s="40">
        <v>750.2833333333333</v>
      </c>
      <c r="H192" s="40">
        <v>777.2833333333333</v>
      </c>
      <c r="I192" s="40">
        <v>782.66666666666674</v>
      </c>
      <c r="J192" s="40">
        <v>790.7833333333333</v>
      </c>
      <c r="K192" s="31">
        <v>774.55</v>
      </c>
      <c r="L192" s="31">
        <v>761.05</v>
      </c>
      <c r="M192" s="31">
        <v>14.29806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4238.6000000000004</v>
      </c>
      <c r="D193" s="40">
        <v>4255.7166666666672</v>
      </c>
      <c r="E193" s="40">
        <v>4177.8833333333341</v>
      </c>
      <c r="F193" s="40">
        <v>4117.166666666667</v>
      </c>
      <c r="G193" s="40">
        <v>4039.3333333333339</v>
      </c>
      <c r="H193" s="40">
        <v>4316.4333333333343</v>
      </c>
      <c r="I193" s="40">
        <v>4394.2666666666664</v>
      </c>
      <c r="J193" s="40">
        <v>4454.9833333333345</v>
      </c>
      <c r="K193" s="31">
        <v>4333.55</v>
      </c>
      <c r="L193" s="31">
        <v>4195</v>
      </c>
      <c r="M193" s="31">
        <v>1.0726100000000001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294.2</v>
      </c>
      <c r="D194" s="40">
        <v>295.13333333333333</v>
      </c>
      <c r="E194" s="40">
        <v>290.06666666666666</v>
      </c>
      <c r="F194" s="40">
        <v>285.93333333333334</v>
      </c>
      <c r="G194" s="40">
        <v>280.86666666666667</v>
      </c>
      <c r="H194" s="40">
        <v>299.26666666666665</v>
      </c>
      <c r="I194" s="40">
        <v>304.33333333333326</v>
      </c>
      <c r="J194" s="40">
        <v>308.46666666666664</v>
      </c>
      <c r="K194" s="31">
        <v>300.2</v>
      </c>
      <c r="L194" s="31">
        <v>291</v>
      </c>
      <c r="M194" s="31">
        <v>151.73990000000001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130.05000000000001</v>
      </c>
      <c r="D195" s="40">
        <v>130.28333333333333</v>
      </c>
      <c r="E195" s="40">
        <v>126.81666666666666</v>
      </c>
      <c r="F195" s="40">
        <v>123.58333333333333</v>
      </c>
      <c r="G195" s="40">
        <v>120.11666666666666</v>
      </c>
      <c r="H195" s="40">
        <v>133.51666666666665</v>
      </c>
      <c r="I195" s="40">
        <v>136.98333333333329</v>
      </c>
      <c r="J195" s="40">
        <v>140.21666666666667</v>
      </c>
      <c r="K195" s="31">
        <v>133.75</v>
      </c>
      <c r="L195" s="31">
        <v>127.05</v>
      </c>
      <c r="M195" s="31">
        <v>315.26384000000002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1373.6</v>
      </c>
      <c r="D196" s="40">
        <v>1386.2666666666667</v>
      </c>
      <c r="E196" s="40">
        <v>1354.5333333333333</v>
      </c>
      <c r="F196" s="40">
        <v>1335.4666666666667</v>
      </c>
      <c r="G196" s="40">
        <v>1303.7333333333333</v>
      </c>
      <c r="H196" s="40">
        <v>1405.3333333333333</v>
      </c>
      <c r="I196" s="40">
        <v>1437.0666666666664</v>
      </c>
      <c r="J196" s="40">
        <v>1456.1333333333332</v>
      </c>
      <c r="K196" s="31">
        <v>1418</v>
      </c>
      <c r="L196" s="31">
        <v>1367.2</v>
      </c>
      <c r="M196" s="31">
        <v>84.516229999999993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1323.05</v>
      </c>
      <c r="D197" s="40">
        <v>1311.7166666666667</v>
      </c>
      <c r="E197" s="40">
        <v>1293.7333333333333</v>
      </c>
      <c r="F197" s="40">
        <v>1264.4166666666667</v>
      </c>
      <c r="G197" s="40">
        <v>1246.4333333333334</v>
      </c>
      <c r="H197" s="40">
        <v>1341.0333333333333</v>
      </c>
      <c r="I197" s="40">
        <v>1359.0166666666669</v>
      </c>
      <c r="J197" s="40">
        <v>1388.3333333333333</v>
      </c>
      <c r="K197" s="31">
        <v>1329.7</v>
      </c>
      <c r="L197" s="31">
        <v>1282.4000000000001</v>
      </c>
      <c r="M197" s="31">
        <v>63.144689999999997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1007</v>
      </c>
      <c r="D198" s="40">
        <v>1011.35</v>
      </c>
      <c r="E198" s="40">
        <v>988</v>
      </c>
      <c r="F198" s="40">
        <v>969</v>
      </c>
      <c r="G198" s="40">
        <v>945.65</v>
      </c>
      <c r="H198" s="40">
        <v>1030.3499999999999</v>
      </c>
      <c r="I198" s="40">
        <v>1053.7000000000003</v>
      </c>
      <c r="J198" s="40">
        <v>1072.7</v>
      </c>
      <c r="K198" s="31">
        <v>1034.7</v>
      </c>
      <c r="L198" s="31">
        <v>992.35</v>
      </c>
      <c r="M198" s="31">
        <v>2.82416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1799.2</v>
      </c>
      <c r="D199" s="40">
        <v>1804.8499999999997</v>
      </c>
      <c r="E199" s="40">
        <v>1787.6999999999994</v>
      </c>
      <c r="F199" s="40">
        <v>1776.1999999999996</v>
      </c>
      <c r="G199" s="40">
        <v>1759.0499999999993</v>
      </c>
      <c r="H199" s="40">
        <v>1816.3499999999995</v>
      </c>
      <c r="I199" s="40">
        <v>1833.4999999999995</v>
      </c>
      <c r="J199" s="40">
        <v>1844.9999999999995</v>
      </c>
      <c r="K199" s="31">
        <v>1822</v>
      </c>
      <c r="L199" s="31">
        <v>1793.35</v>
      </c>
      <c r="M199" s="31">
        <v>8.6274599999999992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3026.65</v>
      </c>
      <c r="D200" s="40">
        <v>3041.6</v>
      </c>
      <c r="E200" s="40">
        <v>2980.0499999999997</v>
      </c>
      <c r="F200" s="40">
        <v>2933.45</v>
      </c>
      <c r="G200" s="40">
        <v>2871.8999999999996</v>
      </c>
      <c r="H200" s="40">
        <v>3088.2</v>
      </c>
      <c r="I200" s="40">
        <v>3149.75</v>
      </c>
      <c r="J200" s="40">
        <v>3196.35</v>
      </c>
      <c r="K200" s="31">
        <v>3103.15</v>
      </c>
      <c r="L200" s="31">
        <v>2995</v>
      </c>
      <c r="M200" s="31">
        <v>2.3831500000000001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456.45</v>
      </c>
      <c r="D201" s="40">
        <v>454.61666666666662</v>
      </c>
      <c r="E201" s="40">
        <v>446.93333333333322</v>
      </c>
      <c r="F201" s="40">
        <v>437.41666666666663</v>
      </c>
      <c r="G201" s="40">
        <v>429.73333333333323</v>
      </c>
      <c r="H201" s="40">
        <v>464.13333333333321</v>
      </c>
      <c r="I201" s="40">
        <v>471.81666666666661</v>
      </c>
      <c r="J201" s="40">
        <v>481.3333333333332</v>
      </c>
      <c r="K201" s="31">
        <v>462.3</v>
      </c>
      <c r="L201" s="31">
        <v>445.1</v>
      </c>
      <c r="M201" s="31">
        <v>10.85595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945.8</v>
      </c>
      <c r="D202" s="40">
        <v>943.53333333333342</v>
      </c>
      <c r="E202" s="40">
        <v>922.96666666666681</v>
      </c>
      <c r="F202" s="40">
        <v>900.13333333333344</v>
      </c>
      <c r="G202" s="40">
        <v>879.56666666666683</v>
      </c>
      <c r="H202" s="40">
        <v>966.36666666666679</v>
      </c>
      <c r="I202" s="40">
        <v>986.93333333333339</v>
      </c>
      <c r="J202" s="40">
        <v>1009.7666666666668</v>
      </c>
      <c r="K202" s="31">
        <v>964.1</v>
      </c>
      <c r="L202" s="31">
        <v>920.7</v>
      </c>
      <c r="M202" s="31">
        <v>21.98799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771.1</v>
      </c>
      <c r="D203" s="40">
        <v>773.5333333333333</v>
      </c>
      <c r="E203" s="40">
        <v>760.06666666666661</v>
      </c>
      <c r="F203" s="40">
        <v>749.0333333333333</v>
      </c>
      <c r="G203" s="40">
        <v>735.56666666666661</v>
      </c>
      <c r="H203" s="40">
        <v>784.56666666666661</v>
      </c>
      <c r="I203" s="40">
        <v>798.0333333333333</v>
      </c>
      <c r="J203" s="40">
        <v>809.06666666666661</v>
      </c>
      <c r="K203" s="31">
        <v>787</v>
      </c>
      <c r="L203" s="31">
        <v>762.5</v>
      </c>
      <c r="M203" s="31">
        <v>23.311789999999998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7474.15</v>
      </c>
      <c r="D204" s="40">
        <v>7481.7833333333328</v>
      </c>
      <c r="E204" s="40">
        <v>7418.3666666666659</v>
      </c>
      <c r="F204" s="40">
        <v>7362.583333333333</v>
      </c>
      <c r="G204" s="40">
        <v>7299.1666666666661</v>
      </c>
      <c r="H204" s="40">
        <v>7537.5666666666657</v>
      </c>
      <c r="I204" s="40">
        <v>7600.9833333333336</v>
      </c>
      <c r="J204" s="40">
        <v>7656.7666666666655</v>
      </c>
      <c r="K204" s="31">
        <v>7545.2</v>
      </c>
      <c r="L204" s="31">
        <v>7426</v>
      </c>
      <c r="M204" s="31">
        <v>1.64588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34.549999999999997</v>
      </c>
      <c r="D205" s="40">
        <v>34.866666666666667</v>
      </c>
      <c r="E205" s="40">
        <v>33.883333333333333</v>
      </c>
      <c r="F205" s="40">
        <v>33.216666666666669</v>
      </c>
      <c r="G205" s="40">
        <v>32.233333333333334</v>
      </c>
      <c r="H205" s="40">
        <v>35.533333333333331</v>
      </c>
      <c r="I205" s="40">
        <v>36.516666666666666</v>
      </c>
      <c r="J205" s="40">
        <v>37.18333333333333</v>
      </c>
      <c r="K205" s="31">
        <v>35.85</v>
      </c>
      <c r="L205" s="31">
        <v>34.200000000000003</v>
      </c>
      <c r="M205" s="31">
        <v>90.565550000000002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1393.65</v>
      </c>
      <c r="D206" s="40">
        <v>1398.9833333333333</v>
      </c>
      <c r="E206" s="40">
        <v>1373.6666666666667</v>
      </c>
      <c r="F206" s="40">
        <v>1353.6833333333334</v>
      </c>
      <c r="G206" s="40">
        <v>1328.3666666666668</v>
      </c>
      <c r="H206" s="40">
        <v>1418.9666666666667</v>
      </c>
      <c r="I206" s="40">
        <v>1444.2833333333333</v>
      </c>
      <c r="J206" s="40">
        <v>1464.2666666666667</v>
      </c>
      <c r="K206" s="31">
        <v>1424.3</v>
      </c>
      <c r="L206" s="31">
        <v>1379</v>
      </c>
      <c r="M206" s="31">
        <v>2.03674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637.29999999999995</v>
      </c>
      <c r="D207" s="40">
        <v>640.16666666666663</v>
      </c>
      <c r="E207" s="40">
        <v>631.38333333333321</v>
      </c>
      <c r="F207" s="40">
        <v>625.46666666666658</v>
      </c>
      <c r="G207" s="40">
        <v>616.68333333333317</v>
      </c>
      <c r="H207" s="40">
        <v>646.08333333333326</v>
      </c>
      <c r="I207" s="40">
        <v>654.86666666666679</v>
      </c>
      <c r="J207" s="40">
        <v>660.7833333333333</v>
      </c>
      <c r="K207" s="31">
        <v>648.95000000000005</v>
      </c>
      <c r="L207" s="31">
        <v>634.25</v>
      </c>
      <c r="M207" s="31">
        <v>8.5546299999999995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240.5</v>
      </c>
      <c r="D208" s="40">
        <v>240.91666666666666</v>
      </c>
      <c r="E208" s="40">
        <v>237.93333333333331</v>
      </c>
      <c r="F208" s="40">
        <v>235.36666666666665</v>
      </c>
      <c r="G208" s="40">
        <v>232.3833333333333</v>
      </c>
      <c r="H208" s="40">
        <v>243.48333333333332</v>
      </c>
      <c r="I208" s="40">
        <v>246.46666666666667</v>
      </c>
      <c r="J208" s="40">
        <v>249.03333333333333</v>
      </c>
      <c r="K208" s="31">
        <v>243.9</v>
      </c>
      <c r="L208" s="31">
        <v>238.35</v>
      </c>
      <c r="M208" s="31">
        <v>6.83521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756.25</v>
      </c>
      <c r="D209" s="40">
        <v>757.9</v>
      </c>
      <c r="E209" s="40">
        <v>743.9</v>
      </c>
      <c r="F209" s="40">
        <v>731.55</v>
      </c>
      <c r="G209" s="40">
        <v>717.55</v>
      </c>
      <c r="H209" s="40">
        <v>770.25</v>
      </c>
      <c r="I209" s="40">
        <v>784.25</v>
      </c>
      <c r="J209" s="40">
        <v>796.6</v>
      </c>
      <c r="K209" s="31">
        <v>771.9</v>
      </c>
      <c r="L209" s="31">
        <v>745.55</v>
      </c>
      <c r="M209" s="31">
        <v>2.65679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304.75</v>
      </c>
      <c r="D210" s="40">
        <v>306.18333333333334</v>
      </c>
      <c r="E210" s="40">
        <v>300.11666666666667</v>
      </c>
      <c r="F210" s="40">
        <v>295.48333333333335</v>
      </c>
      <c r="G210" s="40">
        <v>289.41666666666669</v>
      </c>
      <c r="H210" s="40">
        <v>310.81666666666666</v>
      </c>
      <c r="I210" s="40">
        <v>316.88333333333338</v>
      </c>
      <c r="J210" s="40">
        <v>321.51666666666665</v>
      </c>
      <c r="K210" s="31">
        <v>312.25</v>
      </c>
      <c r="L210" s="31">
        <v>301.55</v>
      </c>
      <c r="M210" s="31">
        <v>80.197190000000006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6.65</v>
      </c>
      <c r="D211" s="40">
        <v>6.8166666666666673</v>
      </c>
      <c r="E211" s="40">
        <v>6.4333333333333345</v>
      </c>
      <c r="F211" s="40">
        <v>6.2166666666666668</v>
      </c>
      <c r="G211" s="40">
        <v>5.8333333333333339</v>
      </c>
      <c r="H211" s="40">
        <v>7.033333333333335</v>
      </c>
      <c r="I211" s="40">
        <v>7.4166666666666679</v>
      </c>
      <c r="J211" s="40">
        <v>7.6333333333333355</v>
      </c>
      <c r="K211" s="31">
        <v>7.2</v>
      </c>
      <c r="L211" s="31">
        <v>6.6</v>
      </c>
      <c r="M211" s="31">
        <v>4245.8864599999997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998.2</v>
      </c>
      <c r="D212" s="40">
        <v>1005.8000000000001</v>
      </c>
      <c r="E212" s="40">
        <v>983.25000000000023</v>
      </c>
      <c r="F212" s="40">
        <v>968.30000000000018</v>
      </c>
      <c r="G212" s="40">
        <v>945.75000000000034</v>
      </c>
      <c r="H212" s="40">
        <v>1020.7500000000001</v>
      </c>
      <c r="I212" s="40">
        <v>1043.3000000000002</v>
      </c>
      <c r="J212" s="40">
        <v>1058.25</v>
      </c>
      <c r="K212" s="31">
        <v>1028.3499999999999</v>
      </c>
      <c r="L212" s="31">
        <v>990.85</v>
      </c>
      <c r="M212" s="31">
        <v>13.83048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2111.8000000000002</v>
      </c>
      <c r="D213" s="40">
        <v>2126.5666666666671</v>
      </c>
      <c r="E213" s="40">
        <v>2083.233333333334</v>
      </c>
      <c r="F213" s="40">
        <v>2054.666666666667</v>
      </c>
      <c r="G213" s="40">
        <v>2011.3333333333339</v>
      </c>
      <c r="H213" s="40">
        <v>2155.1333333333341</v>
      </c>
      <c r="I213" s="40">
        <v>2198.4666666666672</v>
      </c>
      <c r="J213" s="40">
        <v>2227.0333333333342</v>
      </c>
      <c r="K213" s="31">
        <v>2169.9</v>
      </c>
      <c r="L213" s="31">
        <v>2098</v>
      </c>
      <c r="M213" s="31">
        <v>2.2164999999999999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603.85</v>
      </c>
      <c r="D214" s="40">
        <v>601.9666666666667</v>
      </c>
      <c r="E214" s="40">
        <v>594.98333333333335</v>
      </c>
      <c r="F214" s="40">
        <v>586.11666666666667</v>
      </c>
      <c r="G214" s="40">
        <v>579.13333333333333</v>
      </c>
      <c r="H214" s="40">
        <v>610.83333333333337</v>
      </c>
      <c r="I214" s="40">
        <v>617.81666666666672</v>
      </c>
      <c r="J214" s="40">
        <v>626.68333333333339</v>
      </c>
      <c r="K214" s="40">
        <v>608.95000000000005</v>
      </c>
      <c r="L214" s="40">
        <v>593.1</v>
      </c>
      <c r="M214" s="40">
        <v>70.277820000000006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12.3</v>
      </c>
      <c r="D215" s="40">
        <v>12.516666666666666</v>
      </c>
      <c r="E215" s="40">
        <v>12.083333333333332</v>
      </c>
      <c r="F215" s="40">
        <v>11.866666666666667</v>
      </c>
      <c r="G215" s="40">
        <v>11.433333333333334</v>
      </c>
      <c r="H215" s="40">
        <v>12.733333333333331</v>
      </c>
      <c r="I215" s="40">
        <v>13.166666666666664</v>
      </c>
      <c r="J215" s="40">
        <v>13.383333333333329</v>
      </c>
      <c r="K215" s="40">
        <v>12.95</v>
      </c>
      <c r="L215" s="40">
        <v>12.3</v>
      </c>
      <c r="M215" s="40">
        <v>879.06293000000005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183.4</v>
      </c>
      <c r="D216" s="40">
        <v>186.20000000000002</v>
      </c>
      <c r="E216" s="40">
        <v>179.50000000000003</v>
      </c>
      <c r="F216" s="40">
        <v>175.60000000000002</v>
      </c>
      <c r="G216" s="40">
        <v>168.90000000000003</v>
      </c>
      <c r="H216" s="40">
        <v>190.10000000000002</v>
      </c>
      <c r="I216" s="40">
        <v>196.8</v>
      </c>
      <c r="J216" s="40">
        <v>200.70000000000002</v>
      </c>
      <c r="K216" s="40">
        <v>192.9</v>
      </c>
      <c r="L216" s="40">
        <v>182.3</v>
      </c>
      <c r="M216" s="40">
        <v>185.72935000000001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8"/>
      <c r="B1" s="429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44419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1" t="s">
        <v>16</v>
      </c>
      <c r="B9" s="423" t="s">
        <v>18</v>
      </c>
      <c r="C9" s="427" t="s">
        <v>20</v>
      </c>
      <c r="D9" s="427" t="s">
        <v>21</v>
      </c>
      <c r="E9" s="418" t="s">
        <v>22</v>
      </c>
      <c r="F9" s="419"/>
      <c r="G9" s="420"/>
      <c r="H9" s="418" t="s">
        <v>23</v>
      </c>
      <c r="I9" s="419"/>
      <c r="J9" s="420"/>
      <c r="K9" s="26"/>
      <c r="L9" s="27"/>
      <c r="M9" s="55"/>
      <c r="N9" s="1"/>
      <c r="O9" s="1"/>
    </row>
    <row r="10" spans="1:15" ht="42.75" customHeight="1">
      <c r="A10" s="425"/>
      <c r="B10" s="426"/>
      <c r="C10" s="426"/>
      <c r="D10" s="4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23922.7</v>
      </c>
      <c r="D11" s="40">
        <v>24040.899999999998</v>
      </c>
      <c r="E11" s="40">
        <v>23581.799999999996</v>
      </c>
      <c r="F11" s="40">
        <v>23240.899999999998</v>
      </c>
      <c r="G11" s="40">
        <v>22781.799999999996</v>
      </c>
      <c r="H11" s="40">
        <v>24381.799999999996</v>
      </c>
      <c r="I11" s="40">
        <v>24840.899999999994</v>
      </c>
      <c r="J11" s="40">
        <v>25181.799999999996</v>
      </c>
      <c r="K11" s="31">
        <v>24500</v>
      </c>
      <c r="L11" s="31">
        <v>23700</v>
      </c>
      <c r="M11" s="31">
        <v>0.12584999999999999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1650.9</v>
      </c>
      <c r="D12" s="40">
        <v>1646.1166666666668</v>
      </c>
      <c r="E12" s="40">
        <v>1633.8333333333335</v>
      </c>
      <c r="F12" s="40">
        <v>1616.7666666666667</v>
      </c>
      <c r="G12" s="40">
        <v>1604.4833333333333</v>
      </c>
      <c r="H12" s="40">
        <v>1663.1833333333336</v>
      </c>
      <c r="I12" s="40">
        <v>1675.4666666666669</v>
      </c>
      <c r="J12" s="40">
        <v>1692.5333333333338</v>
      </c>
      <c r="K12" s="31">
        <v>1658.4</v>
      </c>
      <c r="L12" s="31">
        <v>1629.05</v>
      </c>
      <c r="M12" s="31">
        <v>0.40981000000000001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1844.6</v>
      </c>
      <c r="D13" s="40">
        <v>1859.2333333333333</v>
      </c>
      <c r="E13" s="40">
        <v>1774.4666666666667</v>
      </c>
      <c r="F13" s="40">
        <v>1704.3333333333333</v>
      </c>
      <c r="G13" s="40">
        <v>1619.5666666666666</v>
      </c>
      <c r="H13" s="40">
        <v>1929.3666666666668</v>
      </c>
      <c r="I13" s="40">
        <v>2014.1333333333337</v>
      </c>
      <c r="J13" s="40">
        <v>2084.2666666666669</v>
      </c>
      <c r="K13" s="31">
        <v>1944</v>
      </c>
      <c r="L13" s="31">
        <v>1789.1</v>
      </c>
      <c r="M13" s="31">
        <v>0.34864000000000001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2296.9499999999998</v>
      </c>
      <c r="D14" s="40">
        <v>2297.9666666666667</v>
      </c>
      <c r="E14" s="40">
        <v>2265.9333333333334</v>
      </c>
      <c r="F14" s="40">
        <v>2234.9166666666665</v>
      </c>
      <c r="G14" s="40">
        <v>2202.8833333333332</v>
      </c>
      <c r="H14" s="40">
        <v>2328.9833333333336</v>
      </c>
      <c r="I14" s="40">
        <v>2361.0166666666673</v>
      </c>
      <c r="J14" s="40">
        <v>2392.0333333333338</v>
      </c>
      <c r="K14" s="31">
        <v>2330</v>
      </c>
      <c r="L14" s="31">
        <v>2266.9499999999998</v>
      </c>
      <c r="M14" s="31">
        <v>3.2160799999999998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1969.4</v>
      </c>
      <c r="D15" s="40">
        <v>1969.3833333333332</v>
      </c>
      <c r="E15" s="40">
        <v>1943.7666666666664</v>
      </c>
      <c r="F15" s="40">
        <v>1918.1333333333332</v>
      </c>
      <c r="G15" s="40">
        <v>1892.5166666666664</v>
      </c>
      <c r="H15" s="40">
        <v>1995.0166666666664</v>
      </c>
      <c r="I15" s="40">
        <v>2020.6333333333332</v>
      </c>
      <c r="J15" s="40">
        <v>2046.2666666666664</v>
      </c>
      <c r="K15" s="31">
        <v>1995</v>
      </c>
      <c r="L15" s="31">
        <v>1943.75</v>
      </c>
      <c r="M15" s="31">
        <v>0.29036000000000001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1677.3</v>
      </c>
      <c r="D16" s="40">
        <v>1697.0833333333333</v>
      </c>
      <c r="E16" s="40">
        <v>1630.2166666666665</v>
      </c>
      <c r="F16" s="40">
        <v>1583.1333333333332</v>
      </c>
      <c r="G16" s="40">
        <v>1516.2666666666664</v>
      </c>
      <c r="H16" s="40">
        <v>1744.1666666666665</v>
      </c>
      <c r="I16" s="40">
        <v>1811.0333333333333</v>
      </c>
      <c r="J16" s="40">
        <v>1858.1166666666666</v>
      </c>
      <c r="K16" s="31">
        <v>1763.95</v>
      </c>
      <c r="L16" s="31">
        <v>1650</v>
      </c>
      <c r="M16" s="31">
        <v>1.8877200000000001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1304</v>
      </c>
      <c r="D17" s="40">
        <v>1295.3500000000001</v>
      </c>
      <c r="E17" s="40">
        <v>1270.7000000000003</v>
      </c>
      <c r="F17" s="40">
        <v>1237.4000000000001</v>
      </c>
      <c r="G17" s="40">
        <v>1212.7500000000002</v>
      </c>
      <c r="H17" s="40">
        <v>1328.6500000000003</v>
      </c>
      <c r="I17" s="40">
        <v>1353.3000000000004</v>
      </c>
      <c r="J17" s="40">
        <v>1386.6000000000004</v>
      </c>
      <c r="K17" s="31">
        <v>1320</v>
      </c>
      <c r="L17" s="31">
        <v>1262.05</v>
      </c>
      <c r="M17" s="31">
        <v>25.387129999999999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650.35</v>
      </c>
      <c r="D18" s="40">
        <v>654.4666666666667</v>
      </c>
      <c r="E18" s="40">
        <v>642.08333333333337</v>
      </c>
      <c r="F18" s="40">
        <v>633.81666666666672</v>
      </c>
      <c r="G18" s="40">
        <v>621.43333333333339</v>
      </c>
      <c r="H18" s="40">
        <v>662.73333333333335</v>
      </c>
      <c r="I18" s="40">
        <v>675.11666666666656</v>
      </c>
      <c r="J18" s="40">
        <v>683.38333333333333</v>
      </c>
      <c r="K18" s="31">
        <v>666.85</v>
      </c>
      <c r="L18" s="31">
        <v>646.20000000000005</v>
      </c>
      <c r="M18" s="31">
        <v>2.0181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923.5</v>
      </c>
      <c r="D19" s="40">
        <v>931.51666666666677</v>
      </c>
      <c r="E19" s="40">
        <v>903.98333333333358</v>
      </c>
      <c r="F19" s="40">
        <v>884.46666666666681</v>
      </c>
      <c r="G19" s="40">
        <v>856.93333333333362</v>
      </c>
      <c r="H19" s="40">
        <v>951.03333333333353</v>
      </c>
      <c r="I19" s="40">
        <v>978.56666666666661</v>
      </c>
      <c r="J19" s="40">
        <v>998.08333333333348</v>
      </c>
      <c r="K19" s="31">
        <v>959.05</v>
      </c>
      <c r="L19" s="31">
        <v>912</v>
      </c>
      <c r="M19" s="31">
        <v>13.139110000000001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2553.4</v>
      </c>
      <c r="D20" s="40">
        <v>2570.1</v>
      </c>
      <c r="E20" s="40">
        <v>2513.2999999999997</v>
      </c>
      <c r="F20" s="40">
        <v>2473.1999999999998</v>
      </c>
      <c r="G20" s="40">
        <v>2416.3999999999996</v>
      </c>
      <c r="H20" s="40">
        <v>2610.1999999999998</v>
      </c>
      <c r="I20" s="40">
        <v>2667</v>
      </c>
      <c r="J20" s="40">
        <v>2707.1</v>
      </c>
      <c r="K20" s="31">
        <v>2626.9</v>
      </c>
      <c r="L20" s="31">
        <v>2530</v>
      </c>
      <c r="M20" s="31">
        <v>0.59435000000000004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18328.7</v>
      </c>
      <c r="D21" s="40">
        <v>18128.899999999998</v>
      </c>
      <c r="E21" s="40">
        <v>17739.849999999995</v>
      </c>
      <c r="F21" s="40">
        <v>17150.999999999996</v>
      </c>
      <c r="G21" s="40">
        <v>16761.949999999993</v>
      </c>
      <c r="H21" s="40">
        <v>18717.749999999996</v>
      </c>
      <c r="I21" s="40">
        <v>19106.8</v>
      </c>
      <c r="J21" s="40">
        <v>19695.649999999998</v>
      </c>
      <c r="K21" s="31">
        <v>18517.95</v>
      </c>
      <c r="L21" s="31">
        <v>17540.05</v>
      </c>
      <c r="M21" s="31">
        <v>0.33224999999999999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1446.5</v>
      </c>
      <c r="D22" s="40">
        <v>1457.0666666666666</v>
      </c>
      <c r="E22" s="40">
        <v>1415.4833333333331</v>
      </c>
      <c r="F22" s="40">
        <v>1384.4666666666665</v>
      </c>
      <c r="G22" s="40">
        <v>1342.883333333333</v>
      </c>
      <c r="H22" s="40">
        <v>1488.0833333333333</v>
      </c>
      <c r="I22" s="40">
        <v>1529.6666666666667</v>
      </c>
      <c r="J22" s="40">
        <v>1560.6833333333334</v>
      </c>
      <c r="K22" s="31">
        <v>1498.65</v>
      </c>
      <c r="L22" s="31">
        <v>1426.05</v>
      </c>
      <c r="M22" s="31">
        <v>35.814489999999999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908.4</v>
      </c>
      <c r="D23" s="40">
        <v>906.4666666666667</v>
      </c>
      <c r="E23" s="40">
        <v>891.93333333333339</v>
      </c>
      <c r="F23" s="40">
        <v>875.4666666666667</v>
      </c>
      <c r="G23" s="40">
        <v>860.93333333333339</v>
      </c>
      <c r="H23" s="40">
        <v>922.93333333333339</v>
      </c>
      <c r="I23" s="40">
        <v>937.4666666666667</v>
      </c>
      <c r="J23" s="40">
        <v>953.93333333333339</v>
      </c>
      <c r="K23" s="31">
        <v>921</v>
      </c>
      <c r="L23" s="31">
        <v>890</v>
      </c>
      <c r="M23" s="31">
        <v>27.75029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693</v>
      </c>
      <c r="D24" s="40">
        <v>694.33333333333337</v>
      </c>
      <c r="E24" s="40">
        <v>681.91666666666674</v>
      </c>
      <c r="F24" s="40">
        <v>670.83333333333337</v>
      </c>
      <c r="G24" s="40">
        <v>658.41666666666674</v>
      </c>
      <c r="H24" s="40">
        <v>705.41666666666674</v>
      </c>
      <c r="I24" s="40">
        <v>717.83333333333348</v>
      </c>
      <c r="J24" s="40">
        <v>728.91666666666674</v>
      </c>
      <c r="K24" s="31">
        <v>706.75</v>
      </c>
      <c r="L24" s="31">
        <v>683.25</v>
      </c>
      <c r="M24" s="31">
        <v>59.372819999999997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886.4</v>
      </c>
      <c r="D25" s="40">
        <v>897.48333333333323</v>
      </c>
      <c r="E25" s="40">
        <v>868.96666666666647</v>
      </c>
      <c r="F25" s="40">
        <v>851.53333333333319</v>
      </c>
      <c r="G25" s="40">
        <v>823.01666666666642</v>
      </c>
      <c r="H25" s="40">
        <v>914.91666666666652</v>
      </c>
      <c r="I25" s="40">
        <v>943.43333333333317</v>
      </c>
      <c r="J25" s="40">
        <v>960.86666666666656</v>
      </c>
      <c r="K25" s="31">
        <v>926</v>
      </c>
      <c r="L25" s="31">
        <v>880.05</v>
      </c>
      <c r="M25" s="31">
        <v>1.5543800000000001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948.4</v>
      </c>
      <c r="D26" s="40">
        <v>946.0333333333333</v>
      </c>
      <c r="E26" s="40">
        <v>927.36666666666656</v>
      </c>
      <c r="F26" s="40">
        <v>906.33333333333326</v>
      </c>
      <c r="G26" s="40">
        <v>887.66666666666652</v>
      </c>
      <c r="H26" s="40">
        <v>967.06666666666661</v>
      </c>
      <c r="I26" s="40">
        <v>985.73333333333335</v>
      </c>
      <c r="J26" s="40">
        <v>1006.7666666666667</v>
      </c>
      <c r="K26" s="31">
        <v>964.7</v>
      </c>
      <c r="L26" s="31">
        <v>925</v>
      </c>
      <c r="M26" s="31">
        <v>0.66947000000000001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116</v>
      </c>
      <c r="D27" s="40">
        <v>117.03333333333335</v>
      </c>
      <c r="E27" s="40">
        <v>113.06666666666669</v>
      </c>
      <c r="F27" s="40">
        <v>110.13333333333334</v>
      </c>
      <c r="G27" s="40">
        <v>106.16666666666669</v>
      </c>
      <c r="H27" s="40">
        <v>119.9666666666667</v>
      </c>
      <c r="I27" s="40">
        <v>123.93333333333337</v>
      </c>
      <c r="J27" s="40">
        <v>126.8666666666667</v>
      </c>
      <c r="K27" s="31">
        <v>121</v>
      </c>
      <c r="L27" s="31">
        <v>114.1</v>
      </c>
      <c r="M27" s="31">
        <v>32.354439999999997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206.35</v>
      </c>
      <c r="D28" s="40">
        <v>205.78333333333333</v>
      </c>
      <c r="E28" s="40">
        <v>199.56666666666666</v>
      </c>
      <c r="F28" s="40">
        <v>192.78333333333333</v>
      </c>
      <c r="G28" s="40">
        <v>186.56666666666666</v>
      </c>
      <c r="H28" s="40">
        <v>212.56666666666666</v>
      </c>
      <c r="I28" s="40">
        <v>218.7833333333333</v>
      </c>
      <c r="J28" s="40">
        <v>225.56666666666666</v>
      </c>
      <c r="K28" s="31">
        <v>212</v>
      </c>
      <c r="L28" s="31">
        <v>199</v>
      </c>
      <c r="M28" s="31">
        <v>24.166060000000002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395.65</v>
      </c>
      <c r="D29" s="40">
        <v>398.55</v>
      </c>
      <c r="E29" s="40">
        <v>381.1</v>
      </c>
      <c r="F29" s="40">
        <v>366.55</v>
      </c>
      <c r="G29" s="40">
        <v>349.1</v>
      </c>
      <c r="H29" s="40">
        <v>413.1</v>
      </c>
      <c r="I29" s="40">
        <v>430.54999999999995</v>
      </c>
      <c r="J29" s="40">
        <v>445.1</v>
      </c>
      <c r="K29" s="31">
        <v>416</v>
      </c>
      <c r="L29" s="31">
        <v>384</v>
      </c>
      <c r="M29" s="31">
        <v>3.1544699999999999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273</v>
      </c>
      <c r="D30" s="40">
        <v>275.93333333333334</v>
      </c>
      <c r="E30" s="40">
        <v>269.06666666666666</v>
      </c>
      <c r="F30" s="40">
        <v>265.13333333333333</v>
      </c>
      <c r="G30" s="40">
        <v>258.26666666666665</v>
      </c>
      <c r="H30" s="40">
        <v>279.86666666666667</v>
      </c>
      <c r="I30" s="40">
        <v>286.73333333333335</v>
      </c>
      <c r="J30" s="40">
        <v>290.66666666666669</v>
      </c>
      <c r="K30" s="31">
        <v>282.8</v>
      </c>
      <c r="L30" s="31">
        <v>272</v>
      </c>
      <c r="M30" s="31">
        <v>4.94177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4163.45</v>
      </c>
      <c r="D31" s="40">
        <v>4196.1500000000005</v>
      </c>
      <c r="E31" s="40">
        <v>4092.3000000000011</v>
      </c>
      <c r="F31" s="40">
        <v>4021.1500000000005</v>
      </c>
      <c r="G31" s="40">
        <v>3917.3000000000011</v>
      </c>
      <c r="H31" s="40">
        <v>4267.3000000000011</v>
      </c>
      <c r="I31" s="40">
        <v>4371.1500000000015</v>
      </c>
      <c r="J31" s="40">
        <v>4442.3000000000011</v>
      </c>
      <c r="K31" s="31">
        <v>4300</v>
      </c>
      <c r="L31" s="31">
        <v>4125</v>
      </c>
      <c r="M31" s="31">
        <v>0.31788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2298.25</v>
      </c>
      <c r="D32" s="40">
        <v>2298.75</v>
      </c>
      <c r="E32" s="40">
        <v>2272.5</v>
      </c>
      <c r="F32" s="40">
        <v>2246.75</v>
      </c>
      <c r="G32" s="40">
        <v>2220.5</v>
      </c>
      <c r="H32" s="40">
        <v>2324.5</v>
      </c>
      <c r="I32" s="40">
        <v>2350.75</v>
      </c>
      <c r="J32" s="40">
        <v>2376.5</v>
      </c>
      <c r="K32" s="31">
        <v>2325</v>
      </c>
      <c r="L32" s="31">
        <v>2273</v>
      </c>
      <c r="M32" s="31">
        <v>0.35759999999999997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2178.9499999999998</v>
      </c>
      <c r="D33" s="40">
        <v>2195.2333333333331</v>
      </c>
      <c r="E33" s="40">
        <v>2153.7166666666662</v>
      </c>
      <c r="F33" s="40">
        <v>2128.4833333333331</v>
      </c>
      <c r="G33" s="40">
        <v>2086.9666666666662</v>
      </c>
      <c r="H33" s="40">
        <v>2220.4666666666662</v>
      </c>
      <c r="I33" s="40">
        <v>2261.9833333333336</v>
      </c>
      <c r="J33" s="40">
        <v>2287.2166666666662</v>
      </c>
      <c r="K33" s="31">
        <v>2236.75</v>
      </c>
      <c r="L33" s="31">
        <v>2170</v>
      </c>
      <c r="M33" s="31">
        <v>0.16128999999999999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111.6</v>
      </c>
      <c r="D34" s="40">
        <v>111</v>
      </c>
      <c r="E34" s="40">
        <v>107</v>
      </c>
      <c r="F34" s="40">
        <v>102.4</v>
      </c>
      <c r="G34" s="40">
        <v>98.4</v>
      </c>
      <c r="H34" s="40">
        <v>115.6</v>
      </c>
      <c r="I34" s="40">
        <v>119.6</v>
      </c>
      <c r="J34" s="40">
        <v>124.19999999999999</v>
      </c>
      <c r="K34" s="31">
        <v>115</v>
      </c>
      <c r="L34" s="31">
        <v>106.4</v>
      </c>
      <c r="M34" s="31">
        <v>5.8621800000000004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769.15</v>
      </c>
      <c r="D35" s="40">
        <v>770.38333333333333</v>
      </c>
      <c r="E35" s="40">
        <v>758.76666666666665</v>
      </c>
      <c r="F35" s="40">
        <v>748.38333333333333</v>
      </c>
      <c r="G35" s="40">
        <v>736.76666666666665</v>
      </c>
      <c r="H35" s="40">
        <v>780.76666666666665</v>
      </c>
      <c r="I35" s="40">
        <v>792.38333333333321</v>
      </c>
      <c r="J35" s="40">
        <v>802.76666666666665</v>
      </c>
      <c r="K35" s="31">
        <v>782</v>
      </c>
      <c r="L35" s="31">
        <v>760</v>
      </c>
      <c r="M35" s="31">
        <v>3.34206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3557.15</v>
      </c>
      <c r="D36" s="40">
        <v>3541.3833333333332</v>
      </c>
      <c r="E36" s="40">
        <v>3505.7666666666664</v>
      </c>
      <c r="F36" s="40">
        <v>3454.3833333333332</v>
      </c>
      <c r="G36" s="40">
        <v>3418.7666666666664</v>
      </c>
      <c r="H36" s="40">
        <v>3592.7666666666664</v>
      </c>
      <c r="I36" s="40">
        <v>3628.3833333333332</v>
      </c>
      <c r="J36" s="40">
        <v>3679.7666666666664</v>
      </c>
      <c r="K36" s="31">
        <v>3577</v>
      </c>
      <c r="L36" s="31">
        <v>3490</v>
      </c>
      <c r="M36" s="31">
        <v>4.6462399999999997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4164.6000000000004</v>
      </c>
      <c r="D37" s="40">
        <v>4164.4833333333336</v>
      </c>
      <c r="E37" s="40">
        <v>4023.9666666666672</v>
      </c>
      <c r="F37" s="40">
        <v>3883.3333333333335</v>
      </c>
      <c r="G37" s="40">
        <v>3742.8166666666671</v>
      </c>
      <c r="H37" s="40">
        <v>4305.1166666666668</v>
      </c>
      <c r="I37" s="40">
        <v>4445.6333333333332</v>
      </c>
      <c r="J37" s="40">
        <v>4586.2666666666673</v>
      </c>
      <c r="K37" s="31">
        <v>4305</v>
      </c>
      <c r="L37" s="31">
        <v>4023.85</v>
      </c>
      <c r="M37" s="31">
        <v>0.76376999999999995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22.65</v>
      </c>
      <c r="D38" s="40">
        <v>22.833333333333332</v>
      </c>
      <c r="E38" s="40">
        <v>22.216666666666665</v>
      </c>
      <c r="F38" s="40">
        <v>21.783333333333331</v>
      </c>
      <c r="G38" s="40">
        <v>21.166666666666664</v>
      </c>
      <c r="H38" s="40">
        <v>23.266666666666666</v>
      </c>
      <c r="I38" s="40">
        <v>23.883333333333333</v>
      </c>
      <c r="J38" s="40">
        <v>24.316666666666666</v>
      </c>
      <c r="K38" s="31">
        <v>23.45</v>
      </c>
      <c r="L38" s="31">
        <v>22.4</v>
      </c>
      <c r="M38" s="31">
        <v>56.276110000000003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723.4</v>
      </c>
      <c r="D39" s="40">
        <v>725.69999999999993</v>
      </c>
      <c r="E39" s="40">
        <v>713.99999999999989</v>
      </c>
      <c r="F39" s="40">
        <v>704.59999999999991</v>
      </c>
      <c r="G39" s="40">
        <v>692.89999999999986</v>
      </c>
      <c r="H39" s="40">
        <v>735.09999999999991</v>
      </c>
      <c r="I39" s="40">
        <v>746.8</v>
      </c>
      <c r="J39" s="40">
        <v>756.19999999999993</v>
      </c>
      <c r="K39" s="31">
        <v>737.4</v>
      </c>
      <c r="L39" s="31">
        <v>716.3</v>
      </c>
      <c r="M39" s="31">
        <v>12.55646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2866.75</v>
      </c>
      <c r="D40" s="40">
        <v>2861.9500000000003</v>
      </c>
      <c r="E40" s="40">
        <v>2843.3500000000004</v>
      </c>
      <c r="F40" s="40">
        <v>2819.9500000000003</v>
      </c>
      <c r="G40" s="40">
        <v>2801.3500000000004</v>
      </c>
      <c r="H40" s="40">
        <v>2885.3500000000004</v>
      </c>
      <c r="I40" s="40">
        <v>2903.95</v>
      </c>
      <c r="J40" s="40">
        <v>2927.3500000000004</v>
      </c>
      <c r="K40" s="31">
        <v>2880.55</v>
      </c>
      <c r="L40" s="31">
        <v>2838.55</v>
      </c>
      <c r="M40" s="31">
        <v>0.76632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400.7</v>
      </c>
      <c r="D41" s="40">
        <v>401.06666666666666</v>
      </c>
      <c r="E41" s="40">
        <v>394.93333333333334</v>
      </c>
      <c r="F41" s="40">
        <v>389.16666666666669</v>
      </c>
      <c r="G41" s="40">
        <v>383.03333333333336</v>
      </c>
      <c r="H41" s="40">
        <v>406.83333333333331</v>
      </c>
      <c r="I41" s="40">
        <v>412.96666666666664</v>
      </c>
      <c r="J41" s="40">
        <v>418.73333333333329</v>
      </c>
      <c r="K41" s="31">
        <v>407.2</v>
      </c>
      <c r="L41" s="31">
        <v>395.3</v>
      </c>
      <c r="M41" s="31">
        <v>33.173250000000003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1212.5</v>
      </c>
      <c r="D42" s="40">
        <v>1216.5</v>
      </c>
      <c r="E42" s="40">
        <v>1139</v>
      </c>
      <c r="F42" s="40">
        <v>1065.5</v>
      </c>
      <c r="G42" s="40">
        <v>988</v>
      </c>
      <c r="H42" s="40">
        <v>1290</v>
      </c>
      <c r="I42" s="40">
        <v>1367.5</v>
      </c>
      <c r="J42" s="40">
        <v>1441</v>
      </c>
      <c r="K42" s="31">
        <v>1294</v>
      </c>
      <c r="L42" s="31">
        <v>1143</v>
      </c>
      <c r="M42" s="31">
        <v>4.4851599999999996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4062.8</v>
      </c>
      <c r="D43" s="40">
        <v>4049.8666666666668</v>
      </c>
      <c r="E43" s="40">
        <v>4012.9333333333334</v>
      </c>
      <c r="F43" s="40">
        <v>3963.0666666666666</v>
      </c>
      <c r="G43" s="40">
        <v>3926.1333333333332</v>
      </c>
      <c r="H43" s="40">
        <v>4099.7333333333336</v>
      </c>
      <c r="I43" s="40">
        <v>4136.666666666667</v>
      </c>
      <c r="J43" s="40">
        <v>4186.5333333333338</v>
      </c>
      <c r="K43" s="31">
        <v>4086.8</v>
      </c>
      <c r="L43" s="31">
        <v>4000</v>
      </c>
      <c r="M43" s="31">
        <v>3.6424599999999998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215.35</v>
      </c>
      <c r="D44" s="40">
        <v>217.61666666666667</v>
      </c>
      <c r="E44" s="40">
        <v>211.23333333333335</v>
      </c>
      <c r="F44" s="40">
        <v>207.11666666666667</v>
      </c>
      <c r="G44" s="40">
        <v>200.73333333333335</v>
      </c>
      <c r="H44" s="40">
        <v>221.73333333333335</v>
      </c>
      <c r="I44" s="40">
        <v>228.11666666666667</v>
      </c>
      <c r="J44" s="40">
        <v>232.23333333333335</v>
      </c>
      <c r="K44" s="31">
        <v>224</v>
      </c>
      <c r="L44" s="31">
        <v>213.5</v>
      </c>
      <c r="M44" s="31">
        <v>56.563699999999997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349.45</v>
      </c>
      <c r="D45" s="40">
        <v>351.5333333333333</v>
      </c>
      <c r="E45" s="40">
        <v>340.61666666666662</v>
      </c>
      <c r="F45" s="40">
        <v>331.7833333333333</v>
      </c>
      <c r="G45" s="40">
        <v>320.86666666666662</v>
      </c>
      <c r="H45" s="40">
        <v>360.36666666666662</v>
      </c>
      <c r="I45" s="40">
        <v>371.28333333333336</v>
      </c>
      <c r="J45" s="40">
        <v>380.11666666666662</v>
      </c>
      <c r="K45" s="31">
        <v>362.45</v>
      </c>
      <c r="L45" s="31">
        <v>342.7</v>
      </c>
      <c r="M45" s="31">
        <v>1.35551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131.35</v>
      </c>
      <c r="D46" s="40">
        <v>131.29999999999998</v>
      </c>
      <c r="E46" s="40">
        <v>128.89999999999998</v>
      </c>
      <c r="F46" s="40">
        <v>126.44999999999999</v>
      </c>
      <c r="G46" s="40">
        <v>124.04999999999998</v>
      </c>
      <c r="H46" s="40">
        <v>133.74999999999997</v>
      </c>
      <c r="I46" s="40">
        <v>136.15</v>
      </c>
      <c r="J46" s="40">
        <v>138.59999999999997</v>
      </c>
      <c r="K46" s="31">
        <v>133.69999999999999</v>
      </c>
      <c r="L46" s="31">
        <v>128.85</v>
      </c>
      <c r="M46" s="31">
        <v>97.968909999999994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99.6</v>
      </c>
      <c r="D47" s="40">
        <v>99.516666666666652</v>
      </c>
      <c r="E47" s="40">
        <v>96.183333333333309</v>
      </c>
      <c r="F47" s="40">
        <v>92.766666666666652</v>
      </c>
      <c r="G47" s="40">
        <v>89.433333333333309</v>
      </c>
      <c r="H47" s="40">
        <v>102.93333333333331</v>
      </c>
      <c r="I47" s="40">
        <v>106.26666666666665</v>
      </c>
      <c r="J47" s="40">
        <v>109.68333333333331</v>
      </c>
      <c r="K47" s="31">
        <v>102.85</v>
      </c>
      <c r="L47" s="31">
        <v>96.1</v>
      </c>
      <c r="M47" s="31">
        <v>21.59395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2977.15</v>
      </c>
      <c r="D48" s="40">
        <v>2982</v>
      </c>
      <c r="E48" s="40">
        <v>2955.7</v>
      </c>
      <c r="F48" s="40">
        <v>2934.25</v>
      </c>
      <c r="G48" s="40">
        <v>2907.95</v>
      </c>
      <c r="H48" s="40">
        <v>3003.45</v>
      </c>
      <c r="I48" s="40">
        <v>3029.75</v>
      </c>
      <c r="J48" s="40">
        <v>3051.2</v>
      </c>
      <c r="K48" s="31">
        <v>3008.3</v>
      </c>
      <c r="L48" s="31">
        <v>2960.55</v>
      </c>
      <c r="M48" s="31">
        <v>7.2433500000000004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156</v>
      </c>
      <c r="D49" s="40">
        <v>155.46666666666667</v>
      </c>
      <c r="E49" s="40">
        <v>148.93333333333334</v>
      </c>
      <c r="F49" s="40">
        <v>141.86666666666667</v>
      </c>
      <c r="G49" s="40">
        <v>135.33333333333334</v>
      </c>
      <c r="H49" s="40">
        <v>162.53333333333333</v>
      </c>
      <c r="I49" s="40">
        <v>169.06666666666669</v>
      </c>
      <c r="J49" s="40">
        <v>176.13333333333333</v>
      </c>
      <c r="K49" s="31">
        <v>162</v>
      </c>
      <c r="L49" s="31">
        <v>148.4</v>
      </c>
      <c r="M49" s="31">
        <v>7.3672000000000004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3272.2</v>
      </c>
      <c r="D50" s="40">
        <v>3297.0666666666671</v>
      </c>
      <c r="E50" s="40">
        <v>3230.1333333333341</v>
      </c>
      <c r="F50" s="40">
        <v>3188.0666666666671</v>
      </c>
      <c r="G50" s="40">
        <v>3121.1333333333341</v>
      </c>
      <c r="H50" s="40">
        <v>3339.1333333333341</v>
      </c>
      <c r="I50" s="40">
        <v>3406.0666666666675</v>
      </c>
      <c r="J50" s="40">
        <v>3448.1333333333341</v>
      </c>
      <c r="K50" s="31">
        <v>3364</v>
      </c>
      <c r="L50" s="31">
        <v>3255</v>
      </c>
      <c r="M50" s="31">
        <v>0.35518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2065.65</v>
      </c>
      <c r="D51" s="40">
        <v>2093.6999999999998</v>
      </c>
      <c r="E51" s="40">
        <v>2025.3999999999996</v>
      </c>
      <c r="F51" s="40">
        <v>1985.1499999999996</v>
      </c>
      <c r="G51" s="40">
        <v>1916.8499999999995</v>
      </c>
      <c r="H51" s="40">
        <v>2133.9499999999998</v>
      </c>
      <c r="I51" s="40">
        <v>2202.25</v>
      </c>
      <c r="J51" s="40">
        <v>2242.5</v>
      </c>
      <c r="K51" s="31">
        <v>2162</v>
      </c>
      <c r="L51" s="31">
        <v>2053.4499999999998</v>
      </c>
      <c r="M51" s="31">
        <v>3.3543099999999999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9007.0499999999993</v>
      </c>
      <c r="D52" s="40">
        <v>9045.6833333333325</v>
      </c>
      <c r="E52" s="40">
        <v>8946.366666666665</v>
      </c>
      <c r="F52" s="40">
        <v>8885.6833333333325</v>
      </c>
      <c r="G52" s="40">
        <v>8786.366666666665</v>
      </c>
      <c r="H52" s="40">
        <v>9106.366666666665</v>
      </c>
      <c r="I52" s="40">
        <v>9205.6833333333343</v>
      </c>
      <c r="J52" s="40">
        <v>9266.366666666665</v>
      </c>
      <c r="K52" s="31">
        <v>9145</v>
      </c>
      <c r="L52" s="31">
        <v>8985</v>
      </c>
      <c r="M52" s="31">
        <v>0.13755999999999999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879.5</v>
      </c>
      <c r="D53" s="40">
        <v>883.19999999999993</v>
      </c>
      <c r="E53" s="40">
        <v>867.59999999999991</v>
      </c>
      <c r="F53" s="40">
        <v>855.69999999999993</v>
      </c>
      <c r="G53" s="40">
        <v>840.09999999999991</v>
      </c>
      <c r="H53" s="40">
        <v>895.09999999999991</v>
      </c>
      <c r="I53" s="40">
        <v>910.7</v>
      </c>
      <c r="J53" s="40">
        <v>922.59999999999991</v>
      </c>
      <c r="K53" s="31">
        <v>898.8</v>
      </c>
      <c r="L53" s="31">
        <v>871.3</v>
      </c>
      <c r="M53" s="31">
        <v>11.83982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603.65</v>
      </c>
      <c r="D54" s="40">
        <v>607.54999999999995</v>
      </c>
      <c r="E54" s="40">
        <v>596.14999999999986</v>
      </c>
      <c r="F54" s="40">
        <v>588.64999999999986</v>
      </c>
      <c r="G54" s="40">
        <v>577.24999999999977</v>
      </c>
      <c r="H54" s="40">
        <v>615.04999999999995</v>
      </c>
      <c r="I54" s="40">
        <v>626.45000000000005</v>
      </c>
      <c r="J54" s="40">
        <v>633.95000000000005</v>
      </c>
      <c r="K54" s="31">
        <v>618.95000000000005</v>
      </c>
      <c r="L54" s="31">
        <v>600.04999999999995</v>
      </c>
      <c r="M54" s="31">
        <v>2.2475200000000002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3551.65</v>
      </c>
      <c r="D55" s="40">
        <v>3551.0666666666671</v>
      </c>
      <c r="E55" s="40">
        <v>3515.5833333333339</v>
      </c>
      <c r="F55" s="40">
        <v>3479.5166666666669</v>
      </c>
      <c r="G55" s="40">
        <v>3444.0333333333338</v>
      </c>
      <c r="H55" s="40">
        <v>3587.1333333333341</v>
      </c>
      <c r="I55" s="40">
        <v>3622.6166666666668</v>
      </c>
      <c r="J55" s="40">
        <v>3658.6833333333343</v>
      </c>
      <c r="K55" s="31">
        <v>3586.55</v>
      </c>
      <c r="L55" s="31">
        <v>3515</v>
      </c>
      <c r="M55" s="31">
        <v>1.62584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761.55</v>
      </c>
      <c r="D56" s="40">
        <v>760.18333333333339</v>
      </c>
      <c r="E56" s="40">
        <v>756.36666666666679</v>
      </c>
      <c r="F56" s="40">
        <v>751.18333333333339</v>
      </c>
      <c r="G56" s="40">
        <v>747.36666666666679</v>
      </c>
      <c r="H56" s="40">
        <v>765.36666666666679</v>
      </c>
      <c r="I56" s="40">
        <v>769.18333333333339</v>
      </c>
      <c r="J56" s="40">
        <v>774.36666666666679</v>
      </c>
      <c r="K56" s="31">
        <v>764</v>
      </c>
      <c r="L56" s="31">
        <v>755</v>
      </c>
      <c r="M56" s="31">
        <v>83.092479999999995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3790.6</v>
      </c>
      <c r="D57" s="40">
        <v>3743.6333333333332</v>
      </c>
      <c r="E57" s="40">
        <v>3601.9666666666662</v>
      </c>
      <c r="F57" s="40">
        <v>3413.333333333333</v>
      </c>
      <c r="G57" s="40">
        <v>3271.6666666666661</v>
      </c>
      <c r="H57" s="40">
        <v>3932.2666666666664</v>
      </c>
      <c r="I57" s="40">
        <v>4073.9333333333334</v>
      </c>
      <c r="J57" s="40">
        <v>4262.5666666666666</v>
      </c>
      <c r="K57" s="31">
        <v>3885.3</v>
      </c>
      <c r="L57" s="31">
        <v>3555</v>
      </c>
      <c r="M57" s="31">
        <v>10.76267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1303.75</v>
      </c>
      <c r="D58" s="40">
        <v>1312.3333333333333</v>
      </c>
      <c r="E58" s="40">
        <v>1286.5166666666664</v>
      </c>
      <c r="F58" s="40">
        <v>1269.2833333333331</v>
      </c>
      <c r="G58" s="40">
        <v>1243.4666666666662</v>
      </c>
      <c r="H58" s="40">
        <v>1329.5666666666666</v>
      </c>
      <c r="I58" s="40">
        <v>1355.3833333333337</v>
      </c>
      <c r="J58" s="40">
        <v>1372.6166666666668</v>
      </c>
      <c r="K58" s="31">
        <v>1338.15</v>
      </c>
      <c r="L58" s="31">
        <v>1295.0999999999999</v>
      </c>
      <c r="M58" s="31">
        <v>1.1602699999999999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1140.3</v>
      </c>
      <c r="D59" s="40">
        <v>1151.3333333333333</v>
      </c>
      <c r="E59" s="40">
        <v>1098.9666666666665</v>
      </c>
      <c r="F59" s="40">
        <v>1057.6333333333332</v>
      </c>
      <c r="G59" s="40">
        <v>1005.2666666666664</v>
      </c>
      <c r="H59" s="40">
        <v>1192.6666666666665</v>
      </c>
      <c r="I59" s="40">
        <v>1245.0333333333333</v>
      </c>
      <c r="J59" s="40">
        <v>1286.3666666666666</v>
      </c>
      <c r="K59" s="31">
        <v>1203.7</v>
      </c>
      <c r="L59" s="31">
        <v>1110</v>
      </c>
      <c r="M59" s="31">
        <v>5.8209299999999997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3797.95</v>
      </c>
      <c r="D60" s="40">
        <v>3814.9333333333329</v>
      </c>
      <c r="E60" s="40">
        <v>3768.1166666666659</v>
      </c>
      <c r="F60" s="40">
        <v>3738.2833333333328</v>
      </c>
      <c r="G60" s="40">
        <v>3691.4666666666658</v>
      </c>
      <c r="H60" s="40">
        <v>3844.766666666666</v>
      </c>
      <c r="I60" s="40">
        <v>3891.5833333333326</v>
      </c>
      <c r="J60" s="40">
        <v>3921.4166666666661</v>
      </c>
      <c r="K60" s="31">
        <v>3861.75</v>
      </c>
      <c r="L60" s="31">
        <v>3785.1</v>
      </c>
      <c r="M60" s="31">
        <v>2.5325799999999998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252.65</v>
      </c>
      <c r="D61" s="40">
        <v>256.21666666666664</v>
      </c>
      <c r="E61" s="40">
        <v>247.43333333333328</v>
      </c>
      <c r="F61" s="40">
        <v>242.21666666666664</v>
      </c>
      <c r="G61" s="40">
        <v>233.43333333333328</v>
      </c>
      <c r="H61" s="40">
        <v>261.43333333333328</v>
      </c>
      <c r="I61" s="40">
        <v>270.2166666666667</v>
      </c>
      <c r="J61" s="40">
        <v>275.43333333333328</v>
      </c>
      <c r="K61" s="31">
        <v>265</v>
      </c>
      <c r="L61" s="31">
        <v>251</v>
      </c>
      <c r="M61" s="31">
        <v>7.5281500000000001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1099.3499999999999</v>
      </c>
      <c r="D62" s="40">
        <v>1119.1166666666666</v>
      </c>
      <c r="E62" s="40">
        <v>1070.2333333333331</v>
      </c>
      <c r="F62" s="40">
        <v>1041.1166666666666</v>
      </c>
      <c r="G62" s="40">
        <v>992.23333333333312</v>
      </c>
      <c r="H62" s="40">
        <v>1148.2333333333331</v>
      </c>
      <c r="I62" s="40">
        <v>1197.1166666666668</v>
      </c>
      <c r="J62" s="40">
        <v>1226.2333333333331</v>
      </c>
      <c r="K62" s="31">
        <v>1168</v>
      </c>
      <c r="L62" s="31">
        <v>1090</v>
      </c>
      <c r="M62" s="31">
        <v>0.81071000000000004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6170.1</v>
      </c>
      <c r="D63" s="40">
        <v>6186.8666666666659</v>
      </c>
      <c r="E63" s="40">
        <v>6125.2833333333319</v>
      </c>
      <c r="F63" s="40">
        <v>6080.4666666666662</v>
      </c>
      <c r="G63" s="40">
        <v>6018.8833333333323</v>
      </c>
      <c r="H63" s="40">
        <v>6231.6833333333316</v>
      </c>
      <c r="I63" s="40">
        <v>6293.2666666666655</v>
      </c>
      <c r="J63" s="40">
        <v>6338.0833333333312</v>
      </c>
      <c r="K63" s="31">
        <v>6248.45</v>
      </c>
      <c r="L63" s="31">
        <v>6142.05</v>
      </c>
      <c r="M63" s="31">
        <v>7.3100899999999998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14036.5</v>
      </c>
      <c r="D64" s="40">
        <v>14124.75</v>
      </c>
      <c r="E64" s="40">
        <v>13915.75</v>
      </c>
      <c r="F64" s="40">
        <v>13795</v>
      </c>
      <c r="G64" s="40">
        <v>13586</v>
      </c>
      <c r="H64" s="40">
        <v>14245.5</v>
      </c>
      <c r="I64" s="40">
        <v>14454.5</v>
      </c>
      <c r="J64" s="40">
        <v>14575.25</v>
      </c>
      <c r="K64" s="31">
        <v>14333.75</v>
      </c>
      <c r="L64" s="31">
        <v>14004</v>
      </c>
      <c r="M64" s="31">
        <v>2.0636299999999999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4000.1</v>
      </c>
      <c r="D65" s="40">
        <v>4000.0333333333333</v>
      </c>
      <c r="E65" s="40">
        <v>3980.0666666666666</v>
      </c>
      <c r="F65" s="40">
        <v>3960.0333333333333</v>
      </c>
      <c r="G65" s="40">
        <v>3940.0666666666666</v>
      </c>
      <c r="H65" s="40">
        <v>4020.0666666666666</v>
      </c>
      <c r="I65" s="40">
        <v>4040.0333333333328</v>
      </c>
      <c r="J65" s="40">
        <v>4060.0666666666666</v>
      </c>
      <c r="K65" s="31">
        <v>4020</v>
      </c>
      <c r="L65" s="31">
        <v>3980</v>
      </c>
      <c r="M65" s="31">
        <v>0.93154999999999999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3343.95</v>
      </c>
      <c r="D66" s="40">
        <v>3354.1833333333329</v>
      </c>
      <c r="E66" s="40">
        <v>3159.4666666666658</v>
      </c>
      <c r="F66" s="40">
        <v>2974.9833333333327</v>
      </c>
      <c r="G66" s="40">
        <v>2780.2666666666655</v>
      </c>
      <c r="H66" s="40">
        <v>3538.6666666666661</v>
      </c>
      <c r="I66" s="40">
        <v>3733.3833333333332</v>
      </c>
      <c r="J66" s="40">
        <v>3917.8666666666663</v>
      </c>
      <c r="K66" s="31">
        <v>3548.9</v>
      </c>
      <c r="L66" s="31">
        <v>3169.7</v>
      </c>
      <c r="M66" s="31">
        <v>1.62269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2319</v>
      </c>
      <c r="D67" s="40">
        <v>2324.3166666666666</v>
      </c>
      <c r="E67" s="40">
        <v>2284.6833333333334</v>
      </c>
      <c r="F67" s="40">
        <v>2250.3666666666668</v>
      </c>
      <c r="G67" s="40">
        <v>2210.7333333333336</v>
      </c>
      <c r="H67" s="40">
        <v>2358.6333333333332</v>
      </c>
      <c r="I67" s="40">
        <v>2398.2666666666664</v>
      </c>
      <c r="J67" s="40">
        <v>2432.583333333333</v>
      </c>
      <c r="K67" s="31">
        <v>2363.9499999999998</v>
      </c>
      <c r="L67" s="31">
        <v>2290</v>
      </c>
      <c r="M67" s="31">
        <v>5.4098800000000002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131.85</v>
      </c>
      <c r="D68" s="40">
        <v>132.86666666666667</v>
      </c>
      <c r="E68" s="40">
        <v>129.48333333333335</v>
      </c>
      <c r="F68" s="40">
        <v>127.11666666666667</v>
      </c>
      <c r="G68" s="40">
        <v>123.73333333333335</v>
      </c>
      <c r="H68" s="40">
        <v>135.23333333333335</v>
      </c>
      <c r="I68" s="40">
        <v>138.61666666666667</v>
      </c>
      <c r="J68" s="40">
        <v>140.98333333333335</v>
      </c>
      <c r="K68" s="31">
        <v>136.25</v>
      </c>
      <c r="L68" s="31">
        <v>130.5</v>
      </c>
      <c r="M68" s="31">
        <v>3.6029900000000001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341.3</v>
      </c>
      <c r="D69" s="40">
        <v>343.31666666666666</v>
      </c>
      <c r="E69" s="40">
        <v>335.08333333333331</v>
      </c>
      <c r="F69" s="40">
        <v>328.86666666666667</v>
      </c>
      <c r="G69" s="40">
        <v>320.63333333333333</v>
      </c>
      <c r="H69" s="40">
        <v>349.5333333333333</v>
      </c>
      <c r="I69" s="40">
        <v>357.76666666666665</v>
      </c>
      <c r="J69" s="40">
        <v>363.98333333333329</v>
      </c>
      <c r="K69" s="31">
        <v>351.55</v>
      </c>
      <c r="L69" s="31">
        <v>337.1</v>
      </c>
      <c r="M69" s="31">
        <v>18.051570000000002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296.25</v>
      </c>
      <c r="D70" s="40">
        <v>298.23333333333335</v>
      </c>
      <c r="E70" s="40">
        <v>292.06666666666672</v>
      </c>
      <c r="F70" s="40">
        <v>287.88333333333338</v>
      </c>
      <c r="G70" s="40">
        <v>281.71666666666675</v>
      </c>
      <c r="H70" s="40">
        <v>302.41666666666669</v>
      </c>
      <c r="I70" s="40">
        <v>308.58333333333331</v>
      </c>
      <c r="J70" s="40">
        <v>312.76666666666665</v>
      </c>
      <c r="K70" s="31">
        <v>304.39999999999998</v>
      </c>
      <c r="L70" s="31">
        <v>294.05</v>
      </c>
      <c r="M70" s="31">
        <v>46.387900000000002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78.099999999999994</v>
      </c>
      <c r="D71" s="40">
        <v>79.566666666666663</v>
      </c>
      <c r="E71" s="40">
        <v>76.083333333333329</v>
      </c>
      <c r="F71" s="40">
        <v>74.066666666666663</v>
      </c>
      <c r="G71" s="40">
        <v>70.583333333333329</v>
      </c>
      <c r="H71" s="40">
        <v>81.583333333333329</v>
      </c>
      <c r="I71" s="40">
        <v>85.066666666666677</v>
      </c>
      <c r="J71" s="40">
        <v>87.083333333333329</v>
      </c>
      <c r="K71" s="31">
        <v>83.05</v>
      </c>
      <c r="L71" s="31">
        <v>77.55</v>
      </c>
      <c r="M71" s="31">
        <v>496.98860000000002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67.400000000000006</v>
      </c>
      <c r="D72" s="40">
        <v>68.233333333333334</v>
      </c>
      <c r="E72" s="40">
        <v>66.066666666666663</v>
      </c>
      <c r="F72" s="40">
        <v>64.733333333333334</v>
      </c>
      <c r="G72" s="40">
        <v>62.566666666666663</v>
      </c>
      <c r="H72" s="40">
        <v>69.566666666666663</v>
      </c>
      <c r="I72" s="40">
        <v>71.73333333333332</v>
      </c>
      <c r="J72" s="40">
        <v>73.066666666666663</v>
      </c>
      <c r="K72" s="31">
        <v>70.400000000000006</v>
      </c>
      <c r="L72" s="31">
        <v>66.900000000000006</v>
      </c>
      <c r="M72" s="31">
        <v>22.121379999999998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19.55</v>
      </c>
      <c r="D73" s="40">
        <v>19.833333333333332</v>
      </c>
      <c r="E73" s="40">
        <v>19.166666666666664</v>
      </c>
      <c r="F73" s="40">
        <v>18.783333333333331</v>
      </c>
      <c r="G73" s="40">
        <v>18.116666666666664</v>
      </c>
      <c r="H73" s="40">
        <v>20.216666666666665</v>
      </c>
      <c r="I73" s="40">
        <v>20.883333333333329</v>
      </c>
      <c r="J73" s="40">
        <v>21.266666666666666</v>
      </c>
      <c r="K73" s="31">
        <v>20.5</v>
      </c>
      <c r="L73" s="31">
        <v>19.45</v>
      </c>
      <c r="M73" s="31">
        <v>63.724029999999999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1693.8</v>
      </c>
      <c r="D74" s="40">
        <v>1695.2666666666667</v>
      </c>
      <c r="E74" s="40">
        <v>1666.5333333333333</v>
      </c>
      <c r="F74" s="40">
        <v>1639.2666666666667</v>
      </c>
      <c r="G74" s="40">
        <v>1610.5333333333333</v>
      </c>
      <c r="H74" s="40">
        <v>1722.5333333333333</v>
      </c>
      <c r="I74" s="40">
        <v>1751.2666666666664</v>
      </c>
      <c r="J74" s="40">
        <v>1778.5333333333333</v>
      </c>
      <c r="K74" s="31">
        <v>1724</v>
      </c>
      <c r="L74" s="31">
        <v>1668</v>
      </c>
      <c r="M74" s="31">
        <v>11.517200000000001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5925.9</v>
      </c>
      <c r="D75" s="40">
        <v>5958.3</v>
      </c>
      <c r="E75" s="40">
        <v>5817.6</v>
      </c>
      <c r="F75" s="40">
        <v>5709.3</v>
      </c>
      <c r="G75" s="40">
        <v>5568.6</v>
      </c>
      <c r="H75" s="40">
        <v>6066.6</v>
      </c>
      <c r="I75" s="40">
        <v>6207.2999999999993</v>
      </c>
      <c r="J75" s="40">
        <v>6315.6</v>
      </c>
      <c r="K75" s="31">
        <v>6099</v>
      </c>
      <c r="L75" s="31">
        <v>5850</v>
      </c>
      <c r="M75" s="31">
        <v>0.22369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811</v>
      </c>
      <c r="D76" s="40">
        <v>812.19999999999993</v>
      </c>
      <c r="E76" s="40">
        <v>805.09999999999991</v>
      </c>
      <c r="F76" s="40">
        <v>799.19999999999993</v>
      </c>
      <c r="G76" s="40">
        <v>792.09999999999991</v>
      </c>
      <c r="H76" s="40">
        <v>818.09999999999991</v>
      </c>
      <c r="I76" s="40">
        <v>825.2</v>
      </c>
      <c r="J76" s="40">
        <v>831.09999999999991</v>
      </c>
      <c r="K76" s="31">
        <v>819.3</v>
      </c>
      <c r="L76" s="31">
        <v>806.3</v>
      </c>
      <c r="M76" s="31">
        <v>4.7596600000000002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383.1</v>
      </c>
      <c r="D77" s="40">
        <v>385.15000000000003</v>
      </c>
      <c r="E77" s="40">
        <v>372.65000000000009</v>
      </c>
      <c r="F77" s="40">
        <v>362.20000000000005</v>
      </c>
      <c r="G77" s="40">
        <v>349.7000000000001</v>
      </c>
      <c r="H77" s="40">
        <v>395.60000000000008</v>
      </c>
      <c r="I77" s="40">
        <v>408.09999999999997</v>
      </c>
      <c r="J77" s="40">
        <v>418.55000000000007</v>
      </c>
      <c r="K77" s="31">
        <v>397.65</v>
      </c>
      <c r="L77" s="31">
        <v>374.7</v>
      </c>
      <c r="M77" s="31">
        <v>1.8993800000000001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169.25</v>
      </c>
      <c r="D78" s="40">
        <v>170.38333333333333</v>
      </c>
      <c r="E78" s="40">
        <v>166.56666666666666</v>
      </c>
      <c r="F78" s="40">
        <v>163.88333333333333</v>
      </c>
      <c r="G78" s="40">
        <v>160.06666666666666</v>
      </c>
      <c r="H78" s="40">
        <v>173.06666666666666</v>
      </c>
      <c r="I78" s="40">
        <v>176.88333333333333</v>
      </c>
      <c r="J78" s="40">
        <v>179.56666666666666</v>
      </c>
      <c r="K78" s="31">
        <v>174.2</v>
      </c>
      <c r="L78" s="31">
        <v>167.7</v>
      </c>
      <c r="M78" s="31">
        <v>108.96916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750.8</v>
      </c>
      <c r="D79" s="40">
        <v>758.83333333333337</v>
      </c>
      <c r="E79" s="40">
        <v>737.9666666666667</v>
      </c>
      <c r="F79" s="40">
        <v>725.13333333333333</v>
      </c>
      <c r="G79" s="40">
        <v>704.26666666666665</v>
      </c>
      <c r="H79" s="40">
        <v>771.66666666666674</v>
      </c>
      <c r="I79" s="40">
        <v>792.5333333333333</v>
      </c>
      <c r="J79" s="40">
        <v>805.36666666666679</v>
      </c>
      <c r="K79" s="31">
        <v>779.7</v>
      </c>
      <c r="L79" s="31">
        <v>746</v>
      </c>
      <c r="M79" s="31">
        <v>14.80912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54.6</v>
      </c>
      <c r="D80" s="40">
        <v>55.166666666666664</v>
      </c>
      <c r="E80" s="40">
        <v>53.033333333333331</v>
      </c>
      <c r="F80" s="40">
        <v>51.466666666666669</v>
      </c>
      <c r="G80" s="40">
        <v>49.333333333333336</v>
      </c>
      <c r="H80" s="40">
        <v>56.733333333333327</v>
      </c>
      <c r="I80" s="40">
        <v>58.866666666666667</v>
      </c>
      <c r="J80" s="40">
        <v>60.433333333333323</v>
      </c>
      <c r="K80" s="31">
        <v>57.3</v>
      </c>
      <c r="L80" s="31">
        <v>53.6</v>
      </c>
      <c r="M80" s="31">
        <v>322.37187999999998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444.7</v>
      </c>
      <c r="D81" s="40">
        <v>447.45</v>
      </c>
      <c r="E81" s="40">
        <v>440</v>
      </c>
      <c r="F81" s="40">
        <v>435.3</v>
      </c>
      <c r="G81" s="40">
        <v>427.85</v>
      </c>
      <c r="H81" s="40">
        <v>452.15</v>
      </c>
      <c r="I81" s="40">
        <v>459.59999999999991</v>
      </c>
      <c r="J81" s="40">
        <v>464.29999999999995</v>
      </c>
      <c r="K81" s="31">
        <v>454.9</v>
      </c>
      <c r="L81" s="31">
        <v>442.75</v>
      </c>
      <c r="M81" s="31">
        <v>35.490989999999996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12893.2</v>
      </c>
      <c r="D82" s="40">
        <v>12988.816666666666</v>
      </c>
      <c r="E82" s="40">
        <v>12659.383333333331</v>
      </c>
      <c r="F82" s="40">
        <v>12425.566666666666</v>
      </c>
      <c r="G82" s="40">
        <v>12096.133333333331</v>
      </c>
      <c r="H82" s="40">
        <v>13222.633333333331</v>
      </c>
      <c r="I82" s="40">
        <v>13552.066666666666</v>
      </c>
      <c r="J82" s="40">
        <v>13785.883333333331</v>
      </c>
      <c r="K82" s="31">
        <v>13318.25</v>
      </c>
      <c r="L82" s="31">
        <v>12755</v>
      </c>
      <c r="M82" s="31">
        <v>2.052E-2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622.20000000000005</v>
      </c>
      <c r="D83" s="40">
        <v>616.19999999999993</v>
      </c>
      <c r="E83" s="40">
        <v>604.39999999999986</v>
      </c>
      <c r="F83" s="40">
        <v>586.59999999999991</v>
      </c>
      <c r="G83" s="40">
        <v>574.79999999999984</v>
      </c>
      <c r="H83" s="40">
        <v>633.99999999999989</v>
      </c>
      <c r="I83" s="40">
        <v>645.79999999999984</v>
      </c>
      <c r="J83" s="40">
        <v>663.59999999999991</v>
      </c>
      <c r="K83" s="31">
        <v>628</v>
      </c>
      <c r="L83" s="31">
        <v>598.4</v>
      </c>
      <c r="M83" s="31">
        <v>338.78294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379</v>
      </c>
      <c r="D84" s="40">
        <v>379.81666666666666</v>
      </c>
      <c r="E84" s="40">
        <v>375.18333333333334</v>
      </c>
      <c r="F84" s="40">
        <v>371.36666666666667</v>
      </c>
      <c r="G84" s="40">
        <v>366.73333333333335</v>
      </c>
      <c r="H84" s="40">
        <v>383.63333333333333</v>
      </c>
      <c r="I84" s="40">
        <v>388.26666666666665</v>
      </c>
      <c r="J84" s="40">
        <v>392.08333333333331</v>
      </c>
      <c r="K84" s="31">
        <v>384.45</v>
      </c>
      <c r="L84" s="31">
        <v>376</v>
      </c>
      <c r="M84" s="31">
        <v>7.8096399999999999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1348</v>
      </c>
      <c r="D85" s="40">
        <v>1354.95</v>
      </c>
      <c r="E85" s="40">
        <v>1333.0500000000002</v>
      </c>
      <c r="F85" s="40">
        <v>1318.1000000000001</v>
      </c>
      <c r="G85" s="40">
        <v>1296.2000000000003</v>
      </c>
      <c r="H85" s="40">
        <v>1369.9</v>
      </c>
      <c r="I85" s="40">
        <v>1391.8000000000002</v>
      </c>
      <c r="J85" s="40">
        <v>1406.75</v>
      </c>
      <c r="K85" s="31">
        <v>1376.85</v>
      </c>
      <c r="L85" s="31">
        <v>1340</v>
      </c>
      <c r="M85" s="31">
        <v>1.9063300000000001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410.7</v>
      </c>
      <c r="D86" s="40">
        <v>410.11666666666662</v>
      </c>
      <c r="E86" s="40">
        <v>399.23333333333323</v>
      </c>
      <c r="F86" s="40">
        <v>387.76666666666659</v>
      </c>
      <c r="G86" s="40">
        <v>376.88333333333321</v>
      </c>
      <c r="H86" s="40">
        <v>421.58333333333326</v>
      </c>
      <c r="I86" s="40">
        <v>432.46666666666658</v>
      </c>
      <c r="J86" s="40">
        <v>443.93333333333328</v>
      </c>
      <c r="K86" s="31">
        <v>421</v>
      </c>
      <c r="L86" s="31">
        <v>398.65</v>
      </c>
      <c r="M86" s="31">
        <v>62.853540000000002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113.25</v>
      </c>
      <c r="D87" s="40">
        <v>115.11666666666667</v>
      </c>
      <c r="E87" s="40">
        <v>110.28333333333335</v>
      </c>
      <c r="F87" s="40">
        <v>107.31666666666668</v>
      </c>
      <c r="G87" s="40">
        <v>102.48333333333335</v>
      </c>
      <c r="H87" s="40">
        <v>118.08333333333334</v>
      </c>
      <c r="I87" s="40">
        <v>122.91666666666666</v>
      </c>
      <c r="J87" s="40">
        <v>125.88333333333334</v>
      </c>
      <c r="K87" s="31">
        <v>119.95</v>
      </c>
      <c r="L87" s="31">
        <v>112.15</v>
      </c>
      <c r="M87" s="31">
        <v>5.7597100000000001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5427.05</v>
      </c>
      <c r="D88" s="40">
        <v>5430.3833333333332</v>
      </c>
      <c r="E88" s="40">
        <v>5361.7666666666664</v>
      </c>
      <c r="F88" s="40">
        <v>5296.4833333333336</v>
      </c>
      <c r="G88" s="40">
        <v>5227.8666666666668</v>
      </c>
      <c r="H88" s="40">
        <v>5495.6666666666661</v>
      </c>
      <c r="I88" s="40">
        <v>5564.2833333333328</v>
      </c>
      <c r="J88" s="40">
        <v>5629.5666666666657</v>
      </c>
      <c r="K88" s="31">
        <v>5499</v>
      </c>
      <c r="L88" s="31">
        <v>5365.1</v>
      </c>
      <c r="M88" s="31">
        <v>0.21156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818.25</v>
      </c>
      <c r="D89" s="40">
        <v>819.08333333333337</v>
      </c>
      <c r="E89" s="40">
        <v>796.16666666666674</v>
      </c>
      <c r="F89" s="40">
        <v>774.08333333333337</v>
      </c>
      <c r="G89" s="40">
        <v>751.16666666666674</v>
      </c>
      <c r="H89" s="40">
        <v>841.16666666666674</v>
      </c>
      <c r="I89" s="40">
        <v>864.08333333333348</v>
      </c>
      <c r="J89" s="40">
        <v>886.16666666666674</v>
      </c>
      <c r="K89" s="31">
        <v>842</v>
      </c>
      <c r="L89" s="31">
        <v>797</v>
      </c>
      <c r="M89" s="31">
        <v>1.6746300000000001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1164.25</v>
      </c>
      <c r="D90" s="40">
        <v>1170.4666666666665</v>
      </c>
      <c r="E90" s="40">
        <v>1145.083333333333</v>
      </c>
      <c r="F90" s="40">
        <v>1125.9166666666665</v>
      </c>
      <c r="G90" s="40">
        <v>1100.5333333333331</v>
      </c>
      <c r="H90" s="40">
        <v>1189.633333333333</v>
      </c>
      <c r="I90" s="40">
        <v>1215.0166666666667</v>
      </c>
      <c r="J90" s="40">
        <v>1234.1833333333329</v>
      </c>
      <c r="K90" s="31">
        <v>1195.8499999999999</v>
      </c>
      <c r="L90" s="31">
        <v>1151.3</v>
      </c>
      <c r="M90" s="31">
        <v>0.83228000000000002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14443.6</v>
      </c>
      <c r="D91" s="40">
        <v>14522.4</v>
      </c>
      <c r="E91" s="40">
        <v>14249.8</v>
      </c>
      <c r="F91" s="40">
        <v>14056</v>
      </c>
      <c r="G91" s="40">
        <v>13783.4</v>
      </c>
      <c r="H91" s="40">
        <v>14716.199999999999</v>
      </c>
      <c r="I91" s="40">
        <v>14988.800000000001</v>
      </c>
      <c r="J91" s="40">
        <v>15182.599999999999</v>
      </c>
      <c r="K91" s="31">
        <v>14795</v>
      </c>
      <c r="L91" s="31">
        <v>14328.6</v>
      </c>
      <c r="M91" s="31">
        <v>0.3105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328.1</v>
      </c>
      <c r="D92" s="40">
        <v>331.13333333333338</v>
      </c>
      <c r="E92" s="40">
        <v>321.16666666666674</v>
      </c>
      <c r="F92" s="40">
        <v>314.23333333333335</v>
      </c>
      <c r="G92" s="40">
        <v>304.26666666666671</v>
      </c>
      <c r="H92" s="40">
        <v>338.06666666666678</v>
      </c>
      <c r="I92" s="40">
        <v>348.03333333333336</v>
      </c>
      <c r="J92" s="40">
        <v>354.96666666666681</v>
      </c>
      <c r="K92" s="31">
        <v>341.1</v>
      </c>
      <c r="L92" s="31">
        <v>324.2</v>
      </c>
      <c r="M92" s="31">
        <v>2.2322199999999999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3637.2</v>
      </c>
      <c r="D93" s="40">
        <v>3630.9</v>
      </c>
      <c r="E93" s="40">
        <v>3617.8</v>
      </c>
      <c r="F93" s="40">
        <v>3598.4</v>
      </c>
      <c r="G93" s="40">
        <v>3585.3</v>
      </c>
      <c r="H93" s="40">
        <v>3650.3</v>
      </c>
      <c r="I93" s="40">
        <v>3663.3999999999996</v>
      </c>
      <c r="J93" s="40">
        <v>3682.8</v>
      </c>
      <c r="K93" s="31">
        <v>3644</v>
      </c>
      <c r="L93" s="31">
        <v>3611.5</v>
      </c>
      <c r="M93" s="31">
        <v>2.4949300000000001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169.05</v>
      </c>
      <c r="D94" s="40">
        <v>171.53333333333333</v>
      </c>
      <c r="E94" s="40">
        <v>165.06666666666666</v>
      </c>
      <c r="F94" s="40">
        <v>161.08333333333334</v>
      </c>
      <c r="G94" s="40">
        <v>154.61666666666667</v>
      </c>
      <c r="H94" s="40">
        <v>175.51666666666665</v>
      </c>
      <c r="I94" s="40">
        <v>181.98333333333329</v>
      </c>
      <c r="J94" s="40">
        <v>185.96666666666664</v>
      </c>
      <c r="K94" s="31">
        <v>178</v>
      </c>
      <c r="L94" s="31">
        <v>167.55</v>
      </c>
      <c r="M94" s="31">
        <v>27.10079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407.55</v>
      </c>
      <c r="D95" s="40">
        <v>408.91666666666669</v>
      </c>
      <c r="E95" s="40">
        <v>396.18333333333339</v>
      </c>
      <c r="F95" s="40">
        <v>384.81666666666672</v>
      </c>
      <c r="G95" s="40">
        <v>372.08333333333343</v>
      </c>
      <c r="H95" s="40">
        <v>420.28333333333336</v>
      </c>
      <c r="I95" s="40">
        <v>433.01666666666659</v>
      </c>
      <c r="J95" s="40">
        <v>444.38333333333333</v>
      </c>
      <c r="K95" s="31">
        <v>421.65</v>
      </c>
      <c r="L95" s="31">
        <v>397.55</v>
      </c>
      <c r="M95" s="31">
        <v>5.7759200000000002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739.5</v>
      </c>
      <c r="D96" s="40">
        <v>749.2833333333333</v>
      </c>
      <c r="E96" s="40">
        <v>722.36666666666656</v>
      </c>
      <c r="F96" s="40">
        <v>705.23333333333323</v>
      </c>
      <c r="G96" s="40">
        <v>678.31666666666649</v>
      </c>
      <c r="H96" s="40">
        <v>766.41666666666663</v>
      </c>
      <c r="I96" s="40">
        <v>793.33333333333337</v>
      </c>
      <c r="J96" s="40">
        <v>810.4666666666667</v>
      </c>
      <c r="K96" s="31">
        <v>776.2</v>
      </c>
      <c r="L96" s="31">
        <v>732.15</v>
      </c>
      <c r="M96" s="31">
        <v>4.83256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2667.35</v>
      </c>
      <c r="D97" s="40">
        <v>2706.2833333333333</v>
      </c>
      <c r="E97" s="40">
        <v>2616.1166666666668</v>
      </c>
      <c r="F97" s="40">
        <v>2564.8833333333337</v>
      </c>
      <c r="G97" s="40">
        <v>2474.7166666666672</v>
      </c>
      <c r="H97" s="40">
        <v>2757.5166666666664</v>
      </c>
      <c r="I97" s="40">
        <v>2847.6833333333334</v>
      </c>
      <c r="J97" s="40">
        <v>2898.9166666666661</v>
      </c>
      <c r="K97" s="31">
        <v>2796.45</v>
      </c>
      <c r="L97" s="31">
        <v>2655.05</v>
      </c>
      <c r="M97" s="31">
        <v>1.06145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325.95</v>
      </c>
      <c r="D98" s="40">
        <v>327.51666666666665</v>
      </c>
      <c r="E98" s="40">
        <v>320.73333333333329</v>
      </c>
      <c r="F98" s="40">
        <v>315.51666666666665</v>
      </c>
      <c r="G98" s="40">
        <v>308.73333333333329</v>
      </c>
      <c r="H98" s="40">
        <v>332.73333333333329</v>
      </c>
      <c r="I98" s="40">
        <v>339.51666666666659</v>
      </c>
      <c r="J98" s="40">
        <v>344.73333333333329</v>
      </c>
      <c r="K98" s="31">
        <v>334.3</v>
      </c>
      <c r="L98" s="31">
        <v>322.3</v>
      </c>
      <c r="M98" s="31">
        <v>2.3961999999999999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576.45000000000005</v>
      </c>
      <c r="D99" s="40">
        <v>579.75</v>
      </c>
      <c r="E99" s="40">
        <v>569.70000000000005</v>
      </c>
      <c r="F99" s="40">
        <v>562.95000000000005</v>
      </c>
      <c r="G99" s="40">
        <v>552.90000000000009</v>
      </c>
      <c r="H99" s="40">
        <v>586.5</v>
      </c>
      <c r="I99" s="40">
        <v>596.54999999999995</v>
      </c>
      <c r="J99" s="40">
        <v>603.29999999999995</v>
      </c>
      <c r="K99" s="31">
        <v>589.79999999999995</v>
      </c>
      <c r="L99" s="31">
        <v>573</v>
      </c>
      <c r="M99" s="31">
        <v>17.67304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523.70000000000005</v>
      </c>
      <c r="D100" s="40">
        <v>534.63333333333333</v>
      </c>
      <c r="E100" s="40">
        <v>507.31666666666661</v>
      </c>
      <c r="F100" s="40">
        <v>490.93333333333328</v>
      </c>
      <c r="G100" s="40">
        <v>463.61666666666656</v>
      </c>
      <c r="H100" s="40">
        <v>551.01666666666665</v>
      </c>
      <c r="I100" s="40">
        <v>578.33333333333348</v>
      </c>
      <c r="J100" s="40">
        <v>594.7166666666667</v>
      </c>
      <c r="K100" s="31">
        <v>561.95000000000005</v>
      </c>
      <c r="L100" s="31">
        <v>518.25</v>
      </c>
      <c r="M100" s="31">
        <v>9.9138500000000001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152.80000000000001</v>
      </c>
      <c r="D101" s="40">
        <v>153.15</v>
      </c>
      <c r="E101" s="40">
        <v>150</v>
      </c>
      <c r="F101" s="40">
        <v>147.19999999999999</v>
      </c>
      <c r="G101" s="40">
        <v>144.04999999999998</v>
      </c>
      <c r="H101" s="40">
        <v>155.95000000000002</v>
      </c>
      <c r="I101" s="40">
        <v>159.10000000000005</v>
      </c>
      <c r="J101" s="40">
        <v>161.90000000000003</v>
      </c>
      <c r="K101" s="31">
        <v>156.30000000000001</v>
      </c>
      <c r="L101" s="31">
        <v>150.35</v>
      </c>
      <c r="M101" s="31">
        <v>79.81747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859.45</v>
      </c>
      <c r="D102" s="40">
        <v>874.65</v>
      </c>
      <c r="E102" s="40">
        <v>836.8</v>
      </c>
      <c r="F102" s="40">
        <v>814.15</v>
      </c>
      <c r="G102" s="40">
        <v>776.3</v>
      </c>
      <c r="H102" s="40">
        <v>897.3</v>
      </c>
      <c r="I102" s="40">
        <v>935.15000000000009</v>
      </c>
      <c r="J102" s="40">
        <v>957.8</v>
      </c>
      <c r="K102" s="31">
        <v>912.5</v>
      </c>
      <c r="L102" s="31">
        <v>852</v>
      </c>
      <c r="M102" s="31">
        <v>3.6165099999999999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520.15</v>
      </c>
      <c r="D103" s="40">
        <v>522</v>
      </c>
      <c r="E103" s="40">
        <v>518.15</v>
      </c>
      <c r="F103" s="40">
        <v>516.15</v>
      </c>
      <c r="G103" s="40">
        <v>512.29999999999995</v>
      </c>
      <c r="H103" s="40">
        <v>524</v>
      </c>
      <c r="I103" s="40">
        <v>527.84999999999991</v>
      </c>
      <c r="J103" s="40">
        <v>529.85</v>
      </c>
      <c r="K103" s="31">
        <v>525.85</v>
      </c>
      <c r="L103" s="31">
        <v>520</v>
      </c>
      <c r="M103" s="31">
        <v>0.24978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700.2</v>
      </c>
      <c r="D104" s="40">
        <v>691.05000000000007</v>
      </c>
      <c r="E104" s="40">
        <v>676.60000000000014</v>
      </c>
      <c r="F104" s="40">
        <v>653.00000000000011</v>
      </c>
      <c r="G104" s="40">
        <v>638.55000000000018</v>
      </c>
      <c r="H104" s="40">
        <v>714.65000000000009</v>
      </c>
      <c r="I104" s="40">
        <v>729.10000000000014</v>
      </c>
      <c r="J104" s="40">
        <v>752.7</v>
      </c>
      <c r="K104" s="31">
        <v>705.5</v>
      </c>
      <c r="L104" s="31">
        <v>667.45</v>
      </c>
      <c r="M104" s="31">
        <v>1.6125799999999999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138.75</v>
      </c>
      <c r="D105" s="40">
        <v>139.23333333333332</v>
      </c>
      <c r="E105" s="40">
        <v>137.46666666666664</v>
      </c>
      <c r="F105" s="40">
        <v>136.18333333333331</v>
      </c>
      <c r="G105" s="40">
        <v>134.41666666666663</v>
      </c>
      <c r="H105" s="40">
        <v>140.51666666666665</v>
      </c>
      <c r="I105" s="40">
        <v>142.28333333333336</v>
      </c>
      <c r="J105" s="40">
        <v>143.56666666666666</v>
      </c>
      <c r="K105" s="31">
        <v>141</v>
      </c>
      <c r="L105" s="31">
        <v>137.94999999999999</v>
      </c>
      <c r="M105" s="31">
        <v>7.9119400000000004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1315.85</v>
      </c>
      <c r="D106" s="40">
        <v>1316.4333333333334</v>
      </c>
      <c r="E106" s="40">
        <v>1292.2166666666667</v>
      </c>
      <c r="F106" s="40">
        <v>1268.5833333333333</v>
      </c>
      <c r="G106" s="40">
        <v>1244.3666666666666</v>
      </c>
      <c r="H106" s="40">
        <v>1340.0666666666668</v>
      </c>
      <c r="I106" s="40">
        <v>1364.2833333333335</v>
      </c>
      <c r="J106" s="40">
        <v>1387.916666666667</v>
      </c>
      <c r="K106" s="31">
        <v>1340.65</v>
      </c>
      <c r="L106" s="31">
        <v>1292.8</v>
      </c>
      <c r="M106" s="31">
        <v>1.07918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20.6</v>
      </c>
      <c r="D107" s="40">
        <v>20.7</v>
      </c>
      <c r="E107" s="40">
        <v>20.149999999999999</v>
      </c>
      <c r="F107" s="40">
        <v>19.7</v>
      </c>
      <c r="G107" s="40">
        <v>19.149999999999999</v>
      </c>
      <c r="H107" s="40">
        <v>21.15</v>
      </c>
      <c r="I107" s="40">
        <v>21.700000000000003</v>
      </c>
      <c r="J107" s="40">
        <v>22.15</v>
      </c>
      <c r="K107" s="31">
        <v>21.25</v>
      </c>
      <c r="L107" s="31">
        <v>20.25</v>
      </c>
      <c r="M107" s="31">
        <v>64.792590000000004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1280.4000000000001</v>
      </c>
      <c r="D108" s="40">
        <v>1283.4666666666667</v>
      </c>
      <c r="E108" s="40">
        <v>1246.9333333333334</v>
      </c>
      <c r="F108" s="40">
        <v>1213.4666666666667</v>
      </c>
      <c r="G108" s="40">
        <v>1176.9333333333334</v>
      </c>
      <c r="H108" s="40">
        <v>1316.9333333333334</v>
      </c>
      <c r="I108" s="40">
        <v>1353.4666666666667</v>
      </c>
      <c r="J108" s="40">
        <v>1386.9333333333334</v>
      </c>
      <c r="K108" s="31">
        <v>1320</v>
      </c>
      <c r="L108" s="31">
        <v>1250</v>
      </c>
      <c r="M108" s="31">
        <v>4.2569499999999998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427.1</v>
      </c>
      <c r="D109" s="40">
        <v>423.68333333333334</v>
      </c>
      <c r="E109" s="40">
        <v>415.4666666666667</v>
      </c>
      <c r="F109" s="40">
        <v>403.83333333333337</v>
      </c>
      <c r="G109" s="40">
        <v>395.61666666666673</v>
      </c>
      <c r="H109" s="40">
        <v>435.31666666666666</v>
      </c>
      <c r="I109" s="40">
        <v>443.53333333333325</v>
      </c>
      <c r="J109" s="40">
        <v>455.16666666666663</v>
      </c>
      <c r="K109" s="31">
        <v>431.9</v>
      </c>
      <c r="L109" s="31">
        <v>412.05</v>
      </c>
      <c r="M109" s="31">
        <v>4.0242500000000003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759.65</v>
      </c>
      <c r="D110" s="40">
        <v>768.88333333333333</v>
      </c>
      <c r="E110" s="40">
        <v>745.76666666666665</v>
      </c>
      <c r="F110" s="40">
        <v>731.88333333333333</v>
      </c>
      <c r="G110" s="40">
        <v>708.76666666666665</v>
      </c>
      <c r="H110" s="40">
        <v>782.76666666666665</v>
      </c>
      <c r="I110" s="40">
        <v>805.88333333333321</v>
      </c>
      <c r="J110" s="40">
        <v>819.76666666666665</v>
      </c>
      <c r="K110" s="31">
        <v>792</v>
      </c>
      <c r="L110" s="31">
        <v>755</v>
      </c>
      <c r="M110" s="31">
        <v>7.3074300000000001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4606.75</v>
      </c>
      <c r="D111" s="40">
        <v>4600.2</v>
      </c>
      <c r="E111" s="40">
        <v>4519.45</v>
      </c>
      <c r="F111" s="40">
        <v>4432.1499999999996</v>
      </c>
      <c r="G111" s="40">
        <v>4351.3999999999996</v>
      </c>
      <c r="H111" s="40">
        <v>4687.5</v>
      </c>
      <c r="I111" s="40">
        <v>4768.25</v>
      </c>
      <c r="J111" s="40">
        <v>4855.55</v>
      </c>
      <c r="K111" s="31">
        <v>4680.95</v>
      </c>
      <c r="L111" s="31">
        <v>4512.8999999999996</v>
      </c>
      <c r="M111" s="31">
        <v>0.23527000000000001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163.95</v>
      </c>
      <c r="D112" s="40">
        <v>166.75</v>
      </c>
      <c r="E112" s="40">
        <v>159.80000000000001</v>
      </c>
      <c r="F112" s="40">
        <v>155.65</v>
      </c>
      <c r="G112" s="40">
        <v>148.70000000000002</v>
      </c>
      <c r="H112" s="40">
        <v>170.9</v>
      </c>
      <c r="I112" s="40">
        <v>177.85</v>
      </c>
      <c r="J112" s="40">
        <v>182</v>
      </c>
      <c r="K112" s="31">
        <v>173.7</v>
      </c>
      <c r="L112" s="31">
        <v>162.6</v>
      </c>
      <c r="M112" s="31">
        <v>1.4323900000000001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315.60000000000002</v>
      </c>
      <c r="D113" s="40">
        <v>319.23333333333335</v>
      </c>
      <c r="E113" s="40">
        <v>308.86666666666667</v>
      </c>
      <c r="F113" s="40">
        <v>302.13333333333333</v>
      </c>
      <c r="G113" s="40">
        <v>291.76666666666665</v>
      </c>
      <c r="H113" s="40">
        <v>325.9666666666667</v>
      </c>
      <c r="I113" s="40">
        <v>336.33333333333337</v>
      </c>
      <c r="J113" s="40">
        <v>343.06666666666672</v>
      </c>
      <c r="K113" s="31">
        <v>329.6</v>
      </c>
      <c r="L113" s="31">
        <v>312.5</v>
      </c>
      <c r="M113" s="31">
        <v>25.916180000000001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653.20000000000005</v>
      </c>
      <c r="D114" s="40">
        <v>655.4</v>
      </c>
      <c r="E114" s="40">
        <v>642.79999999999995</v>
      </c>
      <c r="F114" s="40">
        <v>632.4</v>
      </c>
      <c r="G114" s="40">
        <v>619.79999999999995</v>
      </c>
      <c r="H114" s="40">
        <v>665.8</v>
      </c>
      <c r="I114" s="40">
        <v>678.40000000000009</v>
      </c>
      <c r="J114" s="40">
        <v>688.8</v>
      </c>
      <c r="K114" s="31">
        <v>668</v>
      </c>
      <c r="L114" s="31">
        <v>645</v>
      </c>
      <c r="M114" s="31">
        <v>0.30168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510.5</v>
      </c>
      <c r="D115" s="40">
        <v>513.9</v>
      </c>
      <c r="E115" s="40">
        <v>502.69999999999993</v>
      </c>
      <c r="F115" s="40">
        <v>494.9</v>
      </c>
      <c r="G115" s="40">
        <v>483.69999999999993</v>
      </c>
      <c r="H115" s="40">
        <v>521.69999999999993</v>
      </c>
      <c r="I115" s="40">
        <v>532.9</v>
      </c>
      <c r="J115" s="40">
        <v>540.69999999999993</v>
      </c>
      <c r="K115" s="31">
        <v>525.1</v>
      </c>
      <c r="L115" s="31">
        <v>506.1</v>
      </c>
      <c r="M115" s="31">
        <v>12.980840000000001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912.6</v>
      </c>
      <c r="D116" s="40">
        <v>913.80000000000007</v>
      </c>
      <c r="E116" s="40">
        <v>903.80000000000018</v>
      </c>
      <c r="F116" s="40">
        <v>895.00000000000011</v>
      </c>
      <c r="G116" s="40">
        <v>885.00000000000023</v>
      </c>
      <c r="H116" s="40">
        <v>922.60000000000014</v>
      </c>
      <c r="I116" s="40">
        <v>932.59999999999991</v>
      </c>
      <c r="J116" s="40">
        <v>941.40000000000009</v>
      </c>
      <c r="K116" s="31">
        <v>923.8</v>
      </c>
      <c r="L116" s="31">
        <v>905</v>
      </c>
      <c r="M116" s="31">
        <v>25.525320000000001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153.1</v>
      </c>
      <c r="D117" s="40">
        <v>154.03333333333333</v>
      </c>
      <c r="E117" s="40">
        <v>151.36666666666667</v>
      </c>
      <c r="F117" s="40">
        <v>149.63333333333335</v>
      </c>
      <c r="G117" s="40">
        <v>146.9666666666667</v>
      </c>
      <c r="H117" s="40">
        <v>155.76666666666665</v>
      </c>
      <c r="I117" s="40">
        <v>158.43333333333334</v>
      </c>
      <c r="J117" s="40">
        <v>160.16666666666663</v>
      </c>
      <c r="K117" s="31">
        <v>156.69999999999999</v>
      </c>
      <c r="L117" s="31">
        <v>152.30000000000001</v>
      </c>
      <c r="M117" s="31">
        <v>30.747319999999998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142.19999999999999</v>
      </c>
      <c r="D118" s="40">
        <v>142.4</v>
      </c>
      <c r="E118" s="40">
        <v>140.55000000000001</v>
      </c>
      <c r="F118" s="40">
        <v>138.9</v>
      </c>
      <c r="G118" s="40">
        <v>137.05000000000001</v>
      </c>
      <c r="H118" s="40">
        <v>144.05000000000001</v>
      </c>
      <c r="I118" s="40">
        <v>145.89999999999998</v>
      </c>
      <c r="J118" s="40">
        <v>147.55000000000001</v>
      </c>
      <c r="K118" s="31">
        <v>144.25</v>
      </c>
      <c r="L118" s="31">
        <v>140.75</v>
      </c>
      <c r="M118" s="31">
        <v>140.22502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365.2</v>
      </c>
      <c r="D119" s="40">
        <v>368.83333333333331</v>
      </c>
      <c r="E119" s="40">
        <v>359.66666666666663</v>
      </c>
      <c r="F119" s="40">
        <v>354.13333333333333</v>
      </c>
      <c r="G119" s="40">
        <v>344.96666666666664</v>
      </c>
      <c r="H119" s="40">
        <v>374.36666666666662</v>
      </c>
      <c r="I119" s="40">
        <v>383.53333333333325</v>
      </c>
      <c r="J119" s="40">
        <v>389.06666666666661</v>
      </c>
      <c r="K119" s="31">
        <v>378</v>
      </c>
      <c r="L119" s="31">
        <v>363.3</v>
      </c>
      <c r="M119" s="31">
        <v>1.9835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4811.3500000000004</v>
      </c>
      <c r="D120" s="40">
        <v>4826.0666666666666</v>
      </c>
      <c r="E120" s="40">
        <v>4745.2833333333328</v>
      </c>
      <c r="F120" s="40">
        <v>4679.2166666666662</v>
      </c>
      <c r="G120" s="40">
        <v>4598.4333333333325</v>
      </c>
      <c r="H120" s="40">
        <v>4892.1333333333332</v>
      </c>
      <c r="I120" s="40">
        <v>4972.9166666666679</v>
      </c>
      <c r="J120" s="40">
        <v>5038.9833333333336</v>
      </c>
      <c r="K120" s="31">
        <v>4906.8500000000004</v>
      </c>
      <c r="L120" s="31">
        <v>4760</v>
      </c>
      <c r="M120" s="31">
        <v>4.7845199999999997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1654.3</v>
      </c>
      <c r="D121" s="40">
        <v>1656.0833333333333</v>
      </c>
      <c r="E121" s="40">
        <v>1646.3166666666666</v>
      </c>
      <c r="F121" s="40">
        <v>1638.3333333333333</v>
      </c>
      <c r="G121" s="40">
        <v>1628.5666666666666</v>
      </c>
      <c r="H121" s="40">
        <v>1664.0666666666666</v>
      </c>
      <c r="I121" s="40">
        <v>1673.8333333333335</v>
      </c>
      <c r="J121" s="40">
        <v>1681.8166666666666</v>
      </c>
      <c r="K121" s="31">
        <v>1665.85</v>
      </c>
      <c r="L121" s="31">
        <v>1648.1</v>
      </c>
      <c r="M121" s="31">
        <v>8.8872999999999998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3199.4</v>
      </c>
      <c r="D122" s="40">
        <v>3109.9666666666667</v>
      </c>
      <c r="E122" s="40">
        <v>2890.4333333333334</v>
      </c>
      <c r="F122" s="40">
        <v>2581.4666666666667</v>
      </c>
      <c r="G122" s="40">
        <v>2361.9333333333334</v>
      </c>
      <c r="H122" s="40">
        <v>3418.9333333333334</v>
      </c>
      <c r="I122" s="40">
        <v>3638.4666666666672</v>
      </c>
      <c r="J122" s="40">
        <v>3947.4333333333334</v>
      </c>
      <c r="K122" s="31">
        <v>3329.5</v>
      </c>
      <c r="L122" s="31">
        <v>2801</v>
      </c>
      <c r="M122" s="31">
        <v>8.6747499999999995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662.1</v>
      </c>
      <c r="D123" s="40">
        <v>664.33333333333337</v>
      </c>
      <c r="E123" s="40">
        <v>649.4666666666667</v>
      </c>
      <c r="F123" s="40">
        <v>636.83333333333337</v>
      </c>
      <c r="G123" s="40">
        <v>621.9666666666667</v>
      </c>
      <c r="H123" s="40">
        <v>676.9666666666667</v>
      </c>
      <c r="I123" s="40">
        <v>691.83333333333326</v>
      </c>
      <c r="J123" s="40">
        <v>704.4666666666667</v>
      </c>
      <c r="K123" s="31">
        <v>679.2</v>
      </c>
      <c r="L123" s="31">
        <v>651.70000000000005</v>
      </c>
      <c r="M123" s="31">
        <v>15.845599999999999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827.15</v>
      </c>
      <c r="D124" s="40">
        <v>833.43333333333339</v>
      </c>
      <c r="E124" s="40">
        <v>802.91666666666674</v>
      </c>
      <c r="F124" s="40">
        <v>778.68333333333339</v>
      </c>
      <c r="G124" s="40">
        <v>748.16666666666674</v>
      </c>
      <c r="H124" s="40">
        <v>857.66666666666674</v>
      </c>
      <c r="I124" s="40">
        <v>888.18333333333339</v>
      </c>
      <c r="J124" s="40">
        <v>912.41666666666674</v>
      </c>
      <c r="K124" s="31">
        <v>863.95</v>
      </c>
      <c r="L124" s="31">
        <v>809.2</v>
      </c>
      <c r="M124" s="31">
        <v>5.7362299999999999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617.35</v>
      </c>
      <c r="D125" s="40">
        <v>623.88333333333333</v>
      </c>
      <c r="E125" s="40">
        <v>602.61666666666667</v>
      </c>
      <c r="F125" s="40">
        <v>587.88333333333333</v>
      </c>
      <c r="G125" s="40">
        <v>566.61666666666667</v>
      </c>
      <c r="H125" s="40">
        <v>638.61666666666667</v>
      </c>
      <c r="I125" s="40">
        <v>659.88333333333333</v>
      </c>
      <c r="J125" s="40">
        <v>674.61666666666667</v>
      </c>
      <c r="K125" s="31">
        <v>645.15</v>
      </c>
      <c r="L125" s="31">
        <v>609.15</v>
      </c>
      <c r="M125" s="31">
        <v>0.40727999999999998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463.9</v>
      </c>
      <c r="D126" s="40">
        <v>463.83333333333331</v>
      </c>
      <c r="E126" s="40">
        <v>456.21666666666664</v>
      </c>
      <c r="F126" s="40">
        <v>448.5333333333333</v>
      </c>
      <c r="G126" s="40">
        <v>440.91666666666663</v>
      </c>
      <c r="H126" s="40">
        <v>471.51666666666665</v>
      </c>
      <c r="I126" s="40">
        <v>479.13333333333333</v>
      </c>
      <c r="J126" s="40">
        <v>486.81666666666666</v>
      </c>
      <c r="K126" s="31">
        <v>471.45</v>
      </c>
      <c r="L126" s="31">
        <v>456.15</v>
      </c>
      <c r="M126" s="31">
        <v>15.868320000000001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945.05</v>
      </c>
      <c r="D127" s="40">
        <v>933.7166666666667</v>
      </c>
      <c r="E127" s="40">
        <v>916.43333333333339</v>
      </c>
      <c r="F127" s="40">
        <v>887.81666666666672</v>
      </c>
      <c r="G127" s="40">
        <v>870.53333333333342</v>
      </c>
      <c r="H127" s="40">
        <v>962.33333333333337</v>
      </c>
      <c r="I127" s="40">
        <v>979.61666666666667</v>
      </c>
      <c r="J127" s="40">
        <v>1008.2333333333333</v>
      </c>
      <c r="K127" s="31">
        <v>951</v>
      </c>
      <c r="L127" s="31">
        <v>905.1</v>
      </c>
      <c r="M127" s="31">
        <v>32.477789999999999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952.2</v>
      </c>
      <c r="D128" s="40">
        <v>956.4</v>
      </c>
      <c r="E128" s="40">
        <v>923.34999999999991</v>
      </c>
      <c r="F128" s="40">
        <v>894.49999999999989</v>
      </c>
      <c r="G128" s="40">
        <v>861.44999999999982</v>
      </c>
      <c r="H128" s="40">
        <v>985.25</v>
      </c>
      <c r="I128" s="40">
        <v>1018.3</v>
      </c>
      <c r="J128" s="40">
        <v>1047.1500000000001</v>
      </c>
      <c r="K128" s="31">
        <v>989.45</v>
      </c>
      <c r="L128" s="31">
        <v>927.55</v>
      </c>
      <c r="M128" s="31">
        <v>3.0082599999999999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92.1</v>
      </c>
      <c r="D129" s="40">
        <v>92.416666666666671</v>
      </c>
      <c r="E129" s="40">
        <v>90.733333333333348</v>
      </c>
      <c r="F129" s="40">
        <v>89.366666666666674</v>
      </c>
      <c r="G129" s="40">
        <v>87.683333333333351</v>
      </c>
      <c r="H129" s="40">
        <v>93.783333333333346</v>
      </c>
      <c r="I129" s="40">
        <v>95.466666666666654</v>
      </c>
      <c r="J129" s="40">
        <v>96.833333333333343</v>
      </c>
      <c r="K129" s="31">
        <v>94.1</v>
      </c>
      <c r="L129" s="31">
        <v>91.05</v>
      </c>
      <c r="M129" s="31">
        <v>11.610139999999999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949.4</v>
      </c>
      <c r="D130" s="40">
        <v>958.94999999999993</v>
      </c>
      <c r="E130" s="40">
        <v>935.44999999999982</v>
      </c>
      <c r="F130" s="40">
        <v>921.49999999999989</v>
      </c>
      <c r="G130" s="40">
        <v>897.99999999999977</v>
      </c>
      <c r="H130" s="40">
        <v>972.89999999999986</v>
      </c>
      <c r="I130" s="40">
        <v>996.40000000000009</v>
      </c>
      <c r="J130" s="40">
        <v>1010.3499999999999</v>
      </c>
      <c r="K130" s="31">
        <v>982.45</v>
      </c>
      <c r="L130" s="31">
        <v>945</v>
      </c>
      <c r="M130" s="31">
        <v>1.0398099999999999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334.25</v>
      </c>
      <c r="D131" s="40">
        <v>336.73333333333335</v>
      </c>
      <c r="E131" s="40">
        <v>327.7166666666667</v>
      </c>
      <c r="F131" s="40">
        <v>321.18333333333334</v>
      </c>
      <c r="G131" s="40">
        <v>312.16666666666669</v>
      </c>
      <c r="H131" s="40">
        <v>343.26666666666671</v>
      </c>
      <c r="I131" s="40">
        <v>352.28333333333336</v>
      </c>
      <c r="J131" s="40">
        <v>358.81666666666672</v>
      </c>
      <c r="K131" s="31">
        <v>345.75</v>
      </c>
      <c r="L131" s="31">
        <v>330.2</v>
      </c>
      <c r="M131" s="31">
        <v>61.331890000000001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579.79999999999995</v>
      </c>
      <c r="D132" s="40">
        <v>579.68333333333328</v>
      </c>
      <c r="E132" s="40">
        <v>573.71666666666658</v>
      </c>
      <c r="F132" s="40">
        <v>567.63333333333333</v>
      </c>
      <c r="G132" s="40">
        <v>561.66666666666663</v>
      </c>
      <c r="H132" s="40">
        <v>585.76666666666654</v>
      </c>
      <c r="I132" s="40">
        <v>591.73333333333323</v>
      </c>
      <c r="J132" s="40">
        <v>597.81666666666649</v>
      </c>
      <c r="K132" s="31">
        <v>585.65</v>
      </c>
      <c r="L132" s="31">
        <v>573.6</v>
      </c>
      <c r="M132" s="31">
        <v>20.702870000000001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1917.65</v>
      </c>
      <c r="D133" s="40">
        <v>1922</v>
      </c>
      <c r="E133" s="40">
        <v>1890.65</v>
      </c>
      <c r="F133" s="40">
        <v>1863.65</v>
      </c>
      <c r="G133" s="40">
        <v>1832.3000000000002</v>
      </c>
      <c r="H133" s="40">
        <v>1949</v>
      </c>
      <c r="I133" s="40">
        <v>1980.35</v>
      </c>
      <c r="J133" s="40">
        <v>2007.35</v>
      </c>
      <c r="K133" s="31">
        <v>1953.35</v>
      </c>
      <c r="L133" s="31">
        <v>1895</v>
      </c>
      <c r="M133" s="31">
        <v>2.0004900000000001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2134.85</v>
      </c>
      <c r="D134" s="40">
        <v>2147.9500000000003</v>
      </c>
      <c r="E134" s="40">
        <v>2087.9000000000005</v>
      </c>
      <c r="F134" s="40">
        <v>2040.9500000000003</v>
      </c>
      <c r="G134" s="40">
        <v>1980.9000000000005</v>
      </c>
      <c r="H134" s="40">
        <v>2194.9000000000005</v>
      </c>
      <c r="I134" s="40">
        <v>2254.9500000000007</v>
      </c>
      <c r="J134" s="40">
        <v>2301.9000000000005</v>
      </c>
      <c r="K134" s="31">
        <v>2208</v>
      </c>
      <c r="L134" s="31">
        <v>2101</v>
      </c>
      <c r="M134" s="31">
        <v>19.26164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174.2</v>
      </c>
      <c r="D135" s="40">
        <v>175.9</v>
      </c>
      <c r="E135" s="40">
        <v>171.10000000000002</v>
      </c>
      <c r="F135" s="40">
        <v>168.00000000000003</v>
      </c>
      <c r="G135" s="40">
        <v>163.20000000000005</v>
      </c>
      <c r="H135" s="40">
        <v>179</v>
      </c>
      <c r="I135" s="40">
        <v>183.8</v>
      </c>
      <c r="J135" s="40">
        <v>186.89999999999998</v>
      </c>
      <c r="K135" s="31">
        <v>180.7</v>
      </c>
      <c r="L135" s="31">
        <v>172.8</v>
      </c>
      <c r="M135" s="31">
        <v>13.90433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182.3</v>
      </c>
      <c r="D136" s="40">
        <v>185.85000000000002</v>
      </c>
      <c r="E136" s="40">
        <v>174.30000000000004</v>
      </c>
      <c r="F136" s="40">
        <v>166.3</v>
      </c>
      <c r="G136" s="40">
        <v>154.75000000000003</v>
      </c>
      <c r="H136" s="40">
        <v>193.85000000000005</v>
      </c>
      <c r="I136" s="40">
        <v>205.4</v>
      </c>
      <c r="J136" s="40">
        <v>213.40000000000006</v>
      </c>
      <c r="K136" s="31">
        <v>197.4</v>
      </c>
      <c r="L136" s="31">
        <v>177.85</v>
      </c>
      <c r="M136" s="31">
        <v>10.086029999999999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901.35</v>
      </c>
      <c r="D137" s="40">
        <v>904.45000000000016</v>
      </c>
      <c r="E137" s="40">
        <v>883.20000000000027</v>
      </c>
      <c r="F137" s="40">
        <v>865.05000000000007</v>
      </c>
      <c r="G137" s="40">
        <v>843.80000000000018</v>
      </c>
      <c r="H137" s="40">
        <v>922.60000000000036</v>
      </c>
      <c r="I137" s="40">
        <v>943.85000000000014</v>
      </c>
      <c r="J137" s="40">
        <v>962.00000000000045</v>
      </c>
      <c r="K137" s="31">
        <v>925.7</v>
      </c>
      <c r="L137" s="31">
        <v>886.3</v>
      </c>
      <c r="M137" s="31">
        <v>1.1293899999999999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542.5</v>
      </c>
      <c r="D138" s="40">
        <v>548.05000000000007</v>
      </c>
      <c r="E138" s="40">
        <v>533.45000000000016</v>
      </c>
      <c r="F138" s="40">
        <v>524.40000000000009</v>
      </c>
      <c r="G138" s="40">
        <v>509.80000000000018</v>
      </c>
      <c r="H138" s="40">
        <v>557.10000000000014</v>
      </c>
      <c r="I138" s="40">
        <v>571.70000000000005</v>
      </c>
      <c r="J138" s="40">
        <v>580.75000000000011</v>
      </c>
      <c r="K138" s="31">
        <v>562.65</v>
      </c>
      <c r="L138" s="31">
        <v>539</v>
      </c>
      <c r="M138" s="31">
        <v>1.76328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12.3</v>
      </c>
      <c r="D139" s="40">
        <v>12.383333333333333</v>
      </c>
      <c r="E139" s="40">
        <v>11.666666666666666</v>
      </c>
      <c r="F139" s="40">
        <v>11.033333333333333</v>
      </c>
      <c r="G139" s="40">
        <v>10.316666666666666</v>
      </c>
      <c r="H139" s="40">
        <v>13.016666666666666</v>
      </c>
      <c r="I139" s="40">
        <v>13.733333333333334</v>
      </c>
      <c r="J139" s="40">
        <v>14.366666666666665</v>
      </c>
      <c r="K139" s="31">
        <v>13.1</v>
      </c>
      <c r="L139" s="31">
        <v>11.75</v>
      </c>
      <c r="M139" s="31">
        <v>68.324020000000004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189.95</v>
      </c>
      <c r="D140" s="40">
        <v>192.26666666666665</v>
      </c>
      <c r="E140" s="40">
        <v>180.5333333333333</v>
      </c>
      <c r="F140" s="40">
        <v>171.11666666666665</v>
      </c>
      <c r="G140" s="40">
        <v>159.3833333333333</v>
      </c>
      <c r="H140" s="40">
        <v>201.68333333333331</v>
      </c>
      <c r="I140" s="40">
        <v>213.41666666666666</v>
      </c>
      <c r="J140" s="40">
        <v>222.83333333333331</v>
      </c>
      <c r="K140" s="31">
        <v>204</v>
      </c>
      <c r="L140" s="31">
        <v>182.85</v>
      </c>
      <c r="M140" s="31">
        <v>9.1697399999999991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4955.05</v>
      </c>
      <c r="D141" s="40">
        <v>4940.55</v>
      </c>
      <c r="E141" s="40">
        <v>4909.5</v>
      </c>
      <c r="F141" s="40">
        <v>4863.95</v>
      </c>
      <c r="G141" s="40">
        <v>4832.8999999999996</v>
      </c>
      <c r="H141" s="40">
        <v>4986.1000000000004</v>
      </c>
      <c r="I141" s="40">
        <v>5017.1500000000015</v>
      </c>
      <c r="J141" s="40">
        <v>5062.7000000000007</v>
      </c>
      <c r="K141" s="31">
        <v>4971.6000000000004</v>
      </c>
      <c r="L141" s="31">
        <v>4895</v>
      </c>
      <c r="M141" s="31">
        <v>3.5634800000000002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4288.25</v>
      </c>
      <c r="D142" s="40">
        <v>4318.75</v>
      </c>
      <c r="E142" s="40">
        <v>4219.5</v>
      </c>
      <c r="F142" s="40">
        <v>4150.75</v>
      </c>
      <c r="G142" s="40">
        <v>4051.5</v>
      </c>
      <c r="H142" s="40">
        <v>4387.5</v>
      </c>
      <c r="I142" s="40">
        <v>4486.75</v>
      </c>
      <c r="J142" s="40">
        <v>4555.5</v>
      </c>
      <c r="K142" s="31">
        <v>4418</v>
      </c>
      <c r="L142" s="31">
        <v>4250</v>
      </c>
      <c r="M142" s="31">
        <v>2.45662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3886.35</v>
      </c>
      <c r="D143" s="40">
        <v>3880</v>
      </c>
      <c r="E143" s="40">
        <v>3830</v>
      </c>
      <c r="F143" s="40">
        <v>3773.65</v>
      </c>
      <c r="G143" s="40">
        <v>3723.65</v>
      </c>
      <c r="H143" s="40">
        <v>3936.35</v>
      </c>
      <c r="I143" s="40">
        <v>3986.35</v>
      </c>
      <c r="J143" s="40">
        <v>4042.7</v>
      </c>
      <c r="K143" s="31">
        <v>3930</v>
      </c>
      <c r="L143" s="31">
        <v>3823.65</v>
      </c>
      <c r="M143" s="31">
        <v>2.1354700000000002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4769.75</v>
      </c>
      <c r="D144" s="40">
        <v>4787.3833333333341</v>
      </c>
      <c r="E144" s="40">
        <v>4715.9166666666679</v>
      </c>
      <c r="F144" s="40">
        <v>4662.0833333333339</v>
      </c>
      <c r="G144" s="40">
        <v>4590.6166666666677</v>
      </c>
      <c r="H144" s="40">
        <v>4841.2166666666681</v>
      </c>
      <c r="I144" s="40">
        <v>4912.6833333333334</v>
      </c>
      <c r="J144" s="40">
        <v>4966.5166666666682</v>
      </c>
      <c r="K144" s="31">
        <v>4858.8500000000004</v>
      </c>
      <c r="L144" s="31">
        <v>4733.55</v>
      </c>
      <c r="M144" s="31">
        <v>6.1667100000000001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391.95</v>
      </c>
      <c r="D145" s="40">
        <v>395.66666666666669</v>
      </c>
      <c r="E145" s="40">
        <v>382.48333333333335</v>
      </c>
      <c r="F145" s="40">
        <v>373.01666666666665</v>
      </c>
      <c r="G145" s="40">
        <v>359.83333333333331</v>
      </c>
      <c r="H145" s="40">
        <v>405.13333333333338</v>
      </c>
      <c r="I145" s="40">
        <v>418.31666666666666</v>
      </c>
      <c r="J145" s="40">
        <v>427.78333333333342</v>
      </c>
      <c r="K145" s="31">
        <v>408.85</v>
      </c>
      <c r="L145" s="31">
        <v>386.2</v>
      </c>
      <c r="M145" s="31">
        <v>4.29026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104.05</v>
      </c>
      <c r="D146" s="40">
        <v>104.91666666666667</v>
      </c>
      <c r="E146" s="40">
        <v>102.13333333333334</v>
      </c>
      <c r="F146" s="40">
        <v>100.21666666666667</v>
      </c>
      <c r="G146" s="40">
        <v>97.433333333333337</v>
      </c>
      <c r="H146" s="40">
        <v>106.83333333333334</v>
      </c>
      <c r="I146" s="40">
        <v>109.61666666666667</v>
      </c>
      <c r="J146" s="40">
        <v>111.53333333333335</v>
      </c>
      <c r="K146" s="31">
        <v>107.7</v>
      </c>
      <c r="L146" s="31">
        <v>103</v>
      </c>
      <c r="M146" s="31">
        <v>4.9965999999999999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241.05</v>
      </c>
      <c r="D147" s="40">
        <v>242.54999999999998</v>
      </c>
      <c r="E147" s="40">
        <v>238.39999999999998</v>
      </c>
      <c r="F147" s="40">
        <v>235.75</v>
      </c>
      <c r="G147" s="40">
        <v>231.6</v>
      </c>
      <c r="H147" s="40">
        <v>245.19999999999996</v>
      </c>
      <c r="I147" s="40">
        <v>249.35</v>
      </c>
      <c r="J147" s="40">
        <v>251.99999999999994</v>
      </c>
      <c r="K147" s="31">
        <v>246.7</v>
      </c>
      <c r="L147" s="31">
        <v>239.9</v>
      </c>
      <c r="M147" s="31">
        <v>1.8895900000000001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81.8</v>
      </c>
      <c r="D148" s="40">
        <v>82.516666666666666</v>
      </c>
      <c r="E148" s="40">
        <v>79.283333333333331</v>
      </c>
      <c r="F148" s="40">
        <v>76.766666666666666</v>
      </c>
      <c r="G148" s="40">
        <v>73.533333333333331</v>
      </c>
      <c r="H148" s="40">
        <v>85.033333333333331</v>
      </c>
      <c r="I148" s="40">
        <v>88.266666666666652</v>
      </c>
      <c r="J148" s="40">
        <v>90.783333333333331</v>
      </c>
      <c r="K148" s="31">
        <v>85.75</v>
      </c>
      <c r="L148" s="31">
        <v>80</v>
      </c>
      <c r="M148" s="31">
        <v>49.511040000000001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2734.35</v>
      </c>
      <c r="D149" s="40">
        <v>2732.4833333333336</v>
      </c>
      <c r="E149" s="40">
        <v>2710.9666666666672</v>
      </c>
      <c r="F149" s="40">
        <v>2687.5833333333335</v>
      </c>
      <c r="G149" s="40">
        <v>2666.0666666666671</v>
      </c>
      <c r="H149" s="40">
        <v>2755.8666666666672</v>
      </c>
      <c r="I149" s="40">
        <v>2777.3833333333337</v>
      </c>
      <c r="J149" s="40">
        <v>2800.7666666666673</v>
      </c>
      <c r="K149" s="31">
        <v>2754</v>
      </c>
      <c r="L149" s="31">
        <v>2709.1</v>
      </c>
      <c r="M149" s="31">
        <v>7.3389199999999999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200.4</v>
      </c>
      <c r="D150" s="40">
        <v>202</v>
      </c>
      <c r="E150" s="40">
        <v>196.6</v>
      </c>
      <c r="F150" s="40">
        <v>192.79999999999998</v>
      </c>
      <c r="G150" s="40">
        <v>187.39999999999998</v>
      </c>
      <c r="H150" s="40">
        <v>205.8</v>
      </c>
      <c r="I150" s="40">
        <v>211.2</v>
      </c>
      <c r="J150" s="40">
        <v>215.00000000000003</v>
      </c>
      <c r="K150" s="31">
        <v>207.4</v>
      </c>
      <c r="L150" s="31">
        <v>198.2</v>
      </c>
      <c r="M150" s="31">
        <v>3.24932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561.54999999999995</v>
      </c>
      <c r="D151" s="40">
        <v>561.33333333333337</v>
      </c>
      <c r="E151" s="40">
        <v>544.86666666666679</v>
      </c>
      <c r="F151" s="40">
        <v>528.18333333333339</v>
      </c>
      <c r="G151" s="40">
        <v>511.71666666666681</v>
      </c>
      <c r="H151" s="40">
        <v>578.01666666666677</v>
      </c>
      <c r="I151" s="40">
        <v>594.48333333333323</v>
      </c>
      <c r="J151" s="40">
        <v>611.16666666666674</v>
      </c>
      <c r="K151" s="31">
        <v>577.79999999999995</v>
      </c>
      <c r="L151" s="31">
        <v>544.65</v>
      </c>
      <c r="M151" s="31">
        <v>4.4976399999999996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1699.85</v>
      </c>
      <c r="D152" s="40">
        <v>1721.6499999999999</v>
      </c>
      <c r="E152" s="40">
        <v>1668.2999999999997</v>
      </c>
      <c r="F152" s="40">
        <v>1636.7499999999998</v>
      </c>
      <c r="G152" s="40">
        <v>1583.3999999999996</v>
      </c>
      <c r="H152" s="40">
        <v>1753.1999999999998</v>
      </c>
      <c r="I152" s="40">
        <v>1806.5499999999997</v>
      </c>
      <c r="J152" s="40">
        <v>1838.1</v>
      </c>
      <c r="K152" s="31">
        <v>1775</v>
      </c>
      <c r="L152" s="31">
        <v>1690.1</v>
      </c>
      <c r="M152" s="31">
        <v>2.0692900000000001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73.150000000000006</v>
      </c>
      <c r="D153" s="40">
        <v>73.716666666666683</v>
      </c>
      <c r="E153" s="40">
        <v>72.233333333333363</v>
      </c>
      <c r="F153" s="40">
        <v>71.316666666666677</v>
      </c>
      <c r="G153" s="40">
        <v>69.833333333333357</v>
      </c>
      <c r="H153" s="40">
        <v>74.633333333333368</v>
      </c>
      <c r="I153" s="40">
        <v>76.116666666666688</v>
      </c>
      <c r="J153" s="40">
        <v>77.033333333333374</v>
      </c>
      <c r="K153" s="31">
        <v>75.2</v>
      </c>
      <c r="L153" s="31">
        <v>72.8</v>
      </c>
      <c r="M153" s="31">
        <v>15.298389999999999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123.45</v>
      </c>
      <c r="D154" s="40">
        <v>124.34999999999998</v>
      </c>
      <c r="E154" s="40">
        <v>119.69999999999996</v>
      </c>
      <c r="F154" s="40">
        <v>115.94999999999997</v>
      </c>
      <c r="G154" s="40">
        <v>111.29999999999995</v>
      </c>
      <c r="H154" s="40">
        <v>128.09999999999997</v>
      </c>
      <c r="I154" s="40">
        <v>132.74999999999997</v>
      </c>
      <c r="J154" s="40">
        <v>136.49999999999997</v>
      </c>
      <c r="K154" s="31">
        <v>129</v>
      </c>
      <c r="L154" s="31">
        <v>120.6</v>
      </c>
      <c r="M154" s="31">
        <v>21.320879999999999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748.35</v>
      </c>
      <c r="D155" s="40">
        <v>742.83333333333337</v>
      </c>
      <c r="E155" s="40">
        <v>725.61666666666679</v>
      </c>
      <c r="F155" s="40">
        <v>702.88333333333344</v>
      </c>
      <c r="G155" s="40">
        <v>685.66666666666686</v>
      </c>
      <c r="H155" s="40">
        <v>765.56666666666672</v>
      </c>
      <c r="I155" s="40">
        <v>782.78333333333319</v>
      </c>
      <c r="J155" s="40">
        <v>805.51666666666665</v>
      </c>
      <c r="K155" s="31">
        <v>760.05</v>
      </c>
      <c r="L155" s="31">
        <v>720.1</v>
      </c>
      <c r="M155" s="31">
        <v>0.93781000000000003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1270</v>
      </c>
      <c r="D156" s="40">
        <v>1247.8666666666666</v>
      </c>
      <c r="E156" s="40">
        <v>1218.7333333333331</v>
      </c>
      <c r="F156" s="40">
        <v>1167.4666666666665</v>
      </c>
      <c r="G156" s="40">
        <v>1138.333333333333</v>
      </c>
      <c r="H156" s="40">
        <v>1299.1333333333332</v>
      </c>
      <c r="I156" s="40">
        <v>1328.2666666666669</v>
      </c>
      <c r="J156" s="40">
        <v>1379.5333333333333</v>
      </c>
      <c r="K156" s="31">
        <v>1277</v>
      </c>
      <c r="L156" s="31">
        <v>1196.5999999999999</v>
      </c>
      <c r="M156" s="31">
        <v>73.046019999999999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167.2</v>
      </c>
      <c r="D157" s="40">
        <v>167.63333333333333</v>
      </c>
      <c r="E157" s="40">
        <v>164.56666666666666</v>
      </c>
      <c r="F157" s="40">
        <v>161.93333333333334</v>
      </c>
      <c r="G157" s="40">
        <v>158.86666666666667</v>
      </c>
      <c r="H157" s="40">
        <v>170.26666666666665</v>
      </c>
      <c r="I157" s="40">
        <v>173.33333333333331</v>
      </c>
      <c r="J157" s="40">
        <v>175.96666666666664</v>
      </c>
      <c r="K157" s="31">
        <v>170.7</v>
      </c>
      <c r="L157" s="31">
        <v>165</v>
      </c>
      <c r="M157" s="31">
        <v>42.205939999999998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351.05</v>
      </c>
      <c r="D158" s="40">
        <v>352.7833333333333</v>
      </c>
      <c r="E158" s="40">
        <v>346.26666666666659</v>
      </c>
      <c r="F158" s="40">
        <v>341.48333333333329</v>
      </c>
      <c r="G158" s="40">
        <v>334.96666666666658</v>
      </c>
      <c r="H158" s="40">
        <v>357.56666666666661</v>
      </c>
      <c r="I158" s="40">
        <v>364.08333333333326</v>
      </c>
      <c r="J158" s="40">
        <v>368.86666666666662</v>
      </c>
      <c r="K158" s="31">
        <v>359.3</v>
      </c>
      <c r="L158" s="31">
        <v>348</v>
      </c>
      <c r="M158" s="31">
        <v>1.48586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86.4</v>
      </c>
      <c r="D159" s="40">
        <v>86.683333333333337</v>
      </c>
      <c r="E159" s="40">
        <v>85.216666666666669</v>
      </c>
      <c r="F159" s="40">
        <v>84.033333333333331</v>
      </c>
      <c r="G159" s="40">
        <v>82.566666666666663</v>
      </c>
      <c r="H159" s="40">
        <v>87.866666666666674</v>
      </c>
      <c r="I159" s="40">
        <v>89.333333333333343</v>
      </c>
      <c r="J159" s="40">
        <v>90.51666666666668</v>
      </c>
      <c r="K159" s="31">
        <v>88.15</v>
      </c>
      <c r="L159" s="31">
        <v>85.5</v>
      </c>
      <c r="M159" s="31">
        <v>167.81025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2992.95</v>
      </c>
      <c r="D160" s="40">
        <v>3004.3833333333332</v>
      </c>
      <c r="E160" s="40">
        <v>2946.5166666666664</v>
      </c>
      <c r="F160" s="40">
        <v>2900.083333333333</v>
      </c>
      <c r="G160" s="40">
        <v>2842.2166666666662</v>
      </c>
      <c r="H160" s="40">
        <v>3050.8166666666666</v>
      </c>
      <c r="I160" s="40">
        <v>3108.6833333333334</v>
      </c>
      <c r="J160" s="40">
        <v>3155.1166666666668</v>
      </c>
      <c r="K160" s="31">
        <v>3062.25</v>
      </c>
      <c r="L160" s="31">
        <v>2957.95</v>
      </c>
      <c r="M160" s="31">
        <v>0.26657999999999998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493.7</v>
      </c>
      <c r="D161" s="40">
        <v>499.2</v>
      </c>
      <c r="E161" s="40">
        <v>481.9</v>
      </c>
      <c r="F161" s="40">
        <v>470.09999999999997</v>
      </c>
      <c r="G161" s="40">
        <v>452.79999999999995</v>
      </c>
      <c r="H161" s="40">
        <v>511</v>
      </c>
      <c r="I161" s="40">
        <v>528.30000000000007</v>
      </c>
      <c r="J161" s="40">
        <v>540.1</v>
      </c>
      <c r="K161" s="31">
        <v>516.5</v>
      </c>
      <c r="L161" s="31">
        <v>487.4</v>
      </c>
      <c r="M161" s="31">
        <v>6.2183900000000003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166.55</v>
      </c>
      <c r="D162" s="40">
        <v>167.78333333333333</v>
      </c>
      <c r="E162" s="40">
        <v>164.56666666666666</v>
      </c>
      <c r="F162" s="40">
        <v>162.58333333333334</v>
      </c>
      <c r="G162" s="40">
        <v>159.36666666666667</v>
      </c>
      <c r="H162" s="40">
        <v>169.76666666666665</v>
      </c>
      <c r="I162" s="40">
        <v>172.98333333333329</v>
      </c>
      <c r="J162" s="40">
        <v>174.96666666666664</v>
      </c>
      <c r="K162" s="31">
        <v>171</v>
      </c>
      <c r="L162" s="31">
        <v>165.8</v>
      </c>
      <c r="M162" s="31">
        <v>4.9430500000000004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188.8</v>
      </c>
      <c r="D163" s="40">
        <v>189.91666666666666</v>
      </c>
      <c r="E163" s="40">
        <v>180.43333333333331</v>
      </c>
      <c r="F163" s="40">
        <v>172.06666666666666</v>
      </c>
      <c r="G163" s="40">
        <v>162.58333333333331</v>
      </c>
      <c r="H163" s="40">
        <v>198.2833333333333</v>
      </c>
      <c r="I163" s="40">
        <v>207.76666666666665</v>
      </c>
      <c r="J163" s="40">
        <v>216.1333333333333</v>
      </c>
      <c r="K163" s="31">
        <v>199.4</v>
      </c>
      <c r="L163" s="31">
        <v>181.55</v>
      </c>
      <c r="M163" s="31">
        <v>72.252830000000003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232.65</v>
      </c>
      <c r="D164" s="40">
        <v>233.54999999999998</v>
      </c>
      <c r="E164" s="40">
        <v>225.09999999999997</v>
      </c>
      <c r="F164" s="40">
        <v>217.54999999999998</v>
      </c>
      <c r="G164" s="40">
        <v>209.09999999999997</v>
      </c>
      <c r="H164" s="40">
        <v>241.09999999999997</v>
      </c>
      <c r="I164" s="40">
        <v>249.54999999999995</v>
      </c>
      <c r="J164" s="40">
        <v>257.09999999999997</v>
      </c>
      <c r="K164" s="31">
        <v>242</v>
      </c>
      <c r="L164" s="31">
        <v>226</v>
      </c>
      <c r="M164" s="31">
        <v>24.70795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7.55</v>
      </c>
      <c r="D165" s="40">
        <v>7.416666666666667</v>
      </c>
      <c r="E165" s="40">
        <v>6.9333333333333336</v>
      </c>
      <c r="F165" s="40">
        <v>6.3166666666666664</v>
      </c>
      <c r="G165" s="40">
        <v>5.833333333333333</v>
      </c>
      <c r="H165" s="40">
        <v>8.033333333333335</v>
      </c>
      <c r="I165" s="40">
        <v>8.5166666666666657</v>
      </c>
      <c r="J165" s="40">
        <v>9.1333333333333346</v>
      </c>
      <c r="K165" s="31">
        <v>7.9</v>
      </c>
      <c r="L165" s="31">
        <v>6.8</v>
      </c>
      <c r="M165" s="31">
        <v>456.17324000000002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50.35</v>
      </c>
      <c r="D166" s="40">
        <v>48.466666666666661</v>
      </c>
      <c r="E166" s="40">
        <v>44.933333333333323</v>
      </c>
      <c r="F166" s="40">
        <v>39.516666666666659</v>
      </c>
      <c r="G166" s="40">
        <v>35.98333333333332</v>
      </c>
      <c r="H166" s="40">
        <v>53.883333333333326</v>
      </c>
      <c r="I166" s="40">
        <v>57.416666666666671</v>
      </c>
      <c r="J166" s="40">
        <v>62.833333333333329</v>
      </c>
      <c r="K166" s="31">
        <v>52</v>
      </c>
      <c r="L166" s="31">
        <v>43.05</v>
      </c>
      <c r="M166" s="31">
        <v>209.75465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144.85</v>
      </c>
      <c r="D167" s="40">
        <v>145.6</v>
      </c>
      <c r="E167" s="40">
        <v>143.04999999999998</v>
      </c>
      <c r="F167" s="40">
        <v>141.25</v>
      </c>
      <c r="G167" s="40">
        <v>138.69999999999999</v>
      </c>
      <c r="H167" s="40">
        <v>147.39999999999998</v>
      </c>
      <c r="I167" s="40">
        <v>149.94999999999999</v>
      </c>
      <c r="J167" s="40">
        <v>151.74999999999997</v>
      </c>
      <c r="K167" s="31">
        <v>148.15</v>
      </c>
      <c r="L167" s="31">
        <v>143.80000000000001</v>
      </c>
      <c r="M167" s="31">
        <v>149.52392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323</v>
      </c>
      <c r="D168" s="40">
        <v>323.51666666666665</v>
      </c>
      <c r="E168" s="40">
        <v>317.98333333333329</v>
      </c>
      <c r="F168" s="40">
        <v>312.96666666666664</v>
      </c>
      <c r="G168" s="40">
        <v>307.43333333333328</v>
      </c>
      <c r="H168" s="40">
        <v>328.5333333333333</v>
      </c>
      <c r="I168" s="40">
        <v>334.06666666666661</v>
      </c>
      <c r="J168" s="40">
        <v>339.08333333333331</v>
      </c>
      <c r="K168" s="31">
        <v>329.05</v>
      </c>
      <c r="L168" s="31">
        <v>318.5</v>
      </c>
      <c r="M168" s="31">
        <v>1.42337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4675.75</v>
      </c>
      <c r="D169" s="40">
        <v>4697</v>
      </c>
      <c r="E169" s="40">
        <v>4594</v>
      </c>
      <c r="F169" s="40">
        <v>4512.25</v>
      </c>
      <c r="G169" s="40">
        <v>4409.25</v>
      </c>
      <c r="H169" s="40">
        <v>4778.75</v>
      </c>
      <c r="I169" s="40">
        <v>4881.75</v>
      </c>
      <c r="J169" s="40">
        <v>4963.5</v>
      </c>
      <c r="K169" s="31">
        <v>4800</v>
      </c>
      <c r="L169" s="31">
        <v>4615.25</v>
      </c>
      <c r="M169" s="31">
        <v>0.32469999999999999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27.95</v>
      </c>
      <c r="D170" s="40">
        <v>28.133333333333336</v>
      </c>
      <c r="E170" s="40">
        <v>27.516666666666673</v>
      </c>
      <c r="F170" s="40">
        <v>27.083333333333336</v>
      </c>
      <c r="G170" s="40">
        <v>26.466666666666672</v>
      </c>
      <c r="H170" s="40">
        <v>28.566666666666674</v>
      </c>
      <c r="I170" s="40">
        <v>29.183333333333341</v>
      </c>
      <c r="J170" s="40">
        <v>29.616666666666674</v>
      </c>
      <c r="K170" s="31">
        <v>28.75</v>
      </c>
      <c r="L170" s="31">
        <v>27.7</v>
      </c>
      <c r="M170" s="31">
        <v>144.32755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3151.55</v>
      </c>
      <c r="D171" s="40">
        <v>3164.7000000000003</v>
      </c>
      <c r="E171" s="40">
        <v>2992.4000000000005</v>
      </c>
      <c r="F171" s="40">
        <v>2833.2500000000005</v>
      </c>
      <c r="G171" s="40">
        <v>2660.9500000000007</v>
      </c>
      <c r="H171" s="40">
        <v>3323.8500000000004</v>
      </c>
      <c r="I171" s="40">
        <v>3496.1500000000005</v>
      </c>
      <c r="J171" s="40">
        <v>3655.3</v>
      </c>
      <c r="K171" s="31">
        <v>3337</v>
      </c>
      <c r="L171" s="31">
        <v>3005.55</v>
      </c>
      <c r="M171" s="31">
        <v>1.26593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191.45</v>
      </c>
      <c r="D172" s="40">
        <v>193.71666666666667</v>
      </c>
      <c r="E172" s="40">
        <v>187.63333333333333</v>
      </c>
      <c r="F172" s="40">
        <v>183.81666666666666</v>
      </c>
      <c r="G172" s="40">
        <v>177.73333333333332</v>
      </c>
      <c r="H172" s="40">
        <v>197.53333333333333</v>
      </c>
      <c r="I172" s="40">
        <v>203.61666666666665</v>
      </c>
      <c r="J172" s="40">
        <v>207.43333333333334</v>
      </c>
      <c r="K172" s="31">
        <v>199.8</v>
      </c>
      <c r="L172" s="31">
        <v>189.9</v>
      </c>
      <c r="M172" s="31">
        <v>2.55924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3376.1</v>
      </c>
      <c r="D173" s="40">
        <v>3410.1</v>
      </c>
      <c r="E173" s="40">
        <v>3266.2</v>
      </c>
      <c r="F173" s="40">
        <v>3156.2999999999997</v>
      </c>
      <c r="G173" s="40">
        <v>3012.3999999999996</v>
      </c>
      <c r="H173" s="40">
        <v>3520</v>
      </c>
      <c r="I173" s="40">
        <v>3663.9000000000005</v>
      </c>
      <c r="J173" s="40">
        <v>3773.8</v>
      </c>
      <c r="K173" s="31">
        <v>3554</v>
      </c>
      <c r="L173" s="31">
        <v>3300.2</v>
      </c>
      <c r="M173" s="31">
        <v>0.29927999999999999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167.6</v>
      </c>
      <c r="D174" s="40">
        <v>168.75</v>
      </c>
      <c r="E174" s="40">
        <v>165.75</v>
      </c>
      <c r="F174" s="40">
        <v>163.9</v>
      </c>
      <c r="G174" s="40">
        <v>160.9</v>
      </c>
      <c r="H174" s="40">
        <v>170.6</v>
      </c>
      <c r="I174" s="40">
        <v>173.6</v>
      </c>
      <c r="J174" s="40">
        <v>175.45</v>
      </c>
      <c r="K174" s="31">
        <v>171.75</v>
      </c>
      <c r="L174" s="31">
        <v>166.9</v>
      </c>
      <c r="M174" s="31">
        <v>3.20052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5903.35</v>
      </c>
      <c r="D175" s="40">
        <v>5906.2</v>
      </c>
      <c r="E175" s="40">
        <v>5837.15</v>
      </c>
      <c r="F175" s="40">
        <v>5770.95</v>
      </c>
      <c r="G175" s="40">
        <v>5701.9</v>
      </c>
      <c r="H175" s="40">
        <v>5972.4</v>
      </c>
      <c r="I175" s="40">
        <v>6041.4500000000007</v>
      </c>
      <c r="J175" s="40">
        <v>6107.65</v>
      </c>
      <c r="K175" s="31">
        <v>5975.25</v>
      </c>
      <c r="L175" s="31">
        <v>5840</v>
      </c>
      <c r="M175" s="31">
        <v>8.3640000000000006E-2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4200.3500000000004</v>
      </c>
      <c r="D176" s="40">
        <v>4162.0333333333338</v>
      </c>
      <c r="E176" s="40">
        <v>4079.2666666666673</v>
      </c>
      <c r="F176" s="40">
        <v>3958.1833333333334</v>
      </c>
      <c r="G176" s="40">
        <v>3875.416666666667</v>
      </c>
      <c r="H176" s="40">
        <v>4283.1166666666677</v>
      </c>
      <c r="I176" s="40">
        <v>4365.8833333333341</v>
      </c>
      <c r="J176" s="40">
        <v>4486.9666666666681</v>
      </c>
      <c r="K176" s="31">
        <v>4244.8</v>
      </c>
      <c r="L176" s="31">
        <v>4040.95</v>
      </c>
      <c r="M176" s="31">
        <v>5.1460999999999997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1666.15</v>
      </c>
      <c r="D177" s="40">
        <v>1673.2</v>
      </c>
      <c r="E177" s="40">
        <v>1626.4</v>
      </c>
      <c r="F177" s="40">
        <v>1586.65</v>
      </c>
      <c r="G177" s="40">
        <v>1539.8500000000001</v>
      </c>
      <c r="H177" s="40">
        <v>1712.95</v>
      </c>
      <c r="I177" s="40">
        <v>1759.7499999999998</v>
      </c>
      <c r="J177" s="40">
        <v>1799.5</v>
      </c>
      <c r="K177" s="31">
        <v>1720</v>
      </c>
      <c r="L177" s="31">
        <v>1633.45</v>
      </c>
      <c r="M177" s="31">
        <v>1.50766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580.95000000000005</v>
      </c>
      <c r="D178" s="40">
        <v>582.5</v>
      </c>
      <c r="E178" s="40">
        <v>570.70000000000005</v>
      </c>
      <c r="F178" s="40">
        <v>560.45000000000005</v>
      </c>
      <c r="G178" s="40">
        <v>548.65000000000009</v>
      </c>
      <c r="H178" s="40">
        <v>592.75</v>
      </c>
      <c r="I178" s="40">
        <v>604.54999999999995</v>
      </c>
      <c r="J178" s="40">
        <v>614.79999999999995</v>
      </c>
      <c r="K178" s="31">
        <v>594.29999999999995</v>
      </c>
      <c r="L178" s="31">
        <v>572.25</v>
      </c>
      <c r="M178" s="31">
        <v>12.09723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1000.85</v>
      </c>
      <c r="D179" s="40">
        <v>1014.5666666666667</v>
      </c>
      <c r="E179" s="40">
        <v>979.43333333333339</v>
      </c>
      <c r="F179" s="40">
        <v>958.01666666666665</v>
      </c>
      <c r="G179" s="40">
        <v>922.88333333333333</v>
      </c>
      <c r="H179" s="40">
        <v>1035.9833333333336</v>
      </c>
      <c r="I179" s="40">
        <v>1071.1166666666668</v>
      </c>
      <c r="J179" s="40">
        <v>1092.5333333333335</v>
      </c>
      <c r="K179" s="31">
        <v>1049.7</v>
      </c>
      <c r="L179" s="31">
        <v>993.15</v>
      </c>
      <c r="M179" s="31">
        <v>0.48401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680.7</v>
      </c>
      <c r="D180" s="40">
        <v>688.23333333333323</v>
      </c>
      <c r="E180" s="40">
        <v>662.46666666666647</v>
      </c>
      <c r="F180" s="40">
        <v>644.23333333333323</v>
      </c>
      <c r="G180" s="40">
        <v>618.46666666666647</v>
      </c>
      <c r="H180" s="40">
        <v>706.46666666666647</v>
      </c>
      <c r="I180" s="40">
        <v>732.23333333333312</v>
      </c>
      <c r="J180" s="40">
        <v>750.46666666666647</v>
      </c>
      <c r="K180" s="31">
        <v>714</v>
      </c>
      <c r="L180" s="31">
        <v>670</v>
      </c>
      <c r="M180" s="31">
        <v>3.3694500000000001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985.2</v>
      </c>
      <c r="D181" s="40">
        <v>981.7166666666667</v>
      </c>
      <c r="E181" s="40">
        <v>971.48333333333335</v>
      </c>
      <c r="F181" s="40">
        <v>957.76666666666665</v>
      </c>
      <c r="G181" s="40">
        <v>947.5333333333333</v>
      </c>
      <c r="H181" s="40">
        <v>995.43333333333339</v>
      </c>
      <c r="I181" s="40">
        <v>1005.6666666666667</v>
      </c>
      <c r="J181" s="40">
        <v>1019.3833333333334</v>
      </c>
      <c r="K181" s="31">
        <v>991.95</v>
      </c>
      <c r="L181" s="31">
        <v>968</v>
      </c>
      <c r="M181" s="31">
        <v>11.406940000000001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581.04999999999995</v>
      </c>
      <c r="D182" s="40">
        <v>581.91666666666663</v>
      </c>
      <c r="E182" s="40">
        <v>571.13333333333321</v>
      </c>
      <c r="F182" s="40">
        <v>561.21666666666658</v>
      </c>
      <c r="G182" s="40">
        <v>550.43333333333317</v>
      </c>
      <c r="H182" s="40">
        <v>591.83333333333326</v>
      </c>
      <c r="I182" s="40">
        <v>602.61666666666679</v>
      </c>
      <c r="J182" s="40">
        <v>612.5333333333333</v>
      </c>
      <c r="K182" s="31">
        <v>592.70000000000005</v>
      </c>
      <c r="L182" s="31">
        <v>572</v>
      </c>
      <c r="M182" s="31">
        <v>2.2433700000000001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1548.7</v>
      </c>
      <c r="D183" s="40">
        <v>1549.6333333333332</v>
      </c>
      <c r="E183" s="40">
        <v>1517.2666666666664</v>
      </c>
      <c r="F183" s="40">
        <v>1485.8333333333333</v>
      </c>
      <c r="G183" s="40">
        <v>1453.4666666666665</v>
      </c>
      <c r="H183" s="40">
        <v>1581.0666666666664</v>
      </c>
      <c r="I183" s="40">
        <v>1613.4333333333332</v>
      </c>
      <c r="J183" s="40">
        <v>1644.8666666666663</v>
      </c>
      <c r="K183" s="31">
        <v>1582</v>
      </c>
      <c r="L183" s="31">
        <v>1518.2</v>
      </c>
      <c r="M183" s="31">
        <v>4.5044399999999998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368.8</v>
      </c>
      <c r="D184" s="40">
        <v>370.86666666666673</v>
      </c>
      <c r="E184" s="40">
        <v>358.13333333333344</v>
      </c>
      <c r="F184" s="40">
        <v>347.4666666666667</v>
      </c>
      <c r="G184" s="40">
        <v>334.73333333333341</v>
      </c>
      <c r="H184" s="40">
        <v>381.53333333333347</v>
      </c>
      <c r="I184" s="40">
        <v>394.26666666666671</v>
      </c>
      <c r="J184" s="40">
        <v>404.93333333333351</v>
      </c>
      <c r="K184" s="31">
        <v>383.6</v>
      </c>
      <c r="L184" s="31">
        <v>360.2</v>
      </c>
      <c r="M184" s="31">
        <v>30.17681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663.05</v>
      </c>
      <c r="D185" s="40">
        <v>677.2833333333333</v>
      </c>
      <c r="E185" s="40">
        <v>644.76666666666665</v>
      </c>
      <c r="F185" s="40">
        <v>626.48333333333335</v>
      </c>
      <c r="G185" s="40">
        <v>593.9666666666667</v>
      </c>
      <c r="H185" s="40">
        <v>695.56666666666661</v>
      </c>
      <c r="I185" s="40">
        <v>728.08333333333326</v>
      </c>
      <c r="J185" s="40">
        <v>746.36666666666656</v>
      </c>
      <c r="K185" s="31">
        <v>709.8</v>
      </c>
      <c r="L185" s="31">
        <v>659</v>
      </c>
      <c r="M185" s="31">
        <v>7.7830199999999996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1490.6</v>
      </c>
      <c r="D186" s="40">
        <v>1496.1833333333334</v>
      </c>
      <c r="E186" s="40">
        <v>1472.3666666666668</v>
      </c>
      <c r="F186" s="40">
        <v>1454.1333333333334</v>
      </c>
      <c r="G186" s="40">
        <v>1430.3166666666668</v>
      </c>
      <c r="H186" s="40">
        <v>1514.4166666666667</v>
      </c>
      <c r="I186" s="40">
        <v>1538.2333333333333</v>
      </c>
      <c r="J186" s="40">
        <v>1556.4666666666667</v>
      </c>
      <c r="K186" s="31">
        <v>1520</v>
      </c>
      <c r="L186" s="31">
        <v>1477.95</v>
      </c>
      <c r="M186" s="31">
        <v>9.2991200000000003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309.85000000000002</v>
      </c>
      <c r="D187" s="40">
        <v>311.58333333333331</v>
      </c>
      <c r="E187" s="40">
        <v>303.21666666666664</v>
      </c>
      <c r="F187" s="40">
        <v>296.58333333333331</v>
      </c>
      <c r="G187" s="40">
        <v>288.21666666666664</v>
      </c>
      <c r="H187" s="40">
        <v>318.21666666666664</v>
      </c>
      <c r="I187" s="40">
        <v>326.58333333333331</v>
      </c>
      <c r="J187" s="40">
        <v>333.21666666666664</v>
      </c>
      <c r="K187" s="31">
        <v>319.95</v>
      </c>
      <c r="L187" s="31">
        <v>304.95</v>
      </c>
      <c r="M187" s="31">
        <v>3.1720799999999998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152.25</v>
      </c>
      <c r="D188" s="40">
        <v>153.53333333333333</v>
      </c>
      <c r="E188" s="40">
        <v>145.91666666666666</v>
      </c>
      <c r="F188" s="40">
        <v>139.58333333333331</v>
      </c>
      <c r="G188" s="40">
        <v>131.96666666666664</v>
      </c>
      <c r="H188" s="40">
        <v>159.86666666666667</v>
      </c>
      <c r="I188" s="40">
        <v>167.48333333333335</v>
      </c>
      <c r="J188" s="40">
        <v>173.81666666666669</v>
      </c>
      <c r="K188" s="31">
        <v>161.15</v>
      </c>
      <c r="L188" s="31">
        <v>147.19999999999999</v>
      </c>
      <c r="M188" s="31">
        <v>25.890840000000001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1207.4000000000001</v>
      </c>
      <c r="D189" s="40">
        <v>1194.9333333333334</v>
      </c>
      <c r="E189" s="40">
        <v>1173.4666666666667</v>
      </c>
      <c r="F189" s="40">
        <v>1139.5333333333333</v>
      </c>
      <c r="G189" s="40">
        <v>1118.0666666666666</v>
      </c>
      <c r="H189" s="40">
        <v>1228.8666666666668</v>
      </c>
      <c r="I189" s="40">
        <v>1250.3333333333335</v>
      </c>
      <c r="J189" s="40">
        <v>1284.2666666666669</v>
      </c>
      <c r="K189" s="31">
        <v>1216.4000000000001</v>
      </c>
      <c r="L189" s="31">
        <v>1161</v>
      </c>
      <c r="M189" s="31">
        <v>0.99017999999999995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480.5</v>
      </c>
      <c r="D190" s="40">
        <v>486.63333333333338</v>
      </c>
      <c r="E190" s="40">
        <v>458.86666666666679</v>
      </c>
      <c r="F190" s="40">
        <v>437.23333333333341</v>
      </c>
      <c r="G190" s="40">
        <v>409.46666666666681</v>
      </c>
      <c r="H190" s="40">
        <v>508.26666666666677</v>
      </c>
      <c r="I190" s="40">
        <v>536.0333333333333</v>
      </c>
      <c r="J190" s="40">
        <v>557.66666666666674</v>
      </c>
      <c r="K190" s="31">
        <v>514.4</v>
      </c>
      <c r="L190" s="31">
        <v>465</v>
      </c>
      <c r="M190" s="31">
        <v>7.0491400000000004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177.25</v>
      </c>
      <c r="D191" s="40">
        <v>181.95000000000002</v>
      </c>
      <c r="E191" s="40">
        <v>169.90000000000003</v>
      </c>
      <c r="F191" s="40">
        <v>162.55000000000001</v>
      </c>
      <c r="G191" s="40">
        <v>150.50000000000003</v>
      </c>
      <c r="H191" s="40">
        <v>189.30000000000004</v>
      </c>
      <c r="I191" s="40">
        <v>201.35000000000005</v>
      </c>
      <c r="J191" s="40">
        <v>208.70000000000005</v>
      </c>
      <c r="K191" s="31">
        <v>194</v>
      </c>
      <c r="L191" s="31">
        <v>174.6</v>
      </c>
      <c r="M191" s="31">
        <v>6.6890999999999998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1580.9</v>
      </c>
      <c r="D192" s="40">
        <v>1616.9666666666665</v>
      </c>
      <c r="E192" s="40">
        <v>1506.9333333333329</v>
      </c>
      <c r="F192" s="40">
        <v>1432.9666666666665</v>
      </c>
      <c r="G192" s="40">
        <v>1322.9333333333329</v>
      </c>
      <c r="H192" s="40">
        <v>1690.9333333333329</v>
      </c>
      <c r="I192" s="40">
        <v>1800.9666666666662</v>
      </c>
      <c r="J192" s="40">
        <v>1874.9333333333329</v>
      </c>
      <c r="K192" s="31">
        <v>1727</v>
      </c>
      <c r="L192" s="31">
        <v>1543</v>
      </c>
      <c r="M192" s="31">
        <v>1.67405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719.85</v>
      </c>
      <c r="D193" s="40">
        <v>721.83333333333337</v>
      </c>
      <c r="E193" s="40">
        <v>708.66666666666674</v>
      </c>
      <c r="F193" s="40">
        <v>697.48333333333335</v>
      </c>
      <c r="G193" s="40">
        <v>684.31666666666672</v>
      </c>
      <c r="H193" s="40">
        <v>733.01666666666677</v>
      </c>
      <c r="I193" s="40">
        <v>746.18333333333351</v>
      </c>
      <c r="J193" s="40">
        <v>757.36666666666679</v>
      </c>
      <c r="K193" s="31">
        <v>735</v>
      </c>
      <c r="L193" s="31">
        <v>710.65</v>
      </c>
      <c r="M193" s="31">
        <v>12.279590000000001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352.05</v>
      </c>
      <c r="D194" s="40">
        <v>356.59999999999997</v>
      </c>
      <c r="E194" s="40">
        <v>345.64999999999992</v>
      </c>
      <c r="F194" s="40">
        <v>339.24999999999994</v>
      </c>
      <c r="G194" s="40">
        <v>328.2999999999999</v>
      </c>
      <c r="H194" s="40">
        <v>362.99999999999994</v>
      </c>
      <c r="I194" s="40">
        <v>373.95</v>
      </c>
      <c r="J194" s="40">
        <v>380.34999999999997</v>
      </c>
      <c r="K194" s="31">
        <v>367.55</v>
      </c>
      <c r="L194" s="31">
        <v>350.2</v>
      </c>
      <c r="M194" s="31">
        <v>4.1395099999999996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103.05</v>
      </c>
      <c r="D195" s="40">
        <v>103.3</v>
      </c>
      <c r="E195" s="40">
        <v>101.25</v>
      </c>
      <c r="F195" s="40">
        <v>99.45</v>
      </c>
      <c r="G195" s="40">
        <v>97.4</v>
      </c>
      <c r="H195" s="40">
        <v>105.1</v>
      </c>
      <c r="I195" s="40">
        <v>107.14999999999998</v>
      </c>
      <c r="J195" s="40">
        <v>108.94999999999999</v>
      </c>
      <c r="K195" s="31">
        <v>105.35</v>
      </c>
      <c r="L195" s="31">
        <v>101.5</v>
      </c>
      <c r="M195" s="31">
        <v>3.4664299999999999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113.05</v>
      </c>
      <c r="D196" s="40">
        <v>114.23333333333333</v>
      </c>
      <c r="E196" s="40">
        <v>109.11666666666667</v>
      </c>
      <c r="F196" s="40">
        <v>105.18333333333334</v>
      </c>
      <c r="G196" s="40">
        <v>100.06666666666668</v>
      </c>
      <c r="H196" s="40">
        <v>118.16666666666667</v>
      </c>
      <c r="I196" s="40">
        <v>123.28333333333332</v>
      </c>
      <c r="J196" s="40">
        <v>127.21666666666667</v>
      </c>
      <c r="K196" s="31">
        <v>119.35</v>
      </c>
      <c r="L196" s="31">
        <v>110.3</v>
      </c>
      <c r="M196" s="31">
        <v>24.097110000000001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338.25</v>
      </c>
      <c r="D197" s="40">
        <v>338.09999999999997</v>
      </c>
      <c r="E197" s="40">
        <v>332.39999999999992</v>
      </c>
      <c r="F197" s="40">
        <v>326.54999999999995</v>
      </c>
      <c r="G197" s="40">
        <v>320.84999999999991</v>
      </c>
      <c r="H197" s="40">
        <v>343.94999999999993</v>
      </c>
      <c r="I197" s="40">
        <v>349.65</v>
      </c>
      <c r="J197" s="40">
        <v>355.49999999999994</v>
      </c>
      <c r="K197" s="31">
        <v>343.8</v>
      </c>
      <c r="L197" s="31">
        <v>332.25</v>
      </c>
      <c r="M197" s="31">
        <v>40.378950000000003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625.70000000000005</v>
      </c>
      <c r="D198" s="40">
        <v>627.93333333333328</v>
      </c>
      <c r="E198" s="40">
        <v>617.06666666666661</v>
      </c>
      <c r="F198" s="40">
        <v>608.43333333333328</v>
      </c>
      <c r="G198" s="40">
        <v>597.56666666666661</v>
      </c>
      <c r="H198" s="40">
        <v>636.56666666666661</v>
      </c>
      <c r="I198" s="40">
        <v>647.43333333333317</v>
      </c>
      <c r="J198" s="40">
        <v>656.06666666666661</v>
      </c>
      <c r="K198" s="31">
        <v>638.79999999999995</v>
      </c>
      <c r="L198" s="31">
        <v>619.29999999999995</v>
      </c>
      <c r="M198" s="31">
        <v>0.40697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2236.8000000000002</v>
      </c>
      <c r="D199" s="40">
        <v>2258.1833333333334</v>
      </c>
      <c r="E199" s="40">
        <v>2176.6166666666668</v>
      </c>
      <c r="F199" s="40">
        <v>2116.4333333333334</v>
      </c>
      <c r="G199" s="40">
        <v>2034.8666666666668</v>
      </c>
      <c r="H199" s="40">
        <v>2318.3666666666668</v>
      </c>
      <c r="I199" s="40">
        <v>2399.9333333333334</v>
      </c>
      <c r="J199" s="40">
        <v>2460.1166666666668</v>
      </c>
      <c r="K199" s="31">
        <v>2339.75</v>
      </c>
      <c r="L199" s="31">
        <v>2198</v>
      </c>
      <c r="M199" s="31">
        <v>1.70861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1063.7</v>
      </c>
      <c r="D200" s="40">
        <v>1061.3333333333333</v>
      </c>
      <c r="E200" s="40">
        <v>1050.3666666666666</v>
      </c>
      <c r="F200" s="40">
        <v>1037.0333333333333</v>
      </c>
      <c r="G200" s="40">
        <v>1026.0666666666666</v>
      </c>
      <c r="H200" s="40">
        <v>1074.6666666666665</v>
      </c>
      <c r="I200" s="40">
        <v>1085.6333333333332</v>
      </c>
      <c r="J200" s="40">
        <v>1098.9666666666665</v>
      </c>
      <c r="K200" s="31">
        <v>1072.3</v>
      </c>
      <c r="L200" s="31">
        <v>1048</v>
      </c>
      <c r="M200" s="31">
        <v>58.716059999999999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2984.4</v>
      </c>
      <c r="D201" s="40">
        <v>2971.9666666666667</v>
      </c>
      <c r="E201" s="40">
        <v>2954.9333333333334</v>
      </c>
      <c r="F201" s="40">
        <v>2925.4666666666667</v>
      </c>
      <c r="G201" s="40">
        <v>2908.4333333333334</v>
      </c>
      <c r="H201" s="40">
        <v>3001.4333333333334</v>
      </c>
      <c r="I201" s="40">
        <v>3018.4666666666672</v>
      </c>
      <c r="J201" s="40">
        <v>3047.9333333333334</v>
      </c>
      <c r="K201" s="31">
        <v>2989</v>
      </c>
      <c r="L201" s="31">
        <v>2942.5</v>
      </c>
      <c r="M201" s="31">
        <v>3.73909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1507.65</v>
      </c>
      <c r="D202" s="40">
        <v>1505.4666666666665</v>
      </c>
      <c r="E202" s="40">
        <v>1491.1833333333329</v>
      </c>
      <c r="F202" s="40">
        <v>1474.7166666666665</v>
      </c>
      <c r="G202" s="40">
        <v>1460.4333333333329</v>
      </c>
      <c r="H202" s="40">
        <v>1521.9333333333329</v>
      </c>
      <c r="I202" s="40">
        <v>1536.2166666666662</v>
      </c>
      <c r="J202" s="40">
        <v>1552.6833333333329</v>
      </c>
      <c r="K202" s="31">
        <v>1519.75</v>
      </c>
      <c r="L202" s="31">
        <v>1489</v>
      </c>
      <c r="M202" s="31">
        <v>74.191730000000007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670.3</v>
      </c>
      <c r="D203" s="40">
        <v>669.38333333333333</v>
      </c>
      <c r="E203" s="40">
        <v>664.2166666666667</v>
      </c>
      <c r="F203" s="40">
        <v>658.13333333333333</v>
      </c>
      <c r="G203" s="40">
        <v>652.9666666666667</v>
      </c>
      <c r="H203" s="40">
        <v>675.4666666666667</v>
      </c>
      <c r="I203" s="40">
        <v>680.63333333333344</v>
      </c>
      <c r="J203" s="40">
        <v>686.7166666666667</v>
      </c>
      <c r="K203" s="31">
        <v>674.55</v>
      </c>
      <c r="L203" s="31">
        <v>663.3</v>
      </c>
      <c r="M203" s="31">
        <v>20.244060000000001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66.900000000000006</v>
      </c>
      <c r="D204" s="40">
        <v>67.8</v>
      </c>
      <c r="E204" s="40">
        <v>64.599999999999994</v>
      </c>
      <c r="F204" s="40">
        <v>62.3</v>
      </c>
      <c r="G204" s="40">
        <v>59.099999999999994</v>
      </c>
      <c r="H204" s="40">
        <v>70.099999999999994</v>
      </c>
      <c r="I204" s="40">
        <v>73.300000000000011</v>
      </c>
      <c r="J204" s="40">
        <v>75.599999999999994</v>
      </c>
      <c r="K204" s="31">
        <v>71</v>
      </c>
      <c r="L204" s="31">
        <v>65.5</v>
      </c>
      <c r="M204" s="31">
        <v>43.025950000000002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1395.25</v>
      </c>
      <c r="D205" s="40">
        <v>1404.0833333333333</v>
      </c>
      <c r="E205" s="40">
        <v>1362.1666666666665</v>
      </c>
      <c r="F205" s="40">
        <v>1329.0833333333333</v>
      </c>
      <c r="G205" s="40">
        <v>1287.1666666666665</v>
      </c>
      <c r="H205" s="40">
        <v>1437.1666666666665</v>
      </c>
      <c r="I205" s="40">
        <v>1479.083333333333</v>
      </c>
      <c r="J205" s="40">
        <v>1512.1666666666665</v>
      </c>
      <c r="K205" s="31">
        <v>1446</v>
      </c>
      <c r="L205" s="31">
        <v>1371</v>
      </c>
      <c r="M205" s="31">
        <v>9.4917599999999993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943.4</v>
      </c>
      <c r="D206" s="40">
        <v>943.06666666666661</v>
      </c>
      <c r="E206" s="40">
        <v>928.88333333333321</v>
      </c>
      <c r="F206" s="40">
        <v>914.36666666666656</v>
      </c>
      <c r="G206" s="40">
        <v>900.18333333333317</v>
      </c>
      <c r="H206" s="40">
        <v>957.58333333333326</v>
      </c>
      <c r="I206" s="40">
        <v>971.76666666666665</v>
      </c>
      <c r="J206" s="40">
        <v>986.2833333333333</v>
      </c>
      <c r="K206" s="31">
        <v>957.25</v>
      </c>
      <c r="L206" s="31">
        <v>928.55</v>
      </c>
      <c r="M206" s="31">
        <v>1.2393099999999999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1223.8499999999999</v>
      </c>
      <c r="D207" s="40">
        <v>1232.3833333333334</v>
      </c>
      <c r="E207" s="40">
        <v>1210.0666666666668</v>
      </c>
      <c r="F207" s="40">
        <v>1196.2833333333333</v>
      </c>
      <c r="G207" s="40">
        <v>1173.9666666666667</v>
      </c>
      <c r="H207" s="40">
        <v>1246.166666666667</v>
      </c>
      <c r="I207" s="40">
        <v>1268.4833333333336</v>
      </c>
      <c r="J207" s="40">
        <v>1282.2666666666671</v>
      </c>
      <c r="K207" s="31">
        <v>1254.7</v>
      </c>
      <c r="L207" s="31">
        <v>1218.5999999999999</v>
      </c>
      <c r="M207" s="31">
        <v>18.231169999999999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266.14999999999998</v>
      </c>
      <c r="D208" s="40">
        <v>264.7</v>
      </c>
      <c r="E208" s="40">
        <v>262</v>
      </c>
      <c r="F208" s="40">
        <v>257.85000000000002</v>
      </c>
      <c r="G208" s="40">
        <v>255.15000000000003</v>
      </c>
      <c r="H208" s="40">
        <v>268.84999999999997</v>
      </c>
      <c r="I208" s="40">
        <v>271.5499999999999</v>
      </c>
      <c r="J208" s="40">
        <v>275.69999999999993</v>
      </c>
      <c r="K208" s="31">
        <v>267.39999999999998</v>
      </c>
      <c r="L208" s="31">
        <v>260.55</v>
      </c>
      <c r="M208" s="31">
        <v>3.1153300000000002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136.69999999999999</v>
      </c>
      <c r="D209" s="40">
        <v>137.45000000000002</v>
      </c>
      <c r="E209" s="40">
        <v>133.50000000000003</v>
      </c>
      <c r="F209" s="40">
        <v>130.30000000000001</v>
      </c>
      <c r="G209" s="40">
        <v>126.35000000000002</v>
      </c>
      <c r="H209" s="40">
        <v>140.65000000000003</v>
      </c>
      <c r="I209" s="40">
        <v>144.60000000000002</v>
      </c>
      <c r="J209" s="40">
        <v>147.80000000000004</v>
      </c>
      <c r="K209" s="31">
        <v>141.4</v>
      </c>
      <c r="L209" s="31">
        <v>134.25</v>
      </c>
      <c r="M209" s="31">
        <v>9.5413399999999999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2797.05</v>
      </c>
      <c r="D210" s="40">
        <v>2810.2999999999997</v>
      </c>
      <c r="E210" s="40">
        <v>2776.7499999999995</v>
      </c>
      <c r="F210" s="40">
        <v>2756.45</v>
      </c>
      <c r="G210" s="40">
        <v>2722.8999999999996</v>
      </c>
      <c r="H210" s="40">
        <v>2830.5999999999995</v>
      </c>
      <c r="I210" s="40">
        <v>2864.1499999999996</v>
      </c>
      <c r="J210" s="40">
        <v>2884.4499999999994</v>
      </c>
      <c r="K210" s="31">
        <v>2843.85</v>
      </c>
      <c r="L210" s="31">
        <v>2790</v>
      </c>
      <c r="M210" s="31">
        <v>5.7457000000000003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48.75</v>
      </c>
      <c r="D211" s="40">
        <v>49.449999999999996</v>
      </c>
      <c r="E211" s="40">
        <v>47.099999999999994</v>
      </c>
      <c r="F211" s="40">
        <v>45.449999999999996</v>
      </c>
      <c r="G211" s="40">
        <v>43.099999999999994</v>
      </c>
      <c r="H211" s="40">
        <v>51.099999999999994</v>
      </c>
      <c r="I211" s="40">
        <v>53.45</v>
      </c>
      <c r="J211" s="40">
        <v>55.099999999999994</v>
      </c>
      <c r="K211" s="31">
        <v>51.8</v>
      </c>
      <c r="L211" s="31">
        <v>47.8</v>
      </c>
      <c r="M211" s="31">
        <v>56.780569999999997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426.95</v>
      </c>
      <c r="D212" s="40">
        <v>430</v>
      </c>
      <c r="E212" s="40">
        <v>420.2</v>
      </c>
      <c r="F212" s="40">
        <v>413.45</v>
      </c>
      <c r="G212" s="40">
        <v>403.65</v>
      </c>
      <c r="H212" s="40">
        <v>436.75</v>
      </c>
      <c r="I212" s="40">
        <v>446.54999999999995</v>
      </c>
      <c r="J212" s="40">
        <v>453.3</v>
      </c>
      <c r="K212" s="31">
        <v>439.8</v>
      </c>
      <c r="L212" s="31">
        <v>423.25</v>
      </c>
      <c r="M212" s="31">
        <v>104.17993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1104.6500000000001</v>
      </c>
      <c r="D213" s="40">
        <v>1114.55</v>
      </c>
      <c r="E213" s="40">
        <v>1080.0999999999999</v>
      </c>
      <c r="F213" s="40">
        <v>1055.55</v>
      </c>
      <c r="G213" s="40">
        <v>1021.0999999999999</v>
      </c>
      <c r="H213" s="40">
        <v>1139.0999999999999</v>
      </c>
      <c r="I213" s="40">
        <v>1173.5500000000002</v>
      </c>
      <c r="J213" s="40">
        <v>1198.0999999999999</v>
      </c>
      <c r="K213" s="31">
        <v>1149</v>
      </c>
      <c r="L213" s="31">
        <v>1090</v>
      </c>
      <c r="M213" s="31">
        <v>11.37209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129.19999999999999</v>
      </c>
      <c r="D214" s="40">
        <v>131.73333333333332</v>
      </c>
      <c r="E214" s="40">
        <v>122.66666666666663</v>
      </c>
      <c r="F214" s="40">
        <v>116.13333333333331</v>
      </c>
      <c r="G214" s="40">
        <v>107.06666666666662</v>
      </c>
      <c r="H214" s="40">
        <v>138.26666666666665</v>
      </c>
      <c r="I214" s="40">
        <v>147.33333333333331</v>
      </c>
      <c r="J214" s="40">
        <v>153.86666666666665</v>
      </c>
      <c r="K214" s="31">
        <v>140.80000000000001</v>
      </c>
      <c r="L214" s="31">
        <v>125.2</v>
      </c>
      <c r="M214" s="31">
        <v>51.511809999999997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257.95</v>
      </c>
      <c r="D215" s="40">
        <v>259.3</v>
      </c>
      <c r="E215" s="40">
        <v>254.8</v>
      </c>
      <c r="F215" s="40">
        <v>251.64999999999998</v>
      </c>
      <c r="G215" s="40">
        <v>247.14999999999998</v>
      </c>
      <c r="H215" s="40">
        <v>262.45000000000005</v>
      </c>
      <c r="I215" s="40">
        <v>266.95000000000005</v>
      </c>
      <c r="J215" s="40">
        <v>270.10000000000008</v>
      </c>
      <c r="K215" s="31">
        <v>263.8</v>
      </c>
      <c r="L215" s="31">
        <v>256.14999999999998</v>
      </c>
      <c r="M215" s="31">
        <v>30.48001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2381.8000000000002</v>
      </c>
      <c r="D216" s="40">
        <v>2378.2999999999997</v>
      </c>
      <c r="E216" s="40">
        <v>2362.5999999999995</v>
      </c>
      <c r="F216" s="40">
        <v>2343.3999999999996</v>
      </c>
      <c r="G216" s="40">
        <v>2327.6999999999994</v>
      </c>
      <c r="H216" s="40">
        <v>2397.4999999999995</v>
      </c>
      <c r="I216" s="40">
        <v>2413.1999999999994</v>
      </c>
      <c r="J216" s="40">
        <v>2432.3999999999996</v>
      </c>
      <c r="K216" s="31">
        <v>2394</v>
      </c>
      <c r="L216" s="31">
        <v>2359.1</v>
      </c>
      <c r="M216" s="31">
        <v>10.6137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309.35000000000002</v>
      </c>
      <c r="D217" s="40">
        <v>311.98333333333335</v>
      </c>
      <c r="E217" s="40">
        <v>305.16666666666669</v>
      </c>
      <c r="F217" s="40">
        <v>300.98333333333335</v>
      </c>
      <c r="G217" s="40">
        <v>294.16666666666669</v>
      </c>
      <c r="H217" s="40">
        <v>316.16666666666669</v>
      </c>
      <c r="I217" s="40">
        <v>322.98333333333329</v>
      </c>
      <c r="J217" s="40">
        <v>327.16666666666669</v>
      </c>
      <c r="K217" s="31">
        <v>318.8</v>
      </c>
      <c r="L217" s="31">
        <v>307.8</v>
      </c>
      <c r="M217" s="31">
        <v>7.4591200000000004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40914.050000000003</v>
      </c>
      <c r="D218" s="40">
        <v>40984.683333333334</v>
      </c>
      <c r="E218" s="40">
        <v>40460.366666666669</v>
      </c>
      <c r="F218" s="40">
        <v>40006.683333333334</v>
      </c>
      <c r="G218" s="40">
        <v>39482.366666666669</v>
      </c>
      <c r="H218" s="40">
        <v>41438.366666666669</v>
      </c>
      <c r="I218" s="40">
        <v>41962.683333333334</v>
      </c>
      <c r="J218" s="40">
        <v>42416.366666666669</v>
      </c>
      <c r="K218" s="31">
        <v>41509</v>
      </c>
      <c r="L218" s="31">
        <v>40531</v>
      </c>
      <c r="M218" s="31">
        <v>2.776E-2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43.1</v>
      </c>
      <c r="D219" s="40">
        <v>43.65</v>
      </c>
      <c r="E219" s="40">
        <v>42.199999999999996</v>
      </c>
      <c r="F219" s="40">
        <v>41.3</v>
      </c>
      <c r="G219" s="40">
        <v>39.849999999999994</v>
      </c>
      <c r="H219" s="40">
        <v>44.55</v>
      </c>
      <c r="I219" s="40">
        <v>46</v>
      </c>
      <c r="J219" s="40">
        <v>46.9</v>
      </c>
      <c r="K219" s="31">
        <v>45.1</v>
      </c>
      <c r="L219" s="31">
        <v>42.75</v>
      </c>
      <c r="M219" s="31">
        <v>21.267430000000001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2671.65</v>
      </c>
      <c r="D220" s="40">
        <v>2659.0666666666671</v>
      </c>
      <c r="E220" s="40">
        <v>2639.4333333333343</v>
      </c>
      <c r="F220" s="40">
        <v>2607.2166666666672</v>
      </c>
      <c r="G220" s="40">
        <v>2587.5833333333344</v>
      </c>
      <c r="H220" s="40">
        <v>2691.2833333333342</v>
      </c>
      <c r="I220" s="40">
        <v>2710.9166666666665</v>
      </c>
      <c r="J220" s="40">
        <v>2743.1333333333341</v>
      </c>
      <c r="K220" s="31">
        <v>2678.7</v>
      </c>
      <c r="L220" s="31">
        <v>2626.85</v>
      </c>
      <c r="M220" s="31">
        <v>46.907409999999999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293.55</v>
      </c>
      <c r="D221" s="40">
        <v>296.26666666666665</v>
      </c>
      <c r="E221" s="40">
        <v>278.5333333333333</v>
      </c>
      <c r="F221" s="40">
        <v>263.51666666666665</v>
      </c>
      <c r="G221" s="40">
        <v>245.7833333333333</v>
      </c>
      <c r="H221" s="40">
        <v>311.2833333333333</v>
      </c>
      <c r="I221" s="40">
        <v>329.01666666666665</v>
      </c>
      <c r="J221" s="40">
        <v>344.0333333333333</v>
      </c>
      <c r="K221" s="31">
        <v>314</v>
      </c>
      <c r="L221" s="31">
        <v>281.25</v>
      </c>
      <c r="M221" s="31">
        <v>1.91351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700.9</v>
      </c>
      <c r="D222" s="40">
        <v>702.16666666666663</v>
      </c>
      <c r="E222" s="40">
        <v>696.0333333333333</v>
      </c>
      <c r="F222" s="40">
        <v>691.16666666666663</v>
      </c>
      <c r="G222" s="40">
        <v>685.0333333333333</v>
      </c>
      <c r="H222" s="40">
        <v>707.0333333333333</v>
      </c>
      <c r="I222" s="40">
        <v>713.16666666666674</v>
      </c>
      <c r="J222" s="40">
        <v>718.0333333333333</v>
      </c>
      <c r="K222" s="31">
        <v>708.3</v>
      </c>
      <c r="L222" s="31">
        <v>697.3</v>
      </c>
      <c r="M222" s="31">
        <v>108.43554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1436.8</v>
      </c>
      <c r="D223" s="40">
        <v>1436.8333333333333</v>
      </c>
      <c r="E223" s="40">
        <v>1420.2666666666664</v>
      </c>
      <c r="F223" s="40">
        <v>1403.7333333333331</v>
      </c>
      <c r="G223" s="40">
        <v>1387.1666666666663</v>
      </c>
      <c r="H223" s="40">
        <v>1453.3666666666666</v>
      </c>
      <c r="I223" s="40">
        <v>1469.9333333333336</v>
      </c>
      <c r="J223" s="40">
        <v>1486.4666666666667</v>
      </c>
      <c r="K223" s="31">
        <v>1453.4</v>
      </c>
      <c r="L223" s="31">
        <v>1420.3</v>
      </c>
      <c r="M223" s="31">
        <v>4.5430700000000002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658.7</v>
      </c>
      <c r="D224" s="40">
        <v>659.41666666666663</v>
      </c>
      <c r="E224" s="40">
        <v>650.83333333333326</v>
      </c>
      <c r="F224" s="40">
        <v>642.96666666666658</v>
      </c>
      <c r="G224" s="40">
        <v>634.38333333333321</v>
      </c>
      <c r="H224" s="40">
        <v>667.2833333333333</v>
      </c>
      <c r="I224" s="40">
        <v>675.86666666666656</v>
      </c>
      <c r="J224" s="40">
        <v>683.73333333333335</v>
      </c>
      <c r="K224" s="31">
        <v>668</v>
      </c>
      <c r="L224" s="31">
        <v>651.54999999999995</v>
      </c>
      <c r="M224" s="31">
        <v>21.72833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687.15</v>
      </c>
      <c r="D225" s="40">
        <v>691.08333333333337</v>
      </c>
      <c r="E225" s="40">
        <v>677.16666666666674</v>
      </c>
      <c r="F225" s="40">
        <v>667.18333333333339</v>
      </c>
      <c r="G225" s="40">
        <v>653.26666666666677</v>
      </c>
      <c r="H225" s="40">
        <v>701.06666666666672</v>
      </c>
      <c r="I225" s="40">
        <v>714.98333333333346</v>
      </c>
      <c r="J225" s="40">
        <v>724.9666666666667</v>
      </c>
      <c r="K225" s="31">
        <v>705</v>
      </c>
      <c r="L225" s="31">
        <v>681.1</v>
      </c>
      <c r="M225" s="31">
        <v>11.455500000000001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37.549999999999997</v>
      </c>
      <c r="D226" s="40">
        <v>37.833333333333336</v>
      </c>
      <c r="E226" s="40">
        <v>37.06666666666667</v>
      </c>
      <c r="F226" s="40">
        <v>36.583333333333336</v>
      </c>
      <c r="G226" s="40">
        <v>35.81666666666667</v>
      </c>
      <c r="H226" s="40">
        <v>38.31666666666667</v>
      </c>
      <c r="I226" s="40">
        <v>39.083333333333336</v>
      </c>
      <c r="J226" s="40">
        <v>39.56666666666667</v>
      </c>
      <c r="K226" s="31">
        <v>38.6</v>
      </c>
      <c r="L226" s="31">
        <v>37.35</v>
      </c>
      <c r="M226" s="31">
        <v>81.912750000000003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45.85</v>
      </c>
      <c r="D227" s="40">
        <v>46.266666666666673</v>
      </c>
      <c r="E227" s="40">
        <v>44.833333333333343</v>
      </c>
      <c r="F227" s="40">
        <v>43.81666666666667</v>
      </c>
      <c r="G227" s="40">
        <v>42.38333333333334</v>
      </c>
      <c r="H227" s="40">
        <v>47.283333333333346</v>
      </c>
      <c r="I227" s="40">
        <v>48.716666666666669</v>
      </c>
      <c r="J227" s="40">
        <v>49.733333333333348</v>
      </c>
      <c r="K227" s="31">
        <v>47.7</v>
      </c>
      <c r="L227" s="31">
        <v>45.25</v>
      </c>
      <c r="M227" s="31">
        <v>439.33749999999998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50.95</v>
      </c>
      <c r="D228" s="40">
        <v>51.516666666666673</v>
      </c>
      <c r="E228" s="40">
        <v>49.233333333333348</v>
      </c>
      <c r="F228" s="40">
        <v>47.516666666666673</v>
      </c>
      <c r="G228" s="40">
        <v>45.233333333333348</v>
      </c>
      <c r="H228" s="40">
        <v>53.233333333333348</v>
      </c>
      <c r="I228" s="40">
        <v>55.516666666666666</v>
      </c>
      <c r="J228" s="40">
        <v>57.233333333333348</v>
      </c>
      <c r="K228" s="31">
        <v>53.8</v>
      </c>
      <c r="L228" s="31">
        <v>49.8</v>
      </c>
      <c r="M228" s="31">
        <v>120.82443000000001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923.95</v>
      </c>
      <c r="D229" s="40">
        <v>922.44999999999993</v>
      </c>
      <c r="E229" s="40">
        <v>902.49999999999989</v>
      </c>
      <c r="F229" s="40">
        <v>881.05</v>
      </c>
      <c r="G229" s="40">
        <v>861.09999999999991</v>
      </c>
      <c r="H229" s="40">
        <v>943.89999999999986</v>
      </c>
      <c r="I229" s="40">
        <v>963.84999999999991</v>
      </c>
      <c r="J229" s="40">
        <v>985.29999999999984</v>
      </c>
      <c r="K229" s="31">
        <v>942.4</v>
      </c>
      <c r="L229" s="31">
        <v>901</v>
      </c>
      <c r="M229" s="31">
        <v>0.70562000000000002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285.45</v>
      </c>
      <c r="D230" s="40">
        <v>288.63333333333333</v>
      </c>
      <c r="E230" s="40">
        <v>279.41666666666663</v>
      </c>
      <c r="F230" s="40">
        <v>273.38333333333333</v>
      </c>
      <c r="G230" s="40">
        <v>264.16666666666663</v>
      </c>
      <c r="H230" s="40">
        <v>294.66666666666663</v>
      </c>
      <c r="I230" s="40">
        <v>303.88333333333333</v>
      </c>
      <c r="J230" s="40">
        <v>309.91666666666663</v>
      </c>
      <c r="K230" s="31">
        <v>297.85000000000002</v>
      </c>
      <c r="L230" s="31">
        <v>282.60000000000002</v>
      </c>
      <c r="M230" s="31">
        <v>1.55423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1570.4</v>
      </c>
      <c r="D231" s="40">
        <v>1572.9166666666667</v>
      </c>
      <c r="E231" s="40">
        <v>1541.8333333333335</v>
      </c>
      <c r="F231" s="40">
        <v>1513.2666666666667</v>
      </c>
      <c r="G231" s="40">
        <v>1482.1833333333334</v>
      </c>
      <c r="H231" s="40">
        <v>1601.4833333333336</v>
      </c>
      <c r="I231" s="40">
        <v>1632.5666666666671</v>
      </c>
      <c r="J231" s="40">
        <v>1661.1333333333337</v>
      </c>
      <c r="K231" s="31">
        <v>1604</v>
      </c>
      <c r="L231" s="31">
        <v>1544.35</v>
      </c>
      <c r="M231" s="31">
        <v>1.0338400000000001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652</v>
      </c>
      <c r="D232" s="40">
        <v>655.51666666666665</v>
      </c>
      <c r="E232" s="40">
        <v>641.0333333333333</v>
      </c>
      <c r="F232" s="40">
        <v>630.06666666666661</v>
      </c>
      <c r="G232" s="40">
        <v>615.58333333333326</v>
      </c>
      <c r="H232" s="40">
        <v>666.48333333333335</v>
      </c>
      <c r="I232" s="40">
        <v>680.9666666666667</v>
      </c>
      <c r="J232" s="40">
        <v>691.93333333333339</v>
      </c>
      <c r="K232" s="31">
        <v>670</v>
      </c>
      <c r="L232" s="31">
        <v>644.54999999999995</v>
      </c>
      <c r="M232" s="31">
        <v>10.01769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155.25</v>
      </c>
      <c r="D233" s="40">
        <v>158.18333333333334</v>
      </c>
      <c r="E233" s="40">
        <v>148.06666666666666</v>
      </c>
      <c r="F233" s="40">
        <v>140.88333333333333</v>
      </c>
      <c r="G233" s="40">
        <v>130.76666666666665</v>
      </c>
      <c r="H233" s="40">
        <v>165.36666666666667</v>
      </c>
      <c r="I233" s="40">
        <v>175.48333333333335</v>
      </c>
      <c r="J233" s="40">
        <v>182.66666666666669</v>
      </c>
      <c r="K233" s="31">
        <v>168.3</v>
      </c>
      <c r="L233" s="31">
        <v>151</v>
      </c>
      <c r="M233" s="31">
        <v>19.174489999999999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43.3</v>
      </c>
      <c r="D234" s="40">
        <v>43.699999999999996</v>
      </c>
      <c r="E234" s="40">
        <v>42.749999999999993</v>
      </c>
      <c r="F234" s="40">
        <v>42.199999999999996</v>
      </c>
      <c r="G234" s="40">
        <v>41.249999999999993</v>
      </c>
      <c r="H234" s="40">
        <v>44.249999999999993</v>
      </c>
      <c r="I234" s="40">
        <v>45.199999999999996</v>
      </c>
      <c r="J234" s="40">
        <v>45.749999999999993</v>
      </c>
      <c r="K234" s="31">
        <v>44.65</v>
      </c>
      <c r="L234" s="31">
        <v>43.15</v>
      </c>
      <c r="M234" s="31">
        <v>21.385829999999999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209.85</v>
      </c>
      <c r="D235" s="40">
        <v>210.94999999999996</v>
      </c>
      <c r="E235" s="40">
        <v>207.44999999999993</v>
      </c>
      <c r="F235" s="40">
        <v>205.04999999999998</v>
      </c>
      <c r="G235" s="40">
        <v>201.54999999999995</v>
      </c>
      <c r="H235" s="40">
        <v>213.34999999999991</v>
      </c>
      <c r="I235" s="40">
        <v>216.84999999999997</v>
      </c>
      <c r="J235" s="40">
        <v>219.24999999999989</v>
      </c>
      <c r="K235" s="31">
        <v>214.45</v>
      </c>
      <c r="L235" s="31">
        <v>208.55</v>
      </c>
      <c r="M235" s="31">
        <v>181.55925999999999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121.2</v>
      </c>
      <c r="D236" s="40">
        <v>122.48333333333333</v>
      </c>
      <c r="E236" s="40">
        <v>119.01666666666667</v>
      </c>
      <c r="F236" s="40">
        <v>116.83333333333333</v>
      </c>
      <c r="G236" s="40">
        <v>113.36666666666666</v>
      </c>
      <c r="H236" s="40">
        <v>124.66666666666667</v>
      </c>
      <c r="I236" s="40">
        <v>128.13333333333333</v>
      </c>
      <c r="J236" s="40">
        <v>130.31666666666666</v>
      </c>
      <c r="K236" s="31">
        <v>125.95</v>
      </c>
      <c r="L236" s="31">
        <v>120.3</v>
      </c>
      <c r="M236" s="31">
        <v>3.3044099999999998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183.05</v>
      </c>
      <c r="D237" s="40">
        <v>184.70000000000002</v>
      </c>
      <c r="E237" s="40">
        <v>176.75000000000003</v>
      </c>
      <c r="F237" s="40">
        <v>170.45000000000002</v>
      </c>
      <c r="G237" s="40">
        <v>162.50000000000003</v>
      </c>
      <c r="H237" s="40">
        <v>191.00000000000003</v>
      </c>
      <c r="I237" s="40">
        <v>198.95000000000002</v>
      </c>
      <c r="J237" s="40">
        <v>205.25000000000003</v>
      </c>
      <c r="K237" s="31">
        <v>192.65</v>
      </c>
      <c r="L237" s="31">
        <v>178.4</v>
      </c>
      <c r="M237" s="31">
        <v>21.414580000000001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252.85</v>
      </c>
      <c r="D238" s="40">
        <v>256.83333333333331</v>
      </c>
      <c r="E238" s="40">
        <v>244.61666666666662</v>
      </c>
      <c r="F238" s="40">
        <v>236.3833333333333</v>
      </c>
      <c r="G238" s="40">
        <v>224.1666666666666</v>
      </c>
      <c r="H238" s="40">
        <v>265.06666666666661</v>
      </c>
      <c r="I238" s="40">
        <v>277.2833333333333</v>
      </c>
      <c r="J238" s="40">
        <v>285.51666666666665</v>
      </c>
      <c r="K238" s="31">
        <v>269.05</v>
      </c>
      <c r="L238" s="31">
        <v>248.6</v>
      </c>
      <c r="M238" s="31">
        <v>129.43898999999999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135.65</v>
      </c>
      <c r="D239" s="40">
        <v>136.93333333333331</v>
      </c>
      <c r="E239" s="40">
        <v>127.86666666666662</v>
      </c>
      <c r="F239" s="40">
        <v>120.08333333333331</v>
      </c>
      <c r="G239" s="40">
        <v>111.01666666666662</v>
      </c>
      <c r="H239" s="40">
        <v>144.71666666666661</v>
      </c>
      <c r="I239" s="40">
        <v>153.78333333333327</v>
      </c>
      <c r="J239" s="40">
        <v>161.56666666666661</v>
      </c>
      <c r="K239" s="31">
        <v>146</v>
      </c>
      <c r="L239" s="31">
        <v>129.15</v>
      </c>
      <c r="M239" s="31">
        <v>98.564179999999993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7354.25</v>
      </c>
      <c r="D240" s="40">
        <v>7357.75</v>
      </c>
      <c r="E240" s="40">
        <v>7296.5</v>
      </c>
      <c r="F240" s="40">
        <v>7238.75</v>
      </c>
      <c r="G240" s="40">
        <v>7177.5</v>
      </c>
      <c r="H240" s="40">
        <v>7415.5</v>
      </c>
      <c r="I240" s="40">
        <v>7476.75</v>
      </c>
      <c r="J240" s="40">
        <v>7534.5</v>
      </c>
      <c r="K240" s="31">
        <v>7419</v>
      </c>
      <c r="L240" s="31">
        <v>7300</v>
      </c>
      <c r="M240" s="31">
        <v>0.67144000000000004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129.94999999999999</v>
      </c>
      <c r="D241" s="40">
        <v>131.4</v>
      </c>
      <c r="E241" s="40">
        <v>127.55000000000001</v>
      </c>
      <c r="F241" s="40">
        <v>125.15</v>
      </c>
      <c r="G241" s="40">
        <v>121.30000000000001</v>
      </c>
      <c r="H241" s="40">
        <v>133.80000000000001</v>
      </c>
      <c r="I241" s="40">
        <v>137.64999999999998</v>
      </c>
      <c r="J241" s="40">
        <v>140.05000000000001</v>
      </c>
      <c r="K241" s="31">
        <v>135.25</v>
      </c>
      <c r="L241" s="31">
        <v>129</v>
      </c>
      <c r="M241" s="31">
        <v>37.661279999999998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408.3</v>
      </c>
      <c r="D242" s="40">
        <v>410.8</v>
      </c>
      <c r="E242" s="40">
        <v>397.3</v>
      </c>
      <c r="F242" s="40">
        <v>386.3</v>
      </c>
      <c r="G242" s="40">
        <v>372.8</v>
      </c>
      <c r="H242" s="40">
        <v>421.8</v>
      </c>
      <c r="I242" s="40">
        <v>435.3</v>
      </c>
      <c r="J242" s="40">
        <v>446.3</v>
      </c>
      <c r="K242" s="31">
        <v>424.3</v>
      </c>
      <c r="L242" s="31">
        <v>399.8</v>
      </c>
      <c r="M242" s="31">
        <v>29.14509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142.69999999999999</v>
      </c>
      <c r="D243" s="40">
        <v>143.45000000000002</v>
      </c>
      <c r="E243" s="40">
        <v>139.50000000000003</v>
      </c>
      <c r="F243" s="40">
        <v>136.30000000000001</v>
      </c>
      <c r="G243" s="40">
        <v>132.35000000000002</v>
      </c>
      <c r="H243" s="40">
        <v>146.65000000000003</v>
      </c>
      <c r="I243" s="40">
        <v>150.60000000000002</v>
      </c>
      <c r="J243" s="40">
        <v>153.80000000000004</v>
      </c>
      <c r="K243" s="31">
        <v>147.4</v>
      </c>
      <c r="L243" s="31">
        <v>140.25</v>
      </c>
      <c r="M243" s="31">
        <v>72.359949999999998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102.25</v>
      </c>
      <c r="D244" s="40">
        <v>103.01666666666667</v>
      </c>
      <c r="E244" s="40">
        <v>101.13333333333333</v>
      </c>
      <c r="F244" s="40">
        <v>100.01666666666667</v>
      </c>
      <c r="G244" s="40">
        <v>98.133333333333326</v>
      </c>
      <c r="H244" s="40">
        <v>104.13333333333333</v>
      </c>
      <c r="I244" s="40">
        <v>106.01666666666668</v>
      </c>
      <c r="J244" s="40">
        <v>107.13333333333333</v>
      </c>
      <c r="K244" s="31">
        <v>104.9</v>
      </c>
      <c r="L244" s="31">
        <v>101.9</v>
      </c>
      <c r="M244" s="31">
        <v>82.124030000000005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19.850000000000001</v>
      </c>
      <c r="D245" s="40">
        <v>20.05</v>
      </c>
      <c r="E245" s="40">
        <v>19.400000000000002</v>
      </c>
      <c r="F245" s="40">
        <v>18.950000000000003</v>
      </c>
      <c r="G245" s="40">
        <v>18.300000000000004</v>
      </c>
      <c r="H245" s="40">
        <v>20.5</v>
      </c>
      <c r="I245" s="40">
        <v>21.15</v>
      </c>
      <c r="J245" s="40">
        <v>21.599999999999998</v>
      </c>
      <c r="K245" s="31">
        <v>20.7</v>
      </c>
      <c r="L245" s="31">
        <v>19.600000000000001</v>
      </c>
      <c r="M245" s="31">
        <v>116.42013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2639.6</v>
      </c>
      <c r="D246" s="40">
        <v>2661.5333333333333</v>
      </c>
      <c r="E246" s="40">
        <v>2598.0666666666666</v>
      </c>
      <c r="F246" s="40">
        <v>2556.5333333333333</v>
      </c>
      <c r="G246" s="40">
        <v>2493.0666666666666</v>
      </c>
      <c r="H246" s="40">
        <v>2703.0666666666666</v>
      </c>
      <c r="I246" s="40">
        <v>2766.5333333333328</v>
      </c>
      <c r="J246" s="40">
        <v>2808.0666666666666</v>
      </c>
      <c r="K246" s="31">
        <v>2725</v>
      </c>
      <c r="L246" s="31">
        <v>2620</v>
      </c>
      <c r="M246" s="31">
        <v>45.43676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254.3</v>
      </c>
      <c r="D247" s="40">
        <v>254.50000000000003</v>
      </c>
      <c r="E247" s="40">
        <v>240.15000000000003</v>
      </c>
      <c r="F247" s="40">
        <v>226</v>
      </c>
      <c r="G247" s="40">
        <v>211.65</v>
      </c>
      <c r="H247" s="40">
        <v>268.65000000000009</v>
      </c>
      <c r="I247" s="40">
        <v>283</v>
      </c>
      <c r="J247" s="40">
        <v>297.15000000000009</v>
      </c>
      <c r="K247" s="31">
        <v>268.85000000000002</v>
      </c>
      <c r="L247" s="31">
        <v>240.35</v>
      </c>
      <c r="M247" s="31">
        <v>5.5958500000000004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437.4</v>
      </c>
      <c r="D248" s="40">
        <v>439.5</v>
      </c>
      <c r="E248" s="40">
        <v>422.5</v>
      </c>
      <c r="F248" s="40">
        <v>407.6</v>
      </c>
      <c r="G248" s="40">
        <v>390.6</v>
      </c>
      <c r="H248" s="40">
        <v>454.4</v>
      </c>
      <c r="I248" s="40">
        <v>471.4</v>
      </c>
      <c r="J248" s="40">
        <v>486.29999999999995</v>
      </c>
      <c r="K248" s="31">
        <v>456.5</v>
      </c>
      <c r="L248" s="31">
        <v>424.6</v>
      </c>
      <c r="M248" s="31">
        <v>1.67903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522.1</v>
      </c>
      <c r="D249" s="40">
        <v>525.73333333333335</v>
      </c>
      <c r="E249" s="40">
        <v>515.86666666666667</v>
      </c>
      <c r="F249" s="40">
        <v>509.63333333333333</v>
      </c>
      <c r="G249" s="40">
        <v>499.76666666666665</v>
      </c>
      <c r="H249" s="40">
        <v>531.9666666666667</v>
      </c>
      <c r="I249" s="40">
        <v>541.83333333333348</v>
      </c>
      <c r="J249" s="40">
        <v>548.06666666666672</v>
      </c>
      <c r="K249" s="31">
        <v>535.6</v>
      </c>
      <c r="L249" s="31">
        <v>519.5</v>
      </c>
      <c r="M249" s="31">
        <v>18.703720000000001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211.1</v>
      </c>
      <c r="D250" s="40">
        <v>212.13333333333335</v>
      </c>
      <c r="E250" s="40">
        <v>207.26666666666671</v>
      </c>
      <c r="F250" s="40">
        <v>203.43333333333337</v>
      </c>
      <c r="G250" s="40">
        <v>198.56666666666672</v>
      </c>
      <c r="H250" s="40">
        <v>215.9666666666667</v>
      </c>
      <c r="I250" s="40">
        <v>220.83333333333331</v>
      </c>
      <c r="J250" s="40">
        <v>224.66666666666669</v>
      </c>
      <c r="K250" s="31">
        <v>217</v>
      </c>
      <c r="L250" s="31">
        <v>208.3</v>
      </c>
      <c r="M250" s="31">
        <v>43.572580000000002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1033.5999999999999</v>
      </c>
      <c r="D251" s="40">
        <v>1040</v>
      </c>
      <c r="E251" s="40">
        <v>1025</v>
      </c>
      <c r="F251" s="40">
        <v>1016.4000000000001</v>
      </c>
      <c r="G251" s="40">
        <v>1001.4000000000001</v>
      </c>
      <c r="H251" s="40">
        <v>1048.5999999999999</v>
      </c>
      <c r="I251" s="40">
        <v>1063.5999999999999</v>
      </c>
      <c r="J251" s="40">
        <v>1072.1999999999998</v>
      </c>
      <c r="K251" s="31">
        <v>1055</v>
      </c>
      <c r="L251" s="31">
        <v>1031.4000000000001</v>
      </c>
      <c r="M251" s="31">
        <v>34.694679999999998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43.2</v>
      </c>
      <c r="D252" s="40">
        <v>43.566666666666663</v>
      </c>
      <c r="E252" s="40">
        <v>42.233333333333327</v>
      </c>
      <c r="F252" s="40">
        <v>41.266666666666666</v>
      </c>
      <c r="G252" s="40">
        <v>39.93333333333333</v>
      </c>
      <c r="H252" s="40">
        <v>44.533333333333324</v>
      </c>
      <c r="I252" s="40">
        <v>45.866666666666667</v>
      </c>
      <c r="J252" s="40">
        <v>46.833333333333321</v>
      </c>
      <c r="K252" s="31">
        <v>44.9</v>
      </c>
      <c r="L252" s="31">
        <v>42.6</v>
      </c>
      <c r="M252" s="31">
        <v>27.113109999999999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5462.6</v>
      </c>
      <c r="D253" s="40">
        <v>5423.8166666666666</v>
      </c>
      <c r="E253" s="40">
        <v>5348.833333333333</v>
      </c>
      <c r="F253" s="40">
        <v>5235.0666666666666</v>
      </c>
      <c r="G253" s="40">
        <v>5160.083333333333</v>
      </c>
      <c r="H253" s="40">
        <v>5537.583333333333</v>
      </c>
      <c r="I253" s="40">
        <v>5612.5666666666666</v>
      </c>
      <c r="J253" s="40">
        <v>5726.333333333333</v>
      </c>
      <c r="K253" s="31">
        <v>5498.8</v>
      </c>
      <c r="L253" s="31">
        <v>5310.05</v>
      </c>
      <c r="M253" s="31">
        <v>6.6261700000000001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1677.25</v>
      </c>
      <c r="D254" s="40">
        <v>1672.7666666666667</v>
      </c>
      <c r="E254" s="40">
        <v>1665.5333333333333</v>
      </c>
      <c r="F254" s="40">
        <v>1653.8166666666666</v>
      </c>
      <c r="G254" s="40">
        <v>1646.5833333333333</v>
      </c>
      <c r="H254" s="40">
        <v>1684.4833333333333</v>
      </c>
      <c r="I254" s="40">
        <v>1691.7166666666665</v>
      </c>
      <c r="J254" s="40">
        <v>1703.4333333333334</v>
      </c>
      <c r="K254" s="31">
        <v>1680</v>
      </c>
      <c r="L254" s="31">
        <v>1661.05</v>
      </c>
      <c r="M254" s="31">
        <v>68.465170000000001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973.2</v>
      </c>
      <c r="D255" s="40">
        <v>980.48333333333323</v>
      </c>
      <c r="E255" s="40">
        <v>954.96666666666647</v>
      </c>
      <c r="F255" s="40">
        <v>936.73333333333323</v>
      </c>
      <c r="G255" s="40">
        <v>911.21666666666647</v>
      </c>
      <c r="H255" s="40">
        <v>998.71666666666647</v>
      </c>
      <c r="I255" s="40">
        <v>1024.2333333333331</v>
      </c>
      <c r="J255" s="40">
        <v>1042.4666666666665</v>
      </c>
      <c r="K255" s="31">
        <v>1006</v>
      </c>
      <c r="L255" s="31">
        <v>962.25</v>
      </c>
      <c r="M255" s="31">
        <v>0.39993000000000001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322</v>
      </c>
      <c r="D256" s="40">
        <v>321.36666666666667</v>
      </c>
      <c r="E256" s="40">
        <v>318.23333333333335</v>
      </c>
      <c r="F256" s="40">
        <v>314.4666666666667</v>
      </c>
      <c r="G256" s="40">
        <v>311.33333333333337</v>
      </c>
      <c r="H256" s="40">
        <v>325.13333333333333</v>
      </c>
      <c r="I256" s="40">
        <v>328.26666666666665</v>
      </c>
      <c r="J256" s="40">
        <v>332.0333333333333</v>
      </c>
      <c r="K256" s="31">
        <v>324.5</v>
      </c>
      <c r="L256" s="31">
        <v>317.60000000000002</v>
      </c>
      <c r="M256" s="31">
        <v>5.9998100000000001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625</v>
      </c>
      <c r="D257" s="40">
        <v>633.19999999999993</v>
      </c>
      <c r="E257" s="40">
        <v>598.79999999999984</v>
      </c>
      <c r="F257" s="40">
        <v>572.59999999999991</v>
      </c>
      <c r="G257" s="40">
        <v>538.19999999999982</v>
      </c>
      <c r="H257" s="40">
        <v>659.39999999999986</v>
      </c>
      <c r="I257" s="40">
        <v>693.8</v>
      </c>
      <c r="J257" s="40">
        <v>719.99999999999989</v>
      </c>
      <c r="K257" s="31">
        <v>667.6</v>
      </c>
      <c r="L257" s="31">
        <v>607</v>
      </c>
      <c r="M257" s="31">
        <v>13.51577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1638.75</v>
      </c>
      <c r="D258" s="40">
        <v>1647.9166666666667</v>
      </c>
      <c r="E258" s="40">
        <v>1619.8333333333335</v>
      </c>
      <c r="F258" s="40">
        <v>1600.9166666666667</v>
      </c>
      <c r="G258" s="40">
        <v>1572.8333333333335</v>
      </c>
      <c r="H258" s="40">
        <v>1666.8333333333335</v>
      </c>
      <c r="I258" s="40">
        <v>1694.916666666667</v>
      </c>
      <c r="J258" s="40">
        <v>1713.8333333333335</v>
      </c>
      <c r="K258" s="31">
        <v>1676</v>
      </c>
      <c r="L258" s="31">
        <v>1629</v>
      </c>
      <c r="M258" s="31">
        <v>2.4845100000000002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2398.4499999999998</v>
      </c>
      <c r="D259" s="40">
        <v>2372.8333333333335</v>
      </c>
      <c r="E259" s="40">
        <v>2325.666666666667</v>
      </c>
      <c r="F259" s="40">
        <v>2252.8833333333337</v>
      </c>
      <c r="G259" s="40">
        <v>2205.7166666666672</v>
      </c>
      <c r="H259" s="40">
        <v>2445.6166666666668</v>
      </c>
      <c r="I259" s="40">
        <v>2492.7833333333338</v>
      </c>
      <c r="J259" s="40">
        <v>2565.5666666666666</v>
      </c>
      <c r="K259" s="31">
        <v>2420</v>
      </c>
      <c r="L259" s="31">
        <v>2300.0500000000002</v>
      </c>
      <c r="M259" s="31">
        <v>6.5107299999999997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1769.15</v>
      </c>
      <c r="D260" s="40">
        <v>1767.0666666666666</v>
      </c>
      <c r="E260" s="40">
        <v>1729.1333333333332</v>
      </c>
      <c r="F260" s="40">
        <v>1689.1166666666666</v>
      </c>
      <c r="G260" s="40">
        <v>1651.1833333333332</v>
      </c>
      <c r="H260" s="40">
        <v>1807.0833333333333</v>
      </c>
      <c r="I260" s="40">
        <v>1845.0166666666667</v>
      </c>
      <c r="J260" s="40">
        <v>1885.0333333333333</v>
      </c>
      <c r="K260" s="31">
        <v>1805</v>
      </c>
      <c r="L260" s="31">
        <v>1727.05</v>
      </c>
      <c r="M260" s="31">
        <v>0.88693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3345</v>
      </c>
      <c r="D261" s="40">
        <v>3388.4666666666667</v>
      </c>
      <c r="E261" s="40">
        <v>3269.2333333333336</v>
      </c>
      <c r="F261" s="40">
        <v>3193.4666666666667</v>
      </c>
      <c r="G261" s="40">
        <v>3074.2333333333336</v>
      </c>
      <c r="H261" s="40">
        <v>3464.2333333333336</v>
      </c>
      <c r="I261" s="40">
        <v>3583.4666666666662</v>
      </c>
      <c r="J261" s="40">
        <v>3659.2333333333336</v>
      </c>
      <c r="K261" s="31">
        <v>3507.7</v>
      </c>
      <c r="L261" s="31">
        <v>3312.7</v>
      </c>
      <c r="M261" s="31">
        <v>0.47648000000000001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640.35</v>
      </c>
      <c r="D262" s="40">
        <v>649.61666666666667</v>
      </c>
      <c r="E262" s="40">
        <v>622.73333333333335</v>
      </c>
      <c r="F262" s="40">
        <v>605.11666666666667</v>
      </c>
      <c r="G262" s="40">
        <v>578.23333333333335</v>
      </c>
      <c r="H262" s="40">
        <v>667.23333333333335</v>
      </c>
      <c r="I262" s="40">
        <v>694.11666666666679</v>
      </c>
      <c r="J262" s="40">
        <v>711.73333333333335</v>
      </c>
      <c r="K262" s="31">
        <v>676.5</v>
      </c>
      <c r="L262" s="31">
        <v>632</v>
      </c>
      <c r="M262" s="31">
        <v>4.4392399999999999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261.95</v>
      </c>
      <c r="D263" s="40">
        <v>266.46666666666664</v>
      </c>
      <c r="E263" s="40">
        <v>253.48333333333329</v>
      </c>
      <c r="F263" s="40">
        <v>245.01666666666665</v>
      </c>
      <c r="G263" s="40">
        <v>232.0333333333333</v>
      </c>
      <c r="H263" s="40">
        <v>274.93333333333328</v>
      </c>
      <c r="I263" s="40">
        <v>287.91666666666663</v>
      </c>
      <c r="J263" s="40">
        <v>296.38333333333327</v>
      </c>
      <c r="K263" s="31">
        <v>279.45</v>
      </c>
      <c r="L263" s="31">
        <v>258</v>
      </c>
      <c r="M263" s="31">
        <v>47.336799999999997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145.44999999999999</v>
      </c>
      <c r="D264" s="40">
        <v>147.46666666666667</v>
      </c>
      <c r="E264" s="40">
        <v>140.98333333333335</v>
      </c>
      <c r="F264" s="40">
        <v>136.51666666666668</v>
      </c>
      <c r="G264" s="40">
        <v>130.03333333333336</v>
      </c>
      <c r="H264" s="40">
        <v>151.93333333333334</v>
      </c>
      <c r="I264" s="40">
        <v>158.41666666666663</v>
      </c>
      <c r="J264" s="40">
        <v>162.88333333333333</v>
      </c>
      <c r="K264" s="31">
        <v>153.94999999999999</v>
      </c>
      <c r="L264" s="31">
        <v>143</v>
      </c>
      <c r="M264" s="31">
        <v>34.736350000000002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97.55</v>
      </c>
      <c r="D265" s="40">
        <v>98.783333333333317</v>
      </c>
      <c r="E265" s="40">
        <v>94.71666666666664</v>
      </c>
      <c r="F265" s="40">
        <v>91.883333333333326</v>
      </c>
      <c r="G265" s="40">
        <v>87.816666666666649</v>
      </c>
      <c r="H265" s="40">
        <v>101.61666666666663</v>
      </c>
      <c r="I265" s="40">
        <v>105.68333333333332</v>
      </c>
      <c r="J265" s="40">
        <v>108.51666666666662</v>
      </c>
      <c r="K265" s="31">
        <v>102.85</v>
      </c>
      <c r="L265" s="31">
        <v>95.95</v>
      </c>
      <c r="M265" s="31">
        <v>41.706299999999999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234.85</v>
      </c>
      <c r="D266" s="40">
        <v>239.53333333333333</v>
      </c>
      <c r="E266" s="40">
        <v>230.06666666666666</v>
      </c>
      <c r="F266" s="40">
        <v>225.28333333333333</v>
      </c>
      <c r="G266" s="40">
        <v>215.81666666666666</v>
      </c>
      <c r="H266" s="40">
        <v>244.31666666666666</v>
      </c>
      <c r="I266" s="40">
        <v>253.7833333333333</v>
      </c>
      <c r="J266" s="40">
        <v>258.56666666666666</v>
      </c>
      <c r="K266" s="31">
        <v>249</v>
      </c>
      <c r="L266" s="31">
        <v>234.75</v>
      </c>
      <c r="M266" s="31">
        <v>23.34047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722.15</v>
      </c>
      <c r="D267" s="40">
        <v>730.58333333333337</v>
      </c>
      <c r="E267" s="40">
        <v>711.16666666666674</v>
      </c>
      <c r="F267" s="40">
        <v>700.18333333333339</v>
      </c>
      <c r="G267" s="40">
        <v>680.76666666666677</v>
      </c>
      <c r="H267" s="40">
        <v>741.56666666666672</v>
      </c>
      <c r="I267" s="40">
        <v>760.98333333333346</v>
      </c>
      <c r="J267" s="40">
        <v>771.9666666666667</v>
      </c>
      <c r="K267" s="31">
        <v>750</v>
      </c>
      <c r="L267" s="31">
        <v>719.6</v>
      </c>
      <c r="M267" s="31">
        <v>63.823569999999997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108.8</v>
      </c>
      <c r="D268" s="40">
        <v>110.8</v>
      </c>
      <c r="E268" s="40">
        <v>104.55</v>
      </c>
      <c r="F268" s="40">
        <v>100.3</v>
      </c>
      <c r="G268" s="40">
        <v>94.05</v>
      </c>
      <c r="H268" s="40">
        <v>115.05</v>
      </c>
      <c r="I268" s="40">
        <v>121.3</v>
      </c>
      <c r="J268" s="40">
        <v>125.55</v>
      </c>
      <c r="K268" s="31">
        <v>117.05</v>
      </c>
      <c r="L268" s="31">
        <v>106.55</v>
      </c>
      <c r="M268" s="31">
        <v>8.0035600000000002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87.4</v>
      </c>
      <c r="D269" s="40">
        <v>85.733333333333334</v>
      </c>
      <c r="E269" s="40">
        <v>83.166666666666671</v>
      </c>
      <c r="F269" s="40">
        <v>78.933333333333337</v>
      </c>
      <c r="G269" s="40">
        <v>76.366666666666674</v>
      </c>
      <c r="H269" s="40">
        <v>89.966666666666669</v>
      </c>
      <c r="I269" s="40">
        <v>92.533333333333331</v>
      </c>
      <c r="J269" s="40">
        <v>96.766666666666666</v>
      </c>
      <c r="K269" s="31">
        <v>88.3</v>
      </c>
      <c r="L269" s="31">
        <v>81.5</v>
      </c>
      <c r="M269" s="31">
        <v>10.9572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120.15</v>
      </c>
      <c r="D270" s="40">
        <v>123.01666666666667</v>
      </c>
      <c r="E270" s="40">
        <v>113.63333333333333</v>
      </c>
      <c r="F270" s="40">
        <v>107.11666666666666</v>
      </c>
      <c r="G270" s="40">
        <v>97.73333333333332</v>
      </c>
      <c r="H270" s="40">
        <v>129.53333333333333</v>
      </c>
      <c r="I270" s="40">
        <v>138.91666666666669</v>
      </c>
      <c r="J270" s="40">
        <v>145.43333333333334</v>
      </c>
      <c r="K270" s="31">
        <v>132.4</v>
      </c>
      <c r="L270" s="31">
        <v>116.5</v>
      </c>
      <c r="M270" s="31">
        <v>47.756720000000001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275.55</v>
      </c>
      <c r="D271" s="40">
        <v>280.45</v>
      </c>
      <c r="E271" s="40">
        <v>264.09999999999997</v>
      </c>
      <c r="F271" s="40">
        <v>252.64999999999998</v>
      </c>
      <c r="G271" s="40">
        <v>236.29999999999995</v>
      </c>
      <c r="H271" s="40">
        <v>291.89999999999998</v>
      </c>
      <c r="I271" s="40">
        <v>308.25</v>
      </c>
      <c r="J271" s="40">
        <v>319.7</v>
      </c>
      <c r="K271" s="31">
        <v>296.8</v>
      </c>
      <c r="L271" s="31">
        <v>269</v>
      </c>
      <c r="M271" s="31">
        <v>12.96255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146.35</v>
      </c>
      <c r="D272" s="40">
        <v>148.81666666666669</v>
      </c>
      <c r="E272" s="40">
        <v>137.63333333333338</v>
      </c>
      <c r="F272" s="40">
        <v>128.91666666666669</v>
      </c>
      <c r="G272" s="40">
        <v>117.73333333333338</v>
      </c>
      <c r="H272" s="40">
        <v>157.53333333333339</v>
      </c>
      <c r="I272" s="40">
        <v>168.71666666666673</v>
      </c>
      <c r="J272" s="40">
        <v>177.43333333333339</v>
      </c>
      <c r="K272" s="31">
        <v>160</v>
      </c>
      <c r="L272" s="31">
        <v>140.1</v>
      </c>
      <c r="M272" s="31">
        <v>28.202999999999999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400.45</v>
      </c>
      <c r="D273" s="40">
        <v>405.5333333333333</v>
      </c>
      <c r="E273" s="40">
        <v>391.26666666666659</v>
      </c>
      <c r="F273" s="40">
        <v>382.08333333333331</v>
      </c>
      <c r="G273" s="40">
        <v>367.81666666666661</v>
      </c>
      <c r="H273" s="40">
        <v>414.71666666666658</v>
      </c>
      <c r="I273" s="40">
        <v>428.98333333333323</v>
      </c>
      <c r="J273" s="40">
        <v>438.16666666666657</v>
      </c>
      <c r="K273" s="31">
        <v>419.8</v>
      </c>
      <c r="L273" s="31">
        <v>396.35</v>
      </c>
      <c r="M273" s="31">
        <v>105.50247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2230.8000000000002</v>
      </c>
      <c r="D274" s="40">
        <v>2233.0499999999997</v>
      </c>
      <c r="E274" s="40">
        <v>2207.7499999999995</v>
      </c>
      <c r="F274" s="40">
        <v>2184.6999999999998</v>
      </c>
      <c r="G274" s="40">
        <v>2159.3999999999996</v>
      </c>
      <c r="H274" s="40">
        <v>2256.0999999999995</v>
      </c>
      <c r="I274" s="40">
        <v>2281.3999999999996</v>
      </c>
      <c r="J274" s="40">
        <v>2304.4499999999994</v>
      </c>
      <c r="K274" s="31">
        <v>2258.35</v>
      </c>
      <c r="L274" s="31">
        <v>2210</v>
      </c>
      <c r="M274" s="31">
        <v>0.20544000000000001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3751.8</v>
      </c>
      <c r="D275" s="40">
        <v>3768.35</v>
      </c>
      <c r="E275" s="40">
        <v>3693.6</v>
      </c>
      <c r="F275" s="40">
        <v>3635.4</v>
      </c>
      <c r="G275" s="40">
        <v>3560.65</v>
      </c>
      <c r="H275" s="40">
        <v>3826.5499999999997</v>
      </c>
      <c r="I275" s="40">
        <v>3901.2999999999997</v>
      </c>
      <c r="J275" s="40">
        <v>3959.4999999999995</v>
      </c>
      <c r="K275" s="31">
        <v>3843.1</v>
      </c>
      <c r="L275" s="31">
        <v>3710.15</v>
      </c>
      <c r="M275" s="31">
        <v>9.8740299999999994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962.3</v>
      </c>
      <c r="D276" s="40">
        <v>965.55000000000007</v>
      </c>
      <c r="E276" s="40">
        <v>956.75000000000011</v>
      </c>
      <c r="F276" s="40">
        <v>951.2</v>
      </c>
      <c r="G276" s="40">
        <v>942.40000000000009</v>
      </c>
      <c r="H276" s="40">
        <v>971.10000000000014</v>
      </c>
      <c r="I276" s="40">
        <v>979.90000000000009</v>
      </c>
      <c r="J276" s="40">
        <v>985.45000000000016</v>
      </c>
      <c r="K276" s="31">
        <v>974.35</v>
      </c>
      <c r="L276" s="31">
        <v>960</v>
      </c>
      <c r="M276" s="31">
        <v>6.0672699999999997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166.85</v>
      </c>
      <c r="D277" s="40">
        <v>167.66666666666666</v>
      </c>
      <c r="E277" s="40">
        <v>164.33333333333331</v>
      </c>
      <c r="F277" s="40">
        <v>161.81666666666666</v>
      </c>
      <c r="G277" s="40">
        <v>158.48333333333332</v>
      </c>
      <c r="H277" s="40">
        <v>170.18333333333331</v>
      </c>
      <c r="I277" s="40">
        <v>173.51666666666662</v>
      </c>
      <c r="J277" s="40">
        <v>176.0333333333333</v>
      </c>
      <c r="K277" s="31">
        <v>171</v>
      </c>
      <c r="L277" s="31">
        <v>165.15</v>
      </c>
      <c r="M277" s="31">
        <v>4.6384499999999997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1814.95</v>
      </c>
      <c r="D278" s="40">
        <v>1836.5999999999997</v>
      </c>
      <c r="E278" s="40">
        <v>1753.1999999999994</v>
      </c>
      <c r="F278" s="40">
        <v>1691.4499999999996</v>
      </c>
      <c r="G278" s="40">
        <v>1608.0499999999993</v>
      </c>
      <c r="H278" s="40">
        <v>1898.3499999999995</v>
      </c>
      <c r="I278" s="40">
        <v>1981.7499999999995</v>
      </c>
      <c r="J278" s="40">
        <v>2043.4999999999995</v>
      </c>
      <c r="K278" s="31">
        <v>1920</v>
      </c>
      <c r="L278" s="31">
        <v>1774.85</v>
      </c>
      <c r="M278" s="31">
        <v>0.61816000000000004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717.75</v>
      </c>
      <c r="D279" s="40">
        <v>725.11666666666667</v>
      </c>
      <c r="E279" s="40">
        <v>696.13333333333333</v>
      </c>
      <c r="F279" s="40">
        <v>674.51666666666665</v>
      </c>
      <c r="G279" s="40">
        <v>645.5333333333333</v>
      </c>
      <c r="H279" s="40">
        <v>746.73333333333335</v>
      </c>
      <c r="I279" s="40">
        <v>775.7166666666667</v>
      </c>
      <c r="J279" s="40">
        <v>797.33333333333337</v>
      </c>
      <c r="K279" s="31">
        <v>754.1</v>
      </c>
      <c r="L279" s="31">
        <v>703.5</v>
      </c>
      <c r="M279" s="31">
        <v>4.7042999999999999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283.5</v>
      </c>
      <c r="D280" s="40">
        <v>280.36666666666667</v>
      </c>
      <c r="E280" s="40">
        <v>273.38333333333333</v>
      </c>
      <c r="F280" s="40">
        <v>263.26666666666665</v>
      </c>
      <c r="G280" s="40">
        <v>256.2833333333333</v>
      </c>
      <c r="H280" s="40">
        <v>290.48333333333335</v>
      </c>
      <c r="I280" s="40">
        <v>297.4666666666667</v>
      </c>
      <c r="J280" s="40">
        <v>307.58333333333337</v>
      </c>
      <c r="K280" s="31">
        <v>287.35000000000002</v>
      </c>
      <c r="L280" s="31">
        <v>270.25</v>
      </c>
      <c r="M280" s="31">
        <v>8.8255599999999994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303.2</v>
      </c>
      <c r="D281" s="40">
        <v>306.36666666666662</v>
      </c>
      <c r="E281" s="40">
        <v>297.83333333333326</v>
      </c>
      <c r="F281" s="40">
        <v>292.46666666666664</v>
      </c>
      <c r="G281" s="40">
        <v>283.93333333333328</v>
      </c>
      <c r="H281" s="40">
        <v>311.73333333333323</v>
      </c>
      <c r="I281" s="40">
        <v>320.26666666666665</v>
      </c>
      <c r="J281" s="40">
        <v>325.63333333333321</v>
      </c>
      <c r="K281" s="31">
        <v>314.89999999999998</v>
      </c>
      <c r="L281" s="31">
        <v>301</v>
      </c>
      <c r="M281" s="31">
        <v>17.376429999999999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259.55</v>
      </c>
      <c r="D282" s="40">
        <v>261.38333333333338</v>
      </c>
      <c r="E282" s="40">
        <v>251.66666666666674</v>
      </c>
      <c r="F282" s="40">
        <v>243.78333333333336</v>
      </c>
      <c r="G282" s="40">
        <v>234.06666666666672</v>
      </c>
      <c r="H282" s="40">
        <v>269.26666666666677</v>
      </c>
      <c r="I282" s="40">
        <v>278.98333333333335</v>
      </c>
      <c r="J282" s="40">
        <v>286.86666666666679</v>
      </c>
      <c r="K282" s="31">
        <v>271.10000000000002</v>
      </c>
      <c r="L282" s="31">
        <v>253.5</v>
      </c>
      <c r="M282" s="31">
        <v>5.39588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1170.05</v>
      </c>
      <c r="D283" s="40">
        <v>1184.8833333333334</v>
      </c>
      <c r="E283" s="40">
        <v>1129.7666666666669</v>
      </c>
      <c r="F283" s="40">
        <v>1089.4833333333333</v>
      </c>
      <c r="G283" s="40">
        <v>1034.3666666666668</v>
      </c>
      <c r="H283" s="40">
        <v>1225.166666666667</v>
      </c>
      <c r="I283" s="40">
        <v>1280.2833333333333</v>
      </c>
      <c r="J283" s="40">
        <v>1320.5666666666671</v>
      </c>
      <c r="K283" s="31">
        <v>1240</v>
      </c>
      <c r="L283" s="31">
        <v>1144.5999999999999</v>
      </c>
      <c r="M283" s="31">
        <v>0.56191999999999998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1008.35</v>
      </c>
      <c r="D284" s="40">
        <v>1016.3166666666666</v>
      </c>
      <c r="E284" s="40">
        <v>996.13333333333321</v>
      </c>
      <c r="F284" s="40">
        <v>983.91666666666663</v>
      </c>
      <c r="G284" s="40">
        <v>963.73333333333323</v>
      </c>
      <c r="H284" s="40">
        <v>1028.5333333333333</v>
      </c>
      <c r="I284" s="40">
        <v>1048.7166666666667</v>
      </c>
      <c r="J284" s="40">
        <v>1060.9333333333332</v>
      </c>
      <c r="K284" s="31">
        <v>1036.5</v>
      </c>
      <c r="L284" s="31">
        <v>1004.1</v>
      </c>
      <c r="M284" s="31">
        <v>1.30653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437.2</v>
      </c>
      <c r="D285" s="40">
        <v>441.40000000000003</v>
      </c>
      <c r="E285" s="40">
        <v>426.10000000000008</v>
      </c>
      <c r="F285" s="40">
        <v>415.00000000000006</v>
      </c>
      <c r="G285" s="40">
        <v>399.7000000000001</v>
      </c>
      <c r="H285" s="40">
        <v>452.50000000000006</v>
      </c>
      <c r="I285" s="40">
        <v>467.8</v>
      </c>
      <c r="J285" s="40">
        <v>478.90000000000003</v>
      </c>
      <c r="K285" s="31">
        <v>456.7</v>
      </c>
      <c r="L285" s="31">
        <v>430.3</v>
      </c>
      <c r="M285" s="31">
        <v>2.6241099999999999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624.45000000000005</v>
      </c>
      <c r="D286" s="40">
        <v>626.44999999999993</v>
      </c>
      <c r="E286" s="40">
        <v>617.99999999999989</v>
      </c>
      <c r="F286" s="40">
        <v>611.54999999999995</v>
      </c>
      <c r="G286" s="40">
        <v>603.09999999999991</v>
      </c>
      <c r="H286" s="40">
        <v>632.89999999999986</v>
      </c>
      <c r="I286" s="40">
        <v>641.34999999999991</v>
      </c>
      <c r="J286" s="40">
        <v>647.79999999999984</v>
      </c>
      <c r="K286" s="31">
        <v>634.9</v>
      </c>
      <c r="L286" s="31">
        <v>620</v>
      </c>
      <c r="M286" s="31">
        <v>1.3189200000000001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44.85</v>
      </c>
      <c r="D287" s="40">
        <v>45.5</v>
      </c>
      <c r="E287" s="40">
        <v>43.95</v>
      </c>
      <c r="F287" s="40">
        <v>43.050000000000004</v>
      </c>
      <c r="G287" s="40">
        <v>41.500000000000007</v>
      </c>
      <c r="H287" s="40">
        <v>46.4</v>
      </c>
      <c r="I287" s="40">
        <v>47.949999999999996</v>
      </c>
      <c r="J287" s="40">
        <v>48.849999999999994</v>
      </c>
      <c r="K287" s="31">
        <v>47.05</v>
      </c>
      <c r="L287" s="31">
        <v>44.6</v>
      </c>
      <c r="M287" s="31">
        <v>18.440449999999998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706.45</v>
      </c>
      <c r="D288" s="40">
        <v>707.01666666666677</v>
      </c>
      <c r="E288" s="40">
        <v>695.73333333333358</v>
      </c>
      <c r="F288" s="40">
        <v>685.01666666666677</v>
      </c>
      <c r="G288" s="40">
        <v>673.73333333333358</v>
      </c>
      <c r="H288" s="40">
        <v>717.73333333333358</v>
      </c>
      <c r="I288" s="40">
        <v>729.01666666666665</v>
      </c>
      <c r="J288" s="40">
        <v>739.73333333333358</v>
      </c>
      <c r="K288" s="31">
        <v>718.3</v>
      </c>
      <c r="L288" s="31">
        <v>696.3</v>
      </c>
      <c r="M288" s="31">
        <v>1.3473999999999999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393.3</v>
      </c>
      <c r="D289" s="40">
        <v>394.5</v>
      </c>
      <c r="E289" s="40">
        <v>373.9</v>
      </c>
      <c r="F289" s="40">
        <v>354.5</v>
      </c>
      <c r="G289" s="40">
        <v>333.9</v>
      </c>
      <c r="H289" s="40">
        <v>413.9</v>
      </c>
      <c r="I289" s="40">
        <v>434.5</v>
      </c>
      <c r="J289" s="40">
        <v>453.9</v>
      </c>
      <c r="K289" s="31">
        <v>415.1</v>
      </c>
      <c r="L289" s="31">
        <v>375.1</v>
      </c>
      <c r="M289" s="31">
        <v>5.18025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1813.25</v>
      </c>
      <c r="D290" s="40">
        <v>1805.8166666666666</v>
      </c>
      <c r="E290" s="40">
        <v>1786.7333333333331</v>
      </c>
      <c r="F290" s="40">
        <v>1760.2166666666665</v>
      </c>
      <c r="G290" s="40">
        <v>1741.133333333333</v>
      </c>
      <c r="H290" s="40">
        <v>1832.3333333333333</v>
      </c>
      <c r="I290" s="40">
        <v>1851.4166666666667</v>
      </c>
      <c r="J290" s="40">
        <v>1877.9333333333334</v>
      </c>
      <c r="K290" s="31">
        <v>1824.9</v>
      </c>
      <c r="L290" s="31">
        <v>1779.3</v>
      </c>
      <c r="M290" s="31">
        <v>45.948480000000004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86.3</v>
      </c>
      <c r="D291" s="40">
        <v>86.916666666666671</v>
      </c>
      <c r="E291" s="40">
        <v>84.88333333333334</v>
      </c>
      <c r="F291" s="40">
        <v>83.466666666666669</v>
      </c>
      <c r="G291" s="40">
        <v>81.433333333333337</v>
      </c>
      <c r="H291" s="40">
        <v>88.333333333333343</v>
      </c>
      <c r="I291" s="40">
        <v>90.366666666666674</v>
      </c>
      <c r="J291" s="40">
        <v>91.783333333333346</v>
      </c>
      <c r="K291" s="31">
        <v>88.95</v>
      </c>
      <c r="L291" s="31">
        <v>85.5</v>
      </c>
      <c r="M291" s="31">
        <v>48.052140000000001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3695.65</v>
      </c>
      <c r="D292" s="40">
        <v>3718.7833333333328</v>
      </c>
      <c r="E292" s="40">
        <v>3652.5666666666657</v>
      </c>
      <c r="F292" s="40">
        <v>3609.4833333333327</v>
      </c>
      <c r="G292" s="40">
        <v>3543.2666666666655</v>
      </c>
      <c r="H292" s="40">
        <v>3761.8666666666659</v>
      </c>
      <c r="I292" s="40">
        <v>3828.083333333333</v>
      </c>
      <c r="J292" s="40">
        <v>3871.1666666666661</v>
      </c>
      <c r="K292" s="31">
        <v>3785</v>
      </c>
      <c r="L292" s="31">
        <v>3675.7</v>
      </c>
      <c r="M292" s="31">
        <v>2.71069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396.25</v>
      </c>
      <c r="D293" s="40">
        <v>399.2833333333333</v>
      </c>
      <c r="E293" s="40">
        <v>390.46666666666658</v>
      </c>
      <c r="F293" s="40">
        <v>384.68333333333328</v>
      </c>
      <c r="G293" s="40">
        <v>375.86666666666656</v>
      </c>
      <c r="H293" s="40">
        <v>405.06666666666661</v>
      </c>
      <c r="I293" s="40">
        <v>413.88333333333333</v>
      </c>
      <c r="J293" s="40">
        <v>419.66666666666663</v>
      </c>
      <c r="K293" s="31">
        <v>408.1</v>
      </c>
      <c r="L293" s="31">
        <v>393.5</v>
      </c>
      <c r="M293" s="31">
        <v>26.306830000000001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266.2</v>
      </c>
      <c r="D294" s="40">
        <v>269.31666666666666</v>
      </c>
      <c r="E294" s="40">
        <v>259.63333333333333</v>
      </c>
      <c r="F294" s="40">
        <v>253.06666666666666</v>
      </c>
      <c r="G294" s="40">
        <v>243.38333333333333</v>
      </c>
      <c r="H294" s="40">
        <v>275.88333333333333</v>
      </c>
      <c r="I294" s="40">
        <v>285.56666666666661</v>
      </c>
      <c r="J294" s="40">
        <v>292.13333333333333</v>
      </c>
      <c r="K294" s="31">
        <v>279</v>
      </c>
      <c r="L294" s="31">
        <v>262.75</v>
      </c>
      <c r="M294" s="31">
        <v>2.1974499999999999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7941.75</v>
      </c>
      <c r="D295" s="40">
        <v>8010.0666666666666</v>
      </c>
      <c r="E295" s="40">
        <v>7636.6833333333325</v>
      </c>
      <c r="F295" s="40">
        <v>7331.6166666666659</v>
      </c>
      <c r="G295" s="40">
        <v>6958.2333333333318</v>
      </c>
      <c r="H295" s="40">
        <v>8315.1333333333332</v>
      </c>
      <c r="I295" s="40">
        <v>8688.5166666666664</v>
      </c>
      <c r="J295" s="40">
        <v>8993.5833333333339</v>
      </c>
      <c r="K295" s="31">
        <v>8383.4500000000007</v>
      </c>
      <c r="L295" s="31">
        <v>7705</v>
      </c>
      <c r="M295" s="31">
        <v>0.16119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4789</v>
      </c>
      <c r="D296" s="40">
        <v>4781.083333333333</v>
      </c>
      <c r="E296" s="40">
        <v>4732.9166666666661</v>
      </c>
      <c r="F296" s="40">
        <v>4676.833333333333</v>
      </c>
      <c r="G296" s="40">
        <v>4628.6666666666661</v>
      </c>
      <c r="H296" s="40">
        <v>4837.1666666666661</v>
      </c>
      <c r="I296" s="40">
        <v>4885.3333333333321</v>
      </c>
      <c r="J296" s="40">
        <v>4941.4166666666661</v>
      </c>
      <c r="K296" s="31">
        <v>4829.25</v>
      </c>
      <c r="L296" s="31">
        <v>4725</v>
      </c>
      <c r="M296" s="31">
        <v>1.36226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1588.45</v>
      </c>
      <c r="D297" s="40">
        <v>1590.1166666666668</v>
      </c>
      <c r="E297" s="40">
        <v>1570.3333333333335</v>
      </c>
      <c r="F297" s="40">
        <v>1552.2166666666667</v>
      </c>
      <c r="G297" s="40">
        <v>1532.4333333333334</v>
      </c>
      <c r="H297" s="40">
        <v>1608.2333333333336</v>
      </c>
      <c r="I297" s="40">
        <v>1628.0166666666669</v>
      </c>
      <c r="J297" s="40">
        <v>1646.1333333333337</v>
      </c>
      <c r="K297" s="31">
        <v>1609.9</v>
      </c>
      <c r="L297" s="31">
        <v>1572</v>
      </c>
      <c r="M297" s="31">
        <v>14.29931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706.85</v>
      </c>
      <c r="D298" s="40">
        <v>706.01666666666677</v>
      </c>
      <c r="E298" s="40">
        <v>697.03333333333353</v>
      </c>
      <c r="F298" s="40">
        <v>687.21666666666681</v>
      </c>
      <c r="G298" s="40">
        <v>678.23333333333358</v>
      </c>
      <c r="H298" s="40">
        <v>715.83333333333348</v>
      </c>
      <c r="I298" s="40">
        <v>724.81666666666683</v>
      </c>
      <c r="J298" s="40">
        <v>734.63333333333344</v>
      </c>
      <c r="K298" s="31">
        <v>715</v>
      </c>
      <c r="L298" s="31">
        <v>696.2</v>
      </c>
      <c r="M298" s="31">
        <v>51.622790000000002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38.35</v>
      </c>
      <c r="D299" s="40">
        <v>39.050000000000004</v>
      </c>
      <c r="E299" s="40">
        <v>37.250000000000007</v>
      </c>
      <c r="F299" s="40">
        <v>36.150000000000006</v>
      </c>
      <c r="G299" s="40">
        <v>34.350000000000009</v>
      </c>
      <c r="H299" s="40">
        <v>40.150000000000006</v>
      </c>
      <c r="I299" s="40">
        <v>41.95</v>
      </c>
      <c r="J299" s="40">
        <v>43.050000000000004</v>
      </c>
      <c r="K299" s="31">
        <v>40.85</v>
      </c>
      <c r="L299" s="31">
        <v>37.950000000000003</v>
      </c>
      <c r="M299" s="31">
        <v>31.175419999999999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1840.1</v>
      </c>
      <c r="D300" s="40">
        <v>1812.7</v>
      </c>
      <c r="E300" s="40">
        <v>1741.4</v>
      </c>
      <c r="F300" s="40">
        <v>1642.7</v>
      </c>
      <c r="G300" s="40">
        <v>1571.4</v>
      </c>
      <c r="H300" s="40">
        <v>1911.4</v>
      </c>
      <c r="I300" s="40">
        <v>1982.6999999999998</v>
      </c>
      <c r="J300" s="40">
        <v>2081.4</v>
      </c>
      <c r="K300" s="31">
        <v>1884</v>
      </c>
      <c r="L300" s="31">
        <v>1714</v>
      </c>
      <c r="M300" s="31">
        <v>6.0679999999999996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1119.9000000000001</v>
      </c>
      <c r="D301" s="40">
        <v>1127.1499999999999</v>
      </c>
      <c r="E301" s="40">
        <v>1102.7999999999997</v>
      </c>
      <c r="F301" s="40">
        <v>1085.6999999999998</v>
      </c>
      <c r="G301" s="40">
        <v>1061.3499999999997</v>
      </c>
      <c r="H301" s="40">
        <v>1144.2499999999998</v>
      </c>
      <c r="I301" s="40">
        <v>1168.5999999999997</v>
      </c>
      <c r="J301" s="40">
        <v>1185.6999999999998</v>
      </c>
      <c r="K301" s="31">
        <v>1151.5</v>
      </c>
      <c r="L301" s="31">
        <v>1110.05</v>
      </c>
      <c r="M301" s="31">
        <v>14.827249999999999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4176.3500000000004</v>
      </c>
      <c r="D302" s="40">
        <v>4161.166666666667</v>
      </c>
      <c r="E302" s="40">
        <v>4069.7333333333336</v>
      </c>
      <c r="F302" s="40">
        <v>3963.1166666666668</v>
      </c>
      <c r="G302" s="40">
        <v>3871.6833333333334</v>
      </c>
      <c r="H302" s="40">
        <v>4267.7833333333338</v>
      </c>
      <c r="I302" s="40">
        <v>4359.2166666666662</v>
      </c>
      <c r="J302" s="40">
        <v>4465.8333333333339</v>
      </c>
      <c r="K302" s="31">
        <v>4252.6000000000004</v>
      </c>
      <c r="L302" s="31">
        <v>4054.55</v>
      </c>
      <c r="M302" s="31">
        <v>0.63858000000000004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772.2</v>
      </c>
      <c r="D303" s="40">
        <v>778.08333333333337</v>
      </c>
      <c r="E303" s="40">
        <v>759.9666666666667</v>
      </c>
      <c r="F303" s="40">
        <v>747.73333333333335</v>
      </c>
      <c r="G303" s="40">
        <v>729.61666666666667</v>
      </c>
      <c r="H303" s="40">
        <v>790.31666666666672</v>
      </c>
      <c r="I303" s="40">
        <v>808.43333333333328</v>
      </c>
      <c r="J303" s="40">
        <v>820.66666666666674</v>
      </c>
      <c r="K303" s="31">
        <v>796.2</v>
      </c>
      <c r="L303" s="31">
        <v>765.85</v>
      </c>
      <c r="M303" s="31">
        <v>0.15511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44.5</v>
      </c>
      <c r="D304" s="40">
        <v>45.15</v>
      </c>
      <c r="E304" s="40">
        <v>43.05</v>
      </c>
      <c r="F304" s="40">
        <v>41.6</v>
      </c>
      <c r="G304" s="40">
        <v>39.5</v>
      </c>
      <c r="H304" s="40">
        <v>46.599999999999994</v>
      </c>
      <c r="I304" s="40">
        <v>48.7</v>
      </c>
      <c r="J304" s="40">
        <v>50.149999999999991</v>
      </c>
      <c r="K304" s="31">
        <v>47.25</v>
      </c>
      <c r="L304" s="31">
        <v>43.7</v>
      </c>
      <c r="M304" s="31">
        <v>39.790179999999999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173.5</v>
      </c>
      <c r="D305" s="40">
        <v>175.96666666666667</v>
      </c>
      <c r="E305" s="40">
        <v>169.53333333333333</v>
      </c>
      <c r="F305" s="40">
        <v>165.56666666666666</v>
      </c>
      <c r="G305" s="40">
        <v>159.13333333333333</v>
      </c>
      <c r="H305" s="40">
        <v>179.93333333333334</v>
      </c>
      <c r="I305" s="40">
        <v>186.36666666666667</v>
      </c>
      <c r="J305" s="40">
        <v>190.33333333333334</v>
      </c>
      <c r="K305" s="31">
        <v>182.4</v>
      </c>
      <c r="L305" s="31">
        <v>172</v>
      </c>
      <c r="M305" s="31">
        <v>4.5046400000000002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78828.05</v>
      </c>
      <c r="D306" s="40">
        <v>79322.666666666672</v>
      </c>
      <c r="E306" s="40">
        <v>77705.383333333346</v>
      </c>
      <c r="F306" s="40">
        <v>76582.716666666674</v>
      </c>
      <c r="G306" s="40">
        <v>74965.433333333349</v>
      </c>
      <c r="H306" s="40">
        <v>80445.333333333343</v>
      </c>
      <c r="I306" s="40">
        <v>82062.616666666669</v>
      </c>
      <c r="J306" s="40">
        <v>83185.28333333334</v>
      </c>
      <c r="K306" s="31">
        <v>80939.95</v>
      </c>
      <c r="L306" s="31">
        <v>78200</v>
      </c>
      <c r="M306" s="31">
        <v>0.22258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1125.6500000000001</v>
      </c>
      <c r="D307" s="40">
        <v>1133.5833333333333</v>
      </c>
      <c r="E307" s="40">
        <v>1113.1666666666665</v>
      </c>
      <c r="F307" s="40">
        <v>1100.6833333333332</v>
      </c>
      <c r="G307" s="40">
        <v>1080.2666666666664</v>
      </c>
      <c r="H307" s="40">
        <v>1146.0666666666666</v>
      </c>
      <c r="I307" s="40">
        <v>1166.4833333333331</v>
      </c>
      <c r="J307" s="40">
        <v>1178.9666666666667</v>
      </c>
      <c r="K307" s="31">
        <v>1154</v>
      </c>
      <c r="L307" s="31">
        <v>1121.0999999999999</v>
      </c>
      <c r="M307" s="31">
        <v>2.9796499999999999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3888.4</v>
      </c>
      <c r="D308" s="40">
        <v>3953.1166666666668</v>
      </c>
      <c r="E308" s="40">
        <v>3797.2833333333338</v>
      </c>
      <c r="F308" s="40">
        <v>3706.166666666667</v>
      </c>
      <c r="G308" s="40">
        <v>3550.3333333333339</v>
      </c>
      <c r="H308" s="40">
        <v>4044.2333333333336</v>
      </c>
      <c r="I308" s="40">
        <v>4200.0666666666666</v>
      </c>
      <c r="J308" s="40">
        <v>4291.1833333333334</v>
      </c>
      <c r="K308" s="31">
        <v>4108.95</v>
      </c>
      <c r="L308" s="31">
        <v>3862</v>
      </c>
      <c r="M308" s="31">
        <v>0.11569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297.39999999999998</v>
      </c>
      <c r="D309" s="40">
        <v>300.48333333333335</v>
      </c>
      <c r="E309" s="40">
        <v>286.9666666666667</v>
      </c>
      <c r="F309" s="40">
        <v>276.53333333333336</v>
      </c>
      <c r="G309" s="40">
        <v>263.01666666666671</v>
      </c>
      <c r="H309" s="40">
        <v>310.91666666666669</v>
      </c>
      <c r="I309" s="40">
        <v>324.43333333333334</v>
      </c>
      <c r="J309" s="40">
        <v>334.86666666666667</v>
      </c>
      <c r="K309" s="31">
        <v>314</v>
      </c>
      <c r="L309" s="31">
        <v>290.05</v>
      </c>
      <c r="M309" s="31">
        <v>1.31142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152.9</v>
      </c>
      <c r="D310" s="40">
        <v>153.5</v>
      </c>
      <c r="E310" s="40">
        <v>150.6</v>
      </c>
      <c r="F310" s="40">
        <v>148.29999999999998</v>
      </c>
      <c r="G310" s="40">
        <v>145.39999999999998</v>
      </c>
      <c r="H310" s="40">
        <v>155.80000000000001</v>
      </c>
      <c r="I310" s="40">
        <v>158.69999999999999</v>
      </c>
      <c r="J310" s="40">
        <v>161.00000000000003</v>
      </c>
      <c r="K310" s="31">
        <v>156.4</v>
      </c>
      <c r="L310" s="31">
        <v>151.19999999999999</v>
      </c>
      <c r="M310" s="31">
        <v>54.631329999999998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786.3</v>
      </c>
      <c r="D311" s="40">
        <v>783.75</v>
      </c>
      <c r="E311" s="40">
        <v>777.7</v>
      </c>
      <c r="F311" s="40">
        <v>769.1</v>
      </c>
      <c r="G311" s="40">
        <v>763.05000000000007</v>
      </c>
      <c r="H311" s="40">
        <v>792.35</v>
      </c>
      <c r="I311" s="40">
        <v>798.4</v>
      </c>
      <c r="J311" s="40">
        <v>807</v>
      </c>
      <c r="K311" s="31">
        <v>789.8</v>
      </c>
      <c r="L311" s="31">
        <v>775.15</v>
      </c>
      <c r="M311" s="31">
        <v>47.248519999999999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247.65</v>
      </c>
      <c r="D312" s="40">
        <v>251.33333333333334</v>
      </c>
      <c r="E312" s="40">
        <v>238.76666666666671</v>
      </c>
      <c r="F312" s="40">
        <v>229.88333333333335</v>
      </c>
      <c r="G312" s="40">
        <v>217.31666666666672</v>
      </c>
      <c r="H312" s="40">
        <v>260.2166666666667</v>
      </c>
      <c r="I312" s="40">
        <v>272.78333333333336</v>
      </c>
      <c r="J312" s="40">
        <v>281.66666666666669</v>
      </c>
      <c r="K312" s="31">
        <v>263.89999999999998</v>
      </c>
      <c r="L312" s="31">
        <v>242.45</v>
      </c>
      <c r="M312" s="31">
        <v>2.1683699999999999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300.35000000000002</v>
      </c>
      <c r="D313" s="40">
        <v>300.95</v>
      </c>
      <c r="E313" s="40">
        <v>294.39999999999998</v>
      </c>
      <c r="F313" s="40">
        <v>288.45</v>
      </c>
      <c r="G313" s="40">
        <v>281.89999999999998</v>
      </c>
      <c r="H313" s="40">
        <v>306.89999999999998</v>
      </c>
      <c r="I313" s="40">
        <v>313.45000000000005</v>
      </c>
      <c r="J313" s="40">
        <v>319.39999999999998</v>
      </c>
      <c r="K313" s="31">
        <v>307.5</v>
      </c>
      <c r="L313" s="31">
        <v>295</v>
      </c>
      <c r="M313" s="31">
        <v>3.41154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673.95</v>
      </c>
      <c r="D314" s="40">
        <v>681.48333333333335</v>
      </c>
      <c r="E314" s="40">
        <v>662.4666666666667</v>
      </c>
      <c r="F314" s="40">
        <v>650.98333333333335</v>
      </c>
      <c r="G314" s="40">
        <v>631.9666666666667</v>
      </c>
      <c r="H314" s="40">
        <v>692.9666666666667</v>
      </c>
      <c r="I314" s="40">
        <v>711.98333333333335</v>
      </c>
      <c r="J314" s="40">
        <v>723.4666666666667</v>
      </c>
      <c r="K314" s="31">
        <v>700.5</v>
      </c>
      <c r="L314" s="31">
        <v>670</v>
      </c>
      <c r="M314" s="31">
        <v>0.98770000000000002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191.5</v>
      </c>
      <c r="D315" s="40">
        <v>193.9</v>
      </c>
      <c r="E315" s="40">
        <v>182</v>
      </c>
      <c r="F315" s="40">
        <v>172.5</v>
      </c>
      <c r="G315" s="40">
        <v>160.6</v>
      </c>
      <c r="H315" s="40">
        <v>203.4</v>
      </c>
      <c r="I315" s="40">
        <v>215.30000000000004</v>
      </c>
      <c r="J315" s="40">
        <v>224.8</v>
      </c>
      <c r="K315" s="31">
        <v>205.8</v>
      </c>
      <c r="L315" s="31">
        <v>184.4</v>
      </c>
      <c r="M315" s="31">
        <v>149.38174000000001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41.35</v>
      </c>
      <c r="D316" s="40">
        <v>41.733333333333334</v>
      </c>
      <c r="E316" s="40">
        <v>40.116666666666667</v>
      </c>
      <c r="F316" s="40">
        <v>38.883333333333333</v>
      </c>
      <c r="G316" s="40">
        <v>37.266666666666666</v>
      </c>
      <c r="H316" s="40">
        <v>42.966666666666669</v>
      </c>
      <c r="I316" s="40">
        <v>44.583333333333343</v>
      </c>
      <c r="J316" s="40">
        <v>45.81666666666667</v>
      </c>
      <c r="K316" s="31">
        <v>43.35</v>
      </c>
      <c r="L316" s="31">
        <v>40.5</v>
      </c>
      <c r="M316" s="31">
        <v>13.0441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520.6</v>
      </c>
      <c r="D317" s="40">
        <v>521.93333333333328</v>
      </c>
      <c r="E317" s="40">
        <v>515.11666666666656</v>
      </c>
      <c r="F317" s="40">
        <v>509.63333333333333</v>
      </c>
      <c r="G317" s="40">
        <v>502.81666666666661</v>
      </c>
      <c r="H317" s="40">
        <v>527.41666666666652</v>
      </c>
      <c r="I317" s="40">
        <v>534.23333333333335</v>
      </c>
      <c r="J317" s="40">
        <v>539.71666666666647</v>
      </c>
      <c r="K317" s="31">
        <v>528.75</v>
      </c>
      <c r="L317" s="31">
        <v>516.45000000000005</v>
      </c>
      <c r="M317" s="31">
        <v>16.305969999999999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7001.95</v>
      </c>
      <c r="D318" s="40">
        <v>7033.95</v>
      </c>
      <c r="E318" s="40">
        <v>6963</v>
      </c>
      <c r="F318" s="40">
        <v>6924.05</v>
      </c>
      <c r="G318" s="40">
        <v>6853.1</v>
      </c>
      <c r="H318" s="40">
        <v>7072.9</v>
      </c>
      <c r="I318" s="40">
        <v>7143.8499999999985</v>
      </c>
      <c r="J318" s="40">
        <v>7182.7999999999993</v>
      </c>
      <c r="K318" s="31">
        <v>7104.9</v>
      </c>
      <c r="L318" s="31">
        <v>6995</v>
      </c>
      <c r="M318" s="31">
        <v>3.5672600000000001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1028.25</v>
      </c>
      <c r="D319" s="40">
        <v>1040.2166666666667</v>
      </c>
      <c r="E319" s="40">
        <v>988.0333333333333</v>
      </c>
      <c r="F319" s="40">
        <v>947.81666666666661</v>
      </c>
      <c r="G319" s="40">
        <v>895.63333333333321</v>
      </c>
      <c r="H319" s="40">
        <v>1080.4333333333334</v>
      </c>
      <c r="I319" s="40">
        <v>1132.6166666666668</v>
      </c>
      <c r="J319" s="40">
        <v>1172.8333333333335</v>
      </c>
      <c r="K319" s="31">
        <v>1092.4000000000001</v>
      </c>
      <c r="L319" s="31">
        <v>1000</v>
      </c>
      <c r="M319" s="31">
        <v>19.041820000000001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303.64999999999998</v>
      </c>
      <c r="D320" s="40">
        <v>299.51666666666671</v>
      </c>
      <c r="E320" s="40">
        <v>289.23333333333341</v>
      </c>
      <c r="F320" s="40">
        <v>274.81666666666672</v>
      </c>
      <c r="G320" s="40">
        <v>264.53333333333342</v>
      </c>
      <c r="H320" s="40">
        <v>313.93333333333339</v>
      </c>
      <c r="I320" s="40">
        <v>324.2166666666667</v>
      </c>
      <c r="J320" s="40">
        <v>338.63333333333338</v>
      </c>
      <c r="K320" s="31">
        <v>309.8</v>
      </c>
      <c r="L320" s="31">
        <v>285.10000000000002</v>
      </c>
      <c r="M320" s="31">
        <v>74.68168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239.65</v>
      </c>
      <c r="D321" s="40">
        <v>241.08333333333334</v>
      </c>
      <c r="E321" s="40">
        <v>235.91666666666669</v>
      </c>
      <c r="F321" s="40">
        <v>232.18333333333334</v>
      </c>
      <c r="G321" s="40">
        <v>227.01666666666668</v>
      </c>
      <c r="H321" s="40">
        <v>244.81666666666669</v>
      </c>
      <c r="I321" s="40">
        <v>249.98333333333338</v>
      </c>
      <c r="J321" s="40">
        <v>253.7166666666667</v>
      </c>
      <c r="K321" s="31">
        <v>246.25</v>
      </c>
      <c r="L321" s="31">
        <v>237.35</v>
      </c>
      <c r="M321" s="31">
        <v>4.883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2771.3</v>
      </c>
      <c r="D322" s="40">
        <v>2793.5333333333333</v>
      </c>
      <c r="E322" s="40">
        <v>2731.7666666666664</v>
      </c>
      <c r="F322" s="40">
        <v>2692.2333333333331</v>
      </c>
      <c r="G322" s="40">
        <v>2630.4666666666662</v>
      </c>
      <c r="H322" s="40">
        <v>2833.0666666666666</v>
      </c>
      <c r="I322" s="40">
        <v>2894.8333333333339</v>
      </c>
      <c r="J322" s="40">
        <v>2934.3666666666668</v>
      </c>
      <c r="K322" s="31">
        <v>2855.3</v>
      </c>
      <c r="L322" s="31">
        <v>2754</v>
      </c>
      <c r="M322" s="31">
        <v>1.8763399999999999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2797.75</v>
      </c>
      <c r="D323" s="40">
        <v>2809.35</v>
      </c>
      <c r="E323" s="40">
        <v>2773.7</v>
      </c>
      <c r="F323" s="40">
        <v>2749.65</v>
      </c>
      <c r="G323" s="40">
        <v>2714</v>
      </c>
      <c r="H323" s="40">
        <v>2833.3999999999996</v>
      </c>
      <c r="I323" s="40">
        <v>2869.05</v>
      </c>
      <c r="J323" s="40">
        <v>2893.0999999999995</v>
      </c>
      <c r="K323" s="31">
        <v>2845</v>
      </c>
      <c r="L323" s="31">
        <v>2785.3</v>
      </c>
      <c r="M323" s="31">
        <v>3.8509799999999998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127.05</v>
      </c>
      <c r="D324" s="40">
        <v>129.03333333333333</v>
      </c>
      <c r="E324" s="40">
        <v>123.06666666666666</v>
      </c>
      <c r="F324" s="40">
        <v>119.08333333333333</v>
      </c>
      <c r="G324" s="40">
        <v>113.11666666666666</v>
      </c>
      <c r="H324" s="40">
        <v>133.01666666666665</v>
      </c>
      <c r="I324" s="40">
        <v>138.98333333333329</v>
      </c>
      <c r="J324" s="40">
        <v>142.96666666666667</v>
      </c>
      <c r="K324" s="31">
        <v>135</v>
      </c>
      <c r="L324" s="31">
        <v>125.05</v>
      </c>
      <c r="M324" s="31">
        <v>4.0655200000000002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719.1</v>
      </c>
      <c r="D325" s="40">
        <v>725.69999999999993</v>
      </c>
      <c r="E325" s="40">
        <v>708.39999999999986</v>
      </c>
      <c r="F325" s="40">
        <v>697.69999999999993</v>
      </c>
      <c r="G325" s="40">
        <v>680.39999999999986</v>
      </c>
      <c r="H325" s="40">
        <v>736.39999999999986</v>
      </c>
      <c r="I325" s="40">
        <v>753.69999999999982</v>
      </c>
      <c r="J325" s="40">
        <v>764.39999999999986</v>
      </c>
      <c r="K325" s="31">
        <v>743</v>
      </c>
      <c r="L325" s="31">
        <v>715</v>
      </c>
      <c r="M325" s="31">
        <v>5.10642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185.9</v>
      </c>
      <c r="D326" s="40">
        <v>186.78333333333333</v>
      </c>
      <c r="E326" s="40">
        <v>184.11666666666667</v>
      </c>
      <c r="F326" s="40">
        <v>182.33333333333334</v>
      </c>
      <c r="G326" s="40">
        <v>179.66666666666669</v>
      </c>
      <c r="H326" s="40">
        <v>188.56666666666666</v>
      </c>
      <c r="I326" s="40">
        <v>191.23333333333335</v>
      </c>
      <c r="J326" s="40">
        <v>193.01666666666665</v>
      </c>
      <c r="K326" s="31">
        <v>189.45</v>
      </c>
      <c r="L326" s="31">
        <v>185</v>
      </c>
      <c r="M326" s="31">
        <v>2.6756700000000002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815.1</v>
      </c>
      <c r="D327" s="40">
        <v>827.73333333333323</v>
      </c>
      <c r="E327" s="40">
        <v>795.46666666666647</v>
      </c>
      <c r="F327" s="40">
        <v>775.83333333333326</v>
      </c>
      <c r="G327" s="40">
        <v>743.56666666666649</v>
      </c>
      <c r="H327" s="40">
        <v>847.36666666666645</v>
      </c>
      <c r="I327" s="40">
        <v>879.6333333333331</v>
      </c>
      <c r="J327" s="40">
        <v>899.26666666666642</v>
      </c>
      <c r="K327" s="31">
        <v>860</v>
      </c>
      <c r="L327" s="31">
        <v>808.1</v>
      </c>
      <c r="M327" s="31">
        <v>8.3259600000000002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2708.6</v>
      </c>
      <c r="D328" s="40">
        <v>2716.1666666666665</v>
      </c>
      <c r="E328" s="40">
        <v>2673.4333333333329</v>
      </c>
      <c r="F328" s="40">
        <v>2638.2666666666664</v>
      </c>
      <c r="G328" s="40">
        <v>2595.5333333333328</v>
      </c>
      <c r="H328" s="40">
        <v>2751.333333333333</v>
      </c>
      <c r="I328" s="40">
        <v>2794.0666666666666</v>
      </c>
      <c r="J328" s="40">
        <v>2829.2333333333331</v>
      </c>
      <c r="K328" s="31">
        <v>2758.9</v>
      </c>
      <c r="L328" s="31">
        <v>2681</v>
      </c>
      <c r="M328" s="31">
        <v>5.9096900000000003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1530.4</v>
      </c>
      <c r="D329" s="40">
        <v>1552.8333333333333</v>
      </c>
      <c r="E329" s="40">
        <v>1500.7666666666664</v>
      </c>
      <c r="F329" s="40">
        <v>1471.1333333333332</v>
      </c>
      <c r="G329" s="40">
        <v>1419.0666666666664</v>
      </c>
      <c r="H329" s="40">
        <v>1582.4666666666665</v>
      </c>
      <c r="I329" s="40">
        <v>1634.5333333333335</v>
      </c>
      <c r="J329" s="40">
        <v>1664.1666666666665</v>
      </c>
      <c r="K329" s="31">
        <v>1604.9</v>
      </c>
      <c r="L329" s="31">
        <v>1523.2</v>
      </c>
      <c r="M329" s="31">
        <v>4.5295800000000002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1475</v>
      </c>
      <c r="D330" s="40">
        <v>1483.3500000000001</v>
      </c>
      <c r="E330" s="40">
        <v>1461.6500000000003</v>
      </c>
      <c r="F330" s="40">
        <v>1448.3000000000002</v>
      </c>
      <c r="G330" s="40">
        <v>1426.6000000000004</v>
      </c>
      <c r="H330" s="40">
        <v>1496.7000000000003</v>
      </c>
      <c r="I330" s="40">
        <v>1518.4</v>
      </c>
      <c r="J330" s="40">
        <v>1531.7500000000002</v>
      </c>
      <c r="K330" s="31">
        <v>1505.05</v>
      </c>
      <c r="L330" s="31">
        <v>1470</v>
      </c>
      <c r="M330" s="31">
        <v>11.120240000000001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983</v>
      </c>
      <c r="D331" s="40">
        <v>984.36666666666667</v>
      </c>
      <c r="E331" s="40">
        <v>970.73333333333335</v>
      </c>
      <c r="F331" s="40">
        <v>958.4666666666667</v>
      </c>
      <c r="G331" s="40">
        <v>944.83333333333337</v>
      </c>
      <c r="H331" s="40">
        <v>996.63333333333333</v>
      </c>
      <c r="I331" s="40">
        <v>1010.2666666666668</v>
      </c>
      <c r="J331" s="40">
        <v>1022.5333333333333</v>
      </c>
      <c r="K331" s="31">
        <v>998</v>
      </c>
      <c r="L331" s="31">
        <v>972.1</v>
      </c>
      <c r="M331" s="31">
        <v>4.2034900000000004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46.5</v>
      </c>
      <c r="D332" s="40">
        <v>47.15</v>
      </c>
      <c r="E332" s="40">
        <v>45.5</v>
      </c>
      <c r="F332" s="40">
        <v>44.5</v>
      </c>
      <c r="G332" s="40">
        <v>42.85</v>
      </c>
      <c r="H332" s="40">
        <v>48.15</v>
      </c>
      <c r="I332" s="40">
        <v>49.79999999999999</v>
      </c>
      <c r="J332" s="40">
        <v>50.8</v>
      </c>
      <c r="K332" s="31">
        <v>48.8</v>
      </c>
      <c r="L332" s="31">
        <v>46.15</v>
      </c>
      <c r="M332" s="31">
        <v>66.514250000000004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83.35</v>
      </c>
      <c r="D333" s="40">
        <v>83.466666666666669</v>
      </c>
      <c r="E333" s="40">
        <v>81.233333333333334</v>
      </c>
      <c r="F333" s="40">
        <v>79.11666666666666</v>
      </c>
      <c r="G333" s="40">
        <v>76.883333333333326</v>
      </c>
      <c r="H333" s="40">
        <v>85.583333333333343</v>
      </c>
      <c r="I333" s="40">
        <v>87.816666666666691</v>
      </c>
      <c r="J333" s="40">
        <v>89.933333333333351</v>
      </c>
      <c r="K333" s="31">
        <v>85.7</v>
      </c>
      <c r="L333" s="31">
        <v>81.349999999999994</v>
      </c>
      <c r="M333" s="31">
        <v>30.00637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579.4</v>
      </c>
      <c r="D334" s="40">
        <v>586.06666666666672</v>
      </c>
      <c r="E334" s="40">
        <v>564.13333333333344</v>
      </c>
      <c r="F334" s="40">
        <v>548.86666666666667</v>
      </c>
      <c r="G334" s="40">
        <v>526.93333333333339</v>
      </c>
      <c r="H334" s="40">
        <v>601.33333333333348</v>
      </c>
      <c r="I334" s="40">
        <v>623.26666666666665</v>
      </c>
      <c r="J334" s="40">
        <v>638.53333333333353</v>
      </c>
      <c r="K334" s="31">
        <v>608</v>
      </c>
      <c r="L334" s="31">
        <v>570.79999999999995</v>
      </c>
      <c r="M334" s="31">
        <v>0.85992999999999997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25.7</v>
      </c>
      <c r="D335" s="40">
        <v>25.866666666666664</v>
      </c>
      <c r="E335" s="40">
        <v>25.433333333333326</v>
      </c>
      <c r="F335" s="40">
        <v>25.166666666666664</v>
      </c>
      <c r="G335" s="40">
        <v>24.733333333333327</v>
      </c>
      <c r="H335" s="40">
        <v>26.133333333333326</v>
      </c>
      <c r="I335" s="40">
        <v>26.566666666666663</v>
      </c>
      <c r="J335" s="40">
        <v>26.833333333333325</v>
      </c>
      <c r="K335" s="31">
        <v>26.3</v>
      </c>
      <c r="L335" s="31">
        <v>25.6</v>
      </c>
      <c r="M335" s="31">
        <v>31.639389999999999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55.45</v>
      </c>
      <c r="D336" s="40">
        <v>56.166666666666664</v>
      </c>
      <c r="E336" s="40">
        <v>54.283333333333331</v>
      </c>
      <c r="F336" s="40">
        <v>53.116666666666667</v>
      </c>
      <c r="G336" s="40">
        <v>51.233333333333334</v>
      </c>
      <c r="H336" s="40">
        <v>57.333333333333329</v>
      </c>
      <c r="I336" s="40">
        <v>59.216666666666669</v>
      </c>
      <c r="J336" s="40">
        <v>60.383333333333326</v>
      </c>
      <c r="K336" s="31">
        <v>58.05</v>
      </c>
      <c r="L336" s="31">
        <v>55</v>
      </c>
      <c r="M336" s="31">
        <v>21.13447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168.4</v>
      </c>
      <c r="D337" s="40">
        <v>170.28333333333333</v>
      </c>
      <c r="E337" s="40">
        <v>165.16666666666666</v>
      </c>
      <c r="F337" s="40">
        <v>161.93333333333334</v>
      </c>
      <c r="G337" s="40">
        <v>156.81666666666666</v>
      </c>
      <c r="H337" s="40">
        <v>173.51666666666665</v>
      </c>
      <c r="I337" s="40">
        <v>178.63333333333333</v>
      </c>
      <c r="J337" s="40">
        <v>181.86666666666665</v>
      </c>
      <c r="K337" s="31">
        <v>175.4</v>
      </c>
      <c r="L337" s="31">
        <v>167.05</v>
      </c>
      <c r="M337" s="31">
        <v>100.1056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266.95</v>
      </c>
      <c r="D338" s="40">
        <v>271.73333333333335</v>
      </c>
      <c r="E338" s="40">
        <v>256.41666666666669</v>
      </c>
      <c r="F338" s="40">
        <v>245.88333333333333</v>
      </c>
      <c r="G338" s="40">
        <v>230.56666666666666</v>
      </c>
      <c r="H338" s="40">
        <v>282.26666666666671</v>
      </c>
      <c r="I338" s="40">
        <v>297.58333333333331</v>
      </c>
      <c r="J338" s="40">
        <v>308.11666666666673</v>
      </c>
      <c r="K338" s="31">
        <v>287.05</v>
      </c>
      <c r="L338" s="31">
        <v>261.2</v>
      </c>
      <c r="M338" s="31">
        <v>20.294280000000001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114.35</v>
      </c>
      <c r="D339" s="40">
        <v>115.06666666666668</v>
      </c>
      <c r="E339" s="40">
        <v>112.93333333333335</v>
      </c>
      <c r="F339" s="40">
        <v>111.51666666666668</v>
      </c>
      <c r="G339" s="40">
        <v>109.38333333333335</v>
      </c>
      <c r="H339" s="40">
        <v>116.48333333333335</v>
      </c>
      <c r="I339" s="40">
        <v>118.61666666666667</v>
      </c>
      <c r="J339" s="40">
        <v>120.03333333333335</v>
      </c>
      <c r="K339" s="31">
        <v>117.2</v>
      </c>
      <c r="L339" s="31">
        <v>113.65</v>
      </c>
      <c r="M339" s="31">
        <v>97.742549999999994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515</v>
      </c>
      <c r="D340" s="40">
        <v>520.5</v>
      </c>
      <c r="E340" s="40">
        <v>507</v>
      </c>
      <c r="F340" s="40">
        <v>499</v>
      </c>
      <c r="G340" s="40">
        <v>485.5</v>
      </c>
      <c r="H340" s="40">
        <v>528.5</v>
      </c>
      <c r="I340" s="40">
        <v>542</v>
      </c>
      <c r="J340" s="40">
        <v>550</v>
      </c>
      <c r="K340" s="31">
        <v>534</v>
      </c>
      <c r="L340" s="31">
        <v>512.5</v>
      </c>
      <c r="M340" s="31">
        <v>3.4719899999999999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78.3</v>
      </c>
      <c r="D341" s="40">
        <v>80.183333333333337</v>
      </c>
      <c r="E341" s="40">
        <v>75.666666666666671</v>
      </c>
      <c r="F341" s="40">
        <v>73.033333333333331</v>
      </c>
      <c r="G341" s="40">
        <v>68.516666666666666</v>
      </c>
      <c r="H341" s="40">
        <v>82.816666666666677</v>
      </c>
      <c r="I341" s="40">
        <v>87.333333333333329</v>
      </c>
      <c r="J341" s="40">
        <v>89.966666666666683</v>
      </c>
      <c r="K341" s="31">
        <v>84.7</v>
      </c>
      <c r="L341" s="31">
        <v>77.55</v>
      </c>
      <c r="M341" s="31">
        <v>433.73804999999999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58.25</v>
      </c>
      <c r="D342" s="40">
        <v>58.85</v>
      </c>
      <c r="E342" s="40">
        <v>56.6</v>
      </c>
      <c r="F342" s="40">
        <v>54.95</v>
      </c>
      <c r="G342" s="40">
        <v>52.7</v>
      </c>
      <c r="H342" s="40">
        <v>60.5</v>
      </c>
      <c r="I342" s="40">
        <v>62.75</v>
      </c>
      <c r="J342" s="40">
        <v>64.400000000000006</v>
      </c>
      <c r="K342" s="31">
        <v>61.1</v>
      </c>
      <c r="L342" s="31">
        <v>57.2</v>
      </c>
      <c r="M342" s="31">
        <v>9.2504399999999993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3863.8</v>
      </c>
      <c r="D343" s="40">
        <v>3816.9833333333336</v>
      </c>
      <c r="E343" s="40">
        <v>3753.9666666666672</v>
      </c>
      <c r="F343" s="40">
        <v>3644.1333333333337</v>
      </c>
      <c r="G343" s="40">
        <v>3581.1166666666672</v>
      </c>
      <c r="H343" s="40">
        <v>3926.8166666666671</v>
      </c>
      <c r="I343" s="40">
        <v>3989.8333333333335</v>
      </c>
      <c r="J343" s="40">
        <v>4099.666666666667</v>
      </c>
      <c r="K343" s="31">
        <v>3880</v>
      </c>
      <c r="L343" s="31">
        <v>3707.15</v>
      </c>
      <c r="M343" s="31">
        <v>13.10182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18273.3</v>
      </c>
      <c r="D344" s="40">
        <v>18243.033333333333</v>
      </c>
      <c r="E344" s="40">
        <v>18115.366666666665</v>
      </c>
      <c r="F344" s="40">
        <v>17957.433333333331</v>
      </c>
      <c r="G344" s="40">
        <v>17829.766666666663</v>
      </c>
      <c r="H344" s="40">
        <v>18400.966666666667</v>
      </c>
      <c r="I344" s="40">
        <v>18528.633333333339</v>
      </c>
      <c r="J344" s="40">
        <v>18686.566666666669</v>
      </c>
      <c r="K344" s="31">
        <v>18370.7</v>
      </c>
      <c r="L344" s="31">
        <v>18085.099999999999</v>
      </c>
      <c r="M344" s="31">
        <v>0.61467000000000005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</v>
      </c>
      <c r="D345" s="40">
        <v>51.15</v>
      </c>
      <c r="E345" s="40">
        <v>48.15</v>
      </c>
      <c r="F345" s="40">
        <v>46.3</v>
      </c>
      <c r="G345" s="40">
        <v>43.3</v>
      </c>
      <c r="H345" s="40">
        <v>53</v>
      </c>
      <c r="I345" s="40">
        <v>56</v>
      </c>
      <c r="J345" s="40">
        <v>57.85</v>
      </c>
      <c r="K345" s="31">
        <v>54.15</v>
      </c>
      <c r="L345" s="31">
        <v>49.3</v>
      </c>
      <c r="M345" s="31">
        <v>61.142060000000001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2659.45</v>
      </c>
      <c r="D346" s="40">
        <v>2661.4833333333331</v>
      </c>
      <c r="E346" s="40">
        <v>2602.9666666666662</v>
      </c>
      <c r="F346" s="40">
        <v>2546.4833333333331</v>
      </c>
      <c r="G346" s="40">
        <v>2487.9666666666662</v>
      </c>
      <c r="H346" s="40">
        <v>2717.9666666666662</v>
      </c>
      <c r="I346" s="40">
        <v>2776.4833333333336</v>
      </c>
      <c r="J346" s="40">
        <v>2832.9666666666662</v>
      </c>
      <c r="K346" s="31">
        <v>2720</v>
      </c>
      <c r="L346" s="31">
        <v>2605</v>
      </c>
      <c r="M346" s="31">
        <v>0.76865000000000006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387.55</v>
      </c>
      <c r="D347" s="40">
        <v>388.05</v>
      </c>
      <c r="E347" s="40">
        <v>381.1</v>
      </c>
      <c r="F347" s="40">
        <v>374.65000000000003</v>
      </c>
      <c r="G347" s="40">
        <v>367.70000000000005</v>
      </c>
      <c r="H347" s="40">
        <v>394.5</v>
      </c>
      <c r="I347" s="40">
        <v>401.44999999999993</v>
      </c>
      <c r="J347" s="40">
        <v>407.9</v>
      </c>
      <c r="K347" s="31">
        <v>395</v>
      </c>
      <c r="L347" s="31">
        <v>381.6</v>
      </c>
      <c r="M347" s="31">
        <v>15.683680000000001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699.8</v>
      </c>
      <c r="D348" s="40">
        <v>695.2833333333333</v>
      </c>
      <c r="E348" s="40">
        <v>684.51666666666665</v>
      </c>
      <c r="F348" s="40">
        <v>669.23333333333335</v>
      </c>
      <c r="G348" s="40">
        <v>658.4666666666667</v>
      </c>
      <c r="H348" s="40">
        <v>710.56666666666661</v>
      </c>
      <c r="I348" s="40">
        <v>721.33333333333326</v>
      </c>
      <c r="J348" s="40">
        <v>736.61666666666656</v>
      </c>
      <c r="K348" s="31">
        <v>706.05</v>
      </c>
      <c r="L348" s="31">
        <v>680</v>
      </c>
      <c r="M348" s="31">
        <v>4.2123699999999999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114.85</v>
      </c>
      <c r="D349" s="40">
        <v>114.81666666666668</v>
      </c>
      <c r="E349" s="40">
        <v>113.93333333333335</v>
      </c>
      <c r="F349" s="40">
        <v>113.01666666666668</v>
      </c>
      <c r="G349" s="40">
        <v>112.13333333333335</v>
      </c>
      <c r="H349" s="40">
        <v>115.73333333333335</v>
      </c>
      <c r="I349" s="40">
        <v>116.61666666666667</v>
      </c>
      <c r="J349" s="40">
        <v>117.53333333333335</v>
      </c>
      <c r="K349" s="31">
        <v>115.7</v>
      </c>
      <c r="L349" s="31">
        <v>113.9</v>
      </c>
      <c r="M349" s="31">
        <v>143.00981999999999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160.75</v>
      </c>
      <c r="D350" s="40">
        <v>161.91666666666666</v>
      </c>
      <c r="E350" s="40">
        <v>157.83333333333331</v>
      </c>
      <c r="F350" s="40">
        <v>154.91666666666666</v>
      </c>
      <c r="G350" s="40">
        <v>150.83333333333331</v>
      </c>
      <c r="H350" s="40">
        <v>164.83333333333331</v>
      </c>
      <c r="I350" s="40">
        <v>168.91666666666663</v>
      </c>
      <c r="J350" s="40">
        <v>171.83333333333331</v>
      </c>
      <c r="K350" s="31">
        <v>166</v>
      </c>
      <c r="L350" s="31">
        <v>159</v>
      </c>
      <c r="M350" s="31">
        <v>3.0253299999999999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4501.5</v>
      </c>
      <c r="D351" s="40">
        <v>4493.8166666666666</v>
      </c>
      <c r="E351" s="40">
        <v>4457.6333333333332</v>
      </c>
      <c r="F351" s="40">
        <v>4413.7666666666664</v>
      </c>
      <c r="G351" s="40">
        <v>4377.583333333333</v>
      </c>
      <c r="H351" s="40">
        <v>4537.6833333333334</v>
      </c>
      <c r="I351" s="40">
        <v>4573.8666666666659</v>
      </c>
      <c r="J351" s="40">
        <v>4617.7333333333336</v>
      </c>
      <c r="K351" s="31">
        <v>4530</v>
      </c>
      <c r="L351" s="31">
        <v>4449.95</v>
      </c>
      <c r="M351" s="31">
        <v>1.66547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323.7</v>
      </c>
      <c r="D352" s="40">
        <v>321.06666666666666</v>
      </c>
      <c r="E352" s="40">
        <v>317.13333333333333</v>
      </c>
      <c r="F352" s="40">
        <v>310.56666666666666</v>
      </c>
      <c r="G352" s="40">
        <v>306.63333333333333</v>
      </c>
      <c r="H352" s="40">
        <v>327.63333333333333</v>
      </c>
      <c r="I352" s="40">
        <v>331.56666666666661</v>
      </c>
      <c r="J352" s="40">
        <v>338.13333333333333</v>
      </c>
      <c r="K352" s="31">
        <v>325</v>
      </c>
      <c r="L352" s="31">
        <v>314.5</v>
      </c>
      <c r="M352" s="31">
        <v>6.4135999999999997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3105.35</v>
      </c>
      <c r="D354" s="40">
        <v>3113.4500000000003</v>
      </c>
      <c r="E354" s="40">
        <v>3057.9000000000005</v>
      </c>
      <c r="F354" s="40">
        <v>3010.4500000000003</v>
      </c>
      <c r="G354" s="40">
        <v>2954.9000000000005</v>
      </c>
      <c r="H354" s="40">
        <v>3160.9000000000005</v>
      </c>
      <c r="I354" s="40">
        <v>3216.4500000000007</v>
      </c>
      <c r="J354" s="40">
        <v>3263.9000000000005</v>
      </c>
      <c r="K354" s="31">
        <v>3169</v>
      </c>
      <c r="L354" s="31">
        <v>3066</v>
      </c>
      <c r="M354" s="31">
        <v>2.62094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692.6</v>
      </c>
      <c r="D355" s="40">
        <v>692.48333333333323</v>
      </c>
      <c r="E355" s="40">
        <v>662.11666666666645</v>
      </c>
      <c r="F355" s="40">
        <v>631.63333333333321</v>
      </c>
      <c r="G355" s="40">
        <v>601.26666666666642</v>
      </c>
      <c r="H355" s="40">
        <v>722.96666666666647</v>
      </c>
      <c r="I355" s="40">
        <v>753.33333333333326</v>
      </c>
      <c r="J355" s="40">
        <v>783.81666666666649</v>
      </c>
      <c r="K355" s="31">
        <v>722.85</v>
      </c>
      <c r="L355" s="31">
        <v>662</v>
      </c>
      <c r="M355" s="31">
        <v>1.3940999999999999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295.2</v>
      </c>
      <c r="D356" s="40">
        <v>298.06666666666666</v>
      </c>
      <c r="E356" s="40">
        <v>287.63333333333333</v>
      </c>
      <c r="F356" s="40">
        <v>280.06666666666666</v>
      </c>
      <c r="G356" s="40">
        <v>269.63333333333333</v>
      </c>
      <c r="H356" s="40">
        <v>305.63333333333333</v>
      </c>
      <c r="I356" s="40">
        <v>316.06666666666661</v>
      </c>
      <c r="J356" s="40">
        <v>323.63333333333333</v>
      </c>
      <c r="K356" s="31">
        <v>308.5</v>
      </c>
      <c r="L356" s="31">
        <v>290.5</v>
      </c>
      <c r="M356" s="31">
        <v>4.0474300000000003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1418.25</v>
      </c>
      <c r="D357" s="40">
        <v>1410.6666666666667</v>
      </c>
      <c r="E357" s="40">
        <v>1396.3333333333335</v>
      </c>
      <c r="F357" s="40">
        <v>1374.4166666666667</v>
      </c>
      <c r="G357" s="40">
        <v>1360.0833333333335</v>
      </c>
      <c r="H357" s="40">
        <v>1432.5833333333335</v>
      </c>
      <c r="I357" s="40">
        <v>1446.916666666667</v>
      </c>
      <c r="J357" s="40">
        <v>1468.8333333333335</v>
      </c>
      <c r="K357" s="31">
        <v>1425</v>
      </c>
      <c r="L357" s="31">
        <v>1388.75</v>
      </c>
      <c r="M357" s="31">
        <v>9.3688500000000001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32142.400000000001</v>
      </c>
      <c r="D358" s="40">
        <v>32290.633333333331</v>
      </c>
      <c r="E358" s="40">
        <v>31751.766666666663</v>
      </c>
      <c r="F358" s="40">
        <v>31361.133333333331</v>
      </c>
      <c r="G358" s="40">
        <v>30822.266666666663</v>
      </c>
      <c r="H358" s="40">
        <v>32681.266666666663</v>
      </c>
      <c r="I358" s="40">
        <v>33220.133333333331</v>
      </c>
      <c r="J358" s="40">
        <v>33610.766666666663</v>
      </c>
      <c r="K358" s="31">
        <v>32829.5</v>
      </c>
      <c r="L358" s="31">
        <v>31900</v>
      </c>
      <c r="M358" s="31">
        <v>0.11361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3160.55</v>
      </c>
      <c r="D359" s="40">
        <v>3160.9333333333329</v>
      </c>
      <c r="E359" s="40">
        <v>3126.8666666666659</v>
      </c>
      <c r="F359" s="40">
        <v>3093.1833333333329</v>
      </c>
      <c r="G359" s="40">
        <v>3059.1166666666659</v>
      </c>
      <c r="H359" s="40">
        <v>3194.6166666666659</v>
      </c>
      <c r="I359" s="40">
        <v>3228.6833333333325</v>
      </c>
      <c r="J359" s="40">
        <v>3262.3666666666659</v>
      </c>
      <c r="K359" s="31">
        <v>3195</v>
      </c>
      <c r="L359" s="31">
        <v>3127.25</v>
      </c>
      <c r="M359" s="31">
        <v>3.0125700000000002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213.6</v>
      </c>
      <c r="D360" s="40">
        <v>213.96666666666667</v>
      </c>
      <c r="E360" s="40">
        <v>211.03333333333333</v>
      </c>
      <c r="F360" s="40">
        <v>208.46666666666667</v>
      </c>
      <c r="G360" s="40">
        <v>205.53333333333333</v>
      </c>
      <c r="H360" s="40">
        <v>216.53333333333333</v>
      </c>
      <c r="I360" s="40">
        <v>219.46666666666667</v>
      </c>
      <c r="J360" s="40">
        <v>222.03333333333333</v>
      </c>
      <c r="K360" s="31">
        <v>216.9</v>
      </c>
      <c r="L360" s="31">
        <v>211.4</v>
      </c>
      <c r="M360" s="31">
        <v>40.414990000000003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5859.05</v>
      </c>
      <c r="D361" s="40">
        <v>5860.2</v>
      </c>
      <c r="E361" s="40">
        <v>5800.4</v>
      </c>
      <c r="F361" s="40">
        <v>5741.75</v>
      </c>
      <c r="G361" s="40">
        <v>5681.95</v>
      </c>
      <c r="H361" s="40">
        <v>5918.8499999999995</v>
      </c>
      <c r="I361" s="40">
        <v>5978.6500000000005</v>
      </c>
      <c r="J361" s="40">
        <v>6037.2999999999993</v>
      </c>
      <c r="K361" s="31">
        <v>5920</v>
      </c>
      <c r="L361" s="31">
        <v>5801.55</v>
      </c>
      <c r="M361" s="31">
        <v>0.57825000000000004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243.95</v>
      </c>
      <c r="D362" s="40">
        <v>247.5</v>
      </c>
      <c r="E362" s="40">
        <v>237.45</v>
      </c>
      <c r="F362" s="40">
        <v>230.95</v>
      </c>
      <c r="G362" s="40">
        <v>220.89999999999998</v>
      </c>
      <c r="H362" s="40">
        <v>254</v>
      </c>
      <c r="I362" s="40">
        <v>264.05</v>
      </c>
      <c r="J362" s="40">
        <v>270.55</v>
      </c>
      <c r="K362" s="31">
        <v>257.55</v>
      </c>
      <c r="L362" s="31">
        <v>241</v>
      </c>
      <c r="M362" s="31">
        <v>12.753830000000001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840.15</v>
      </c>
      <c r="D363" s="40">
        <v>850.2833333333333</v>
      </c>
      <c r="E363" s="40">
        <v>821.86666666666656</v>
      </c>
      <c r="F363" s="40">
        <v>803.58333333333326</v>
      </c>
      <c r="G363" s="40">
        <v>775.16666666666652</v>
      </c>
      <c r="H363" s="40">
        <v>868.56666666666661</v>
      </c>
      <c r="I363" s="40">
        <v>896.98333333333335</v>
      </c>
      <c r="J363" s="40">
        <v>915.26666666666665</v>
      </c>
      <c r="K363" s="31">
        <v>878.7</v>
      </c>
      <c r="L363" s="31">
        <v>832</v>
      </c>
      <c r="M363" s="31">
        <v>2.0477400000000001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2222.35</v>
      </c>
      <c r="D364" s="40">
        <v>2229.1</v>
      </c>
      <c r="E364" s="40">
        <v>2208.25</v>
      </c>
      <c r="F364" s="40">
        <v>2194.15</v>
      </c>
      <c r="G364" s="40">
        <v>2173.3000000000002</v>
      </c>
      <c r="H364" s="40">
        <v>2243.1999999999998</v>
      </c>
      <c r="I364" s="40">
        <v>2264.0499999999993</v>
      </c>
      <c r="J364" s="40">
        <v>2278.1499999999996</v>
      </c>
      <c r="K364" s="31">
        <v>2249.9499999999998</v>
      </c>
      <c r="L364" s="31">
        <v>2215</v>
      </c>
      <c r="M364" s="31">
        <v>4.0682700000000001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2786.15</v>
      </c>
      <c r="D365" s="40">
        <v>2784.15</v>
      </c>
      <c r="E365" s="40">
        <v>2748.55</v>
      </c>
      <c r="F365" s="40">
        <v>2710.9500000000003</v>
      </c>
      <c r="G365" s="40">
        <v>2675.3500000000004</v>
      </c>
      <c r="H365" s="40">
        <v>2821.75</v>
      </c>
      <c r="I365" s="40">
        <v>2857.3499999999995</v>
      </c>
      <c r="J365" s="40">
        <v>2894.95</v>
      </c>
      <c r="K365" s="31">
        <v>2819.75</v>
      </c>
      <c r="L365" s="31">
        <v>2746.55</v>
      </c>
      <c r="M365" s="31">
        <v>21.671199999999999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902.65</v>
      </c>
      <c r="D366" s="40">
        <v>913.4666666666667</v>
      </c>
      <c r="E366" s="40">
        <v>877.18333333333339</v>
      </c>
      <c r="F366" s="40">
        <v>851.7166666666667</v>
      </c>
      <c r="G366" s="40">
        <v>815.43333333333339</v>
      </c>
      <c r="H366" s="40">
        <v>938.93333333333339</v>
      </c>
      <c r="I366" s="40">
        <v>975.2166666666667</v>
      </c>
      <c r="J366" s="40">
        <v>1000.6833333333334</v>
      </c>
      <c r="K366" s="31">
        <v>949.75</v>
      </c>
      <c r="L366" s="31">
        <v>888</v>
      </c>
      <c r="M366" s="31">
        <v>1.5426899999999999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1816.85</v>
      </c>
      <c r="D367" s="40">
        <v>1826.0999999999997</v>
      </c>
      <c r="E367" s="40">
        <v>1793.3999999999994</v>
      </c>
      <c r="F367" s="40">
        <v>1769.9499999999998</v>
      </c>
      <c r="G367" s="40">
        <v>1737.2499999999995</v>
      </c>
      <c r="H367" s="40">
        <v>1849.5499999999993</v>
      </c>
      <c r="I367" s="40">
        <v>1882.2499999999995</v>
      </c>
      <c r="J367" s="40">
        <v>1905.6999999999991</v>
      </c>
      <c r="K367" s="31">
        <v>1858.8</v>
      </c>
      <c r="L367" s="31">
        <v>1802.65</v>
      </c>
      <c r="M367" s="31">
        <v>4.4181100000000004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1431.55</v>
      </c>
      <c r="D368" s="40">
        <v>1462.1833333333334</v>
      </c>
      <c r="E368" s="40">
        <v>1369.4166666666667</v>
      </c>
      <c r="F368" s="40">
        <v>1307.2833333333333</v>
      </c>
      <c r="G368" s="40">
        <v>1214.5166666666667</v>
      </c>
      <c r="H368" s="40">
        <v>1524.3166666666668</v>
      </c>
      <c r="I368" s="40">
        <v>1617.0833333333333</v>
      </c>
      <c r="J368" s="40">
        <v>1679.2166666666669</v>
      </c>
      <c r="K368" s="31">
        <v>1554.95</v>
      </c>
      <c r="L368" s="31">
        <v>1400.05</v>
      </c>
      <c r="M368" s="31">
        <v>2.8957000000000002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128.30000000000001</v>
      </c>
      <c r="D369" s="40">
        <v>129.63333333333333</v>
      </c>
      <c r="E369" s="40">
        <v>126.16666666666666</v>
      </c>
      <c r="F369" s="40">
        <v>124.03333333333333</v>
      </c>
      <c r="G369" s="40">
        <v>120.56666666666666</v>
      </c>
      <c r="H369" s="40">
        <v>131.76666666666665</v>
      </c>
      <c r="I369" s="40">
        <v>135.23333333333335</v>
      </c>
      <c r="J369" s="40">
        <v>137.36666666666665</v>
      </c>
      <c r="K369" s="31">
        <v>133.1</v>
      </c>
      <c r="L369" s="31">
        <v>127.5</v>
      </c>
      <c r="M369" s="31">
        <v>50.54616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172.6</v>
      </c>
      <c r="D370" s="40">
        <v>173.35</v>
      </c>
      <c r="E370" s="40">
        <v>170.6</v>
      </c>
      <c r="F370" s="40">
        <v>168.6</v>
      </c>
      <c r="G370" s="40">
        <v>165.85</v>
      </c>
      <c r="H370" s="40">
        <v>175.35</v>
      </c>
      <c r="I370" s="40">
        <v>178.1</v>
      </c>
      <c r="J370" s="40">
        <v>180.1</v>
      </c>
      <c r="K370" s="31">
        <v>176.1</v>
      </c>
      <c r="L370" s="31">
        <v>171.35</v>
      </c>
      <c r="M370" s="31">
        <v>89.439480000000003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352.5</v>
      </c>
      <c r="D371" s="40">
        <v>352.41666666666669</v>
      </c>
      <c r="E371" s="40">
        <v>343.73333333333335</v>
      </c>
      <c r="F371" s="40">
        <v>334.96666666666664</v>
      </c>
      <c r="G371" s="40">
        <v>326.2833333333333</v>
      </c>
      <c r="H371" s="40">
        <v>361.18333333333339</v>
      </c>
      <c r="I371" s="40">
        <v>369.86666666666667</v>
      </c>
      <c r="J371" s="40">
        <v>378.63333333333344</v>
      </c>
      <c r="K371" s="31">
        <v>361.1</v>
      </c>
      <c r="L371" s="31">
        <v>343.65</v>
      </c>
      <c r="M371" s="31">
        <v>11.96607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642.54999999999995</v>
      </c>
      <c r="D372" s="40">
        <v>646.31666666666661</v>
      </c>
      <c r="E372" s="40">
        <v>628.23333333333323</v>
      </c>
      <c r="F372" s="40">
        <v>613.91666666666663</v>
      </c>
      <c r="G372" s="40">
        <v>595.83333333333326</v>
      </c>
      <c r="H372" s="40">
        <v>660.63333333333321</v>
      </c>
      <c r="I372" s="40">
        <v>678.7166666666667</v>
      </c>
      <c r="J372" s="40">
        <v>693.03333333333319</v>
      </c>
      <c r="K372" s="31">
        <v>664.4</v>
      </c>
      <c r="L372" s="31">
        <v>632</v>
      </c>
      <c r="M372" s="31">
        <v>3.6580499999999998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134.85</v>
      </c>
      <c r="D373" s="40">
        <v>136.29999999999998</v>
      </c>
      <c r="E373" s="40">
        <v>131.94999999999996</v>
      </c>
      <c r="F373" s="40">
        <v>129.04999999999998</v>
      </c>
      <c r="G373" s="40">
        <v>124.69999999999996</v>
      </c>
      <c r="H373" s="40">
        <v>139.19999999999996</v>
      </c>
      <c r="I373" s="40">
        <v>143.54999999999998</v>
      </c>
      <c r="J373" s="40">
        <v>146.44999999999996</v>
      </c>
      <c r="K373" s="31">
        <v>140.65</v>
      </c>
      <c r="L373" s="31">
        <v>133.4</v>
      </c>
      <c r="M373" s="31">
        <v>3.5678000000000001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5416.25</v>
      </c>
      <c r="D374" s="40">
        <v>5427.3666666666668</v>
      </c>
      <c r="E374" s="40">
        <v>5389.8833333333332</v>
      </c>
      <c r="F374" s="40">
        <v>5363.5166666666664</v>
      </c>
      <c r="G374" s="40">
        <v>5326.0333333333328</v>
      </c>
      <c r="H374" s="40">
        <v>5453.7333333333336</v>
      </c>
      <c r="I374" s="40">
        <v>5491.2166666666672</v>
      </c>
      <c r="J374" s="40">
        <v>5517.5833333333339</v>
      </c>
      <c r="K374" s="31">
        <v>5464.85</v>
      </c>
      <c r="L374" s="31">
        <v>5401</v>
      </c>
      <c r="M374" s="31">
        <v>5.5509999999999997E-2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12586.55</v>
      </c>
      <c r="D375" s="40">
        <v>12623.85</v>
      </c>
      <c r="E375" s="40">
        <v>12522.7</v>
      </c>
      <c r="F375" s="40">
        <v>12458.85</v>
      </c>
      <c r="G375" s="40">
        <v>12357.7</v>
      </c>
      <c r="H375" s="40">
        <v>12687.7</v>
      </c>
      <c r="I375" s="40">
        <v>12788.849999999999</v>
      </c>
      <c r="J375" s="40">
        <v>12852.7</v>
      </c>
      <c r="K375" s="31">
        <v>12725</v>
      </c>
      <c r="L375" s="31">
        <v>12560</v>
      </c>
      <c r="M375" s="31">
        <v>3.2969999999999999E-2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37.5</v>
      </c>
      <c r="D376" s="40">
        <v>37.949999999999996</v>
      </c>
      <c r="E376" s="40">
        <v>36.849999999999994</v>
      </c>
      <c r="F376" s="40">
        <v>36.199999999999996</v>
      </c>
      <c r="G376" s="40">
        <v>35.099999999999994</v>
      </c>
      <c r="H376" s="40">
        <v>38.599999999999994</v>
      </c>
      <c r="I376" s="40">
        <v>39.700000000000003</v>
      </c>
      <c r="J376" s="40">
        <v>40.349999999999994</v>
      </c>
      <c r="K376" s="31">
        <v>39.049999999999997</v>
      </c>
      <c r="L376" s="31">
        <v>37.299999999999997</v>
      </c>
      <c r="M376" s="31">
        <v>642.26180999999997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849.35</v>
      </c>
      <c r="D377" s="40">
        <v>852.78333333333342</v>
      </c>
      <c r="E377" s="40">
        <v>837.61666666666679</v>
      </c>
      <c r="F377" s="40">
        <v>825.88333333333333</v>
      </c>
      <c r="G377" s="40">
        <v>810.7166666666667</v>
      </c>
      <c r="H377" s="40">
        <v>864.51666666666688</v>
      </c>
      <c r="I377" s="40">
        <v>879.68333333333362</v>
      </c>
      <c r="J377" s="40">
        <v>891.41666666666697</v>
      </c>
      <c r="K377" s="31">
        <v>867.95</v>
      </c>
      <c r="L377" s="31">
        <v>841.05</v>
      </c>
      <c r="M377" s="31">
        <v>2.2094399999999998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172.75</v>
      </c>
      <c r="D378" s="40">
        <v>174.75</v>
      </c>
      <c r="E378" s="40">
        <v>170</v>
      </c>
      <c r="F378" s="40">
        <v>167.25</v>
      </c>
      <c r="G378" s="40">
        <v>162.5</v>
      </c>
      <c r="H378" s="40">
        <v>177.5</v>
      </c>
      <c r="I378" s="40">
        <v>182.25</v>
      </c>
      <c r="J378" s="40">
        <v>185</v>
      </c>
      <c r="K378" s="31">
        <v>179.5</v>
      </c>
      <c r="L378" s="31">
        <v>172</v>
      </c>
      <c r="M378" s="31">
        <v>66.3874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148.4</v>
      </c>
      <c r="D379" s="40">
        <v>149.96666666666667</v>
      </c>
      <c r="E379" s="40">
        <v>145.93333333333334</v>
      </c>
      <c r="F379" s="40">
        <v>143.46666666666667</v>
      </c>
      <c r="G379" s="40">
        <v>139.43333333333334</v>
      </c>
      <c r="H379" s="40">
        <v>152.43333333333334</v>
      </c>
      <c r="I379" s="40">
        <v>156.4666666666667</v>
      </c>
      <c r="J379" s="40">
        <v>158.93333333333334</v>
      </c>
      <c r="K379" s="31">
        <v>154</v>
      </c>
      <c r="L379" s="31">
        <v>147.5</v>
      </c>
      <c r="M379" s="31">
        <v>27.858049999999999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265.14999999999998</v>
      </c>
      <c r="D380" s="40">
        <v>266.08333333333331</v>
      </c>
      <c r="E380" s="40">
        <v>259.56666666666661</v>
      </c>
      <c r="F380" s="40">
        <v>253.98333333333329</v>
      </c>
      <c r="G380" s="40">
        <v>247.46666666666658</v>
      </c>
      <c r="H380" s="40">
        <v>271.66666666666663</v>
      </c>
      <c r="I380" s="40">
        <v>278.18333333333339</v>
      </c>
      <c r="J380" s="40">
        <v>283.76666666666665</v>
      </c>
      <c r="K380" s="31">
        <v>272.60000000000002</v>
      </c>
      <c r="L380" s="31">
        <v>260.5</v>
      </c>
      <c r="M380" s="31">
        <v>2.6657799999999998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849.95</v>
      </c>
      <c r="D381" s="40">
        <v>849.98333333333323</v>
      </c>
      <c r="E381" s="40">
        <v>839.96666666666647</v>
      </c>
      <c r="F381" s="40">
        <v>829.98333333333323</v>
      </c>
      <c r="G381" s="40">
        <v>819.96666666666647</v>
      </c>
      <c r="H381" s="40">
        <v>859.96666666666647</v>
      </c>
      <c r="I381" s="40">
        <v>869.98333333333312</v>
      </c>
      <c r="J381" s="40">
        <v>879.96666666666647</v>
      </c>
      <c r="K381" s="31">
        <v>860</v>
      </c>
      <c r="L381" s="31">
        <v>840</v>
      </c>
      <c r="M381" s="31">
        <v>2.3327800000000001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29.25</v>
      </c>
      <c r="D382" s="40">
        <v>29.566666666666663</v>
      </c>
      <c r="E382" s="40">
        <v>28.833333333333325</v>
      </c>
      <c r="F382" s="40">
        <v>28.416666666666661</v>
      </c>
      <c r="G382" s="40">
        <v>27.683333333333323</v>
      </c>
      <c r="H382" s="40">
        <v>29.983333333333327</v>
      </c>
      <c r="I382" s="40">
        <v>30.716666666666661</v>
      </c>
      <c r="J382" s="40">
        <v>31.133333333333329</v>
      </c>
      <c r="K382" s="31">
        <v>30.3</v>
      </c>
      <c r="L382" s="31">
        <v>29.15</v>
      </c>
      <c r="M382" s="31">
        <v>18.562200000000001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225.5</v>
      </c>
      <c r="D383" s="40">
        <v>230.06666666666669</v>
      </c>
      <c r="E383" s="40">
        <v>216.68333333333339</v>
      </c>
      <c r="F383" s="40">
        <v>207.8666666666667</v>
      </c>
      <c r="G383" s="40">
        <v>194.48333333333341</v>
      </c>
      <c r="H383" s="40">
        <v>238.88333333333338</v>
      </c>
      <c r="I383" s="40">
        <v>252.26666666666665</v>
      </c>
      <c r="J383" s="40">
        <v>261.08333333333337</v>
      </c>
      <c r="K383" s="31">
        <v>243.45</v>
      </c>
      <c r="L383" s="31">
        <v>221.25</v>
      </c>
      <c r="M383" s="31">
        <v>49.338520000000003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623.75</v>
      </c>
      <c r="D384" s="40">
        <v>629.18333333333328</v>
      </c>
      <c r="E384" s="40">
        <v>600.61666666666656</v>
      </c>
      <c r="F384" s="40">
        <v>577.48333333333323</v>
      </c>
      <c r="G384" s="40">
        <v>548.91666666666652</v>
      </c>
      <c r="H384" s="40">
        <v>652.31666666666661</v>
      </c>
      <c r="I384" s="40">
        <v>680.88333333333344</v>
      </c>
      <c r="J384" s="40">
        <v>704.01666666666665</v>
      </c>
      <c r="K384" s="31">
        <v>657.75</v>
      </c>
      <c r="L384" s="31">
        <v>606.04999999999995</v>
      </c>
      <c r="M384" s="31">
        <v>4.3168800000000003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300.45</v>
      </c>
      <c r="D385" s="40">
        <v>303.13333333333333</v>
      </c>
      <c r="E385" s="40">
        <v>292.31666666666666</v>
      </c>
      <c r="F385" s="40">
        <v>284.18333333333334</v>
      </c>
      <c r="G385" s="40">
        <v>273.36666666666667</v>
      </c>
      <c r="H385" s="40">
        <v>311.26666666666665</v>
      </c>
      <c r="I385" s="40">
        <v>322.08333333333326</v>
      </c>
      <c r="J385" s="40">
        <v>330.21666666666664</v>
      </c>
      <c r="K385" s="31">
        <v>313.95</v>
      </c>
      <c r="L385" s="31">
        <v>295</v>
      </c>
      <c r="M385" s="31">
        <v>4.0013399999999999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74.900000000000006</v>
      </c>
      <c r="D386" s="40">
        <v>76.833333333333329</v>
      </c>
      <c r="E386" s="40">
        <v>72.416666666666657</v>
      </c>
      <c r="F386" s="40">
        <v>69.933333333333323</v>
      </c>
      <c r="G386" s="40">
        <v>65.516666666666652</v>
      </c>
      <c r="H386" s="40">
        <v>79.316666666666663</v>
      </c>
      <c r="I386" s="40">
        <v>83.73333333333332</v>
      </c>
      <c r="J386" s="40">
        <v>86.216666666666669</v>
      </c>
      <c r="K386" s="31">
        <v>81.25</v>
      </c>
      <c r="L386" s="31">
        <v>74.349999999999994</v>
      </c>
      <c r="M386" s="31">
        <v>46.388590000000001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2078.65</v>
      </c>
      <c r="D387" s="40">
        <v>2091.7666666666664</v>
      </c>
      <c r="E387" s="40">
        <v>2014.5333333333328</v>
      </c>
      <c r="F387" s="40">
        <v>1950.4166666666665</v>
      </c>
      <c r="G387" s="40">
        <v>1873.1833333333329</v>
      </c>
      <c r="H387" s="40">
        <v>2155.8833333333328</v>
      </c>
      <c r="I387" s="40">
        <v>2233.1166666666663</v>
      </c>
      <c r="J387" s="40">
        <v>2297.2333333333327</v>
      </c>
      <c r="K387" s="31">
        <v>2169</v>
      </c>
      <c r="L387" s="31">
        <v>2027.65</v>
      </c>
      <c r="M387" s="31">
        <v>0.75292999999999999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408.85</v>
      </c>
      <c r="D388" s="40">
        <v>414.95</v>
      </c>
      <c r="E388" s="40">
        <v>399.9</v>
      </c>
      <c r="F388" s="40">
        <v>390.95</v>
      </c>
      <c r="G388" s="40">
        <v>375.9</v>
      </c>
      <c r="H388" s="40">
        <v>423.9</v>
      </c>
      <c r="I388" s="40">
        <v>438.95000000000005</v>
      </c>
      <c r="J388" s="40">
        <v>447.9</v>
      </c>
      <c r="K388" s="31">
        <v>430</v>
      </c>
      <c r="L388" s="31">
        <v>406</v>
      </c>
      <c r="M388" s="31">
        <v>4.7237200000000001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322</v>
      </c>
      <c r="D389" s="40">
        <v>322.5</v>
      </c>
      <c r="E389" s="40">
        <v>317</v>
      </c>
      <c r="F389" s="40">
        <v>312</v>
      </c>
      <c r="G389" s="40">
        <v>306.5</v>
      </c>
      <c r="H389" s="40">
        <v>327.5</v>
      </c>
      <c r="I389" s="40">
        <v>333</v>
      </c>
      <c r="J389" s="40">
        <v>338</v>
      </c>
      <c r="K389" s="31">
        <v>328</v>
      </c>
      <c r="L389" s="31">
        <v>317.5</v>
      </c>
      <c r="M389" s="31">
        <v>7.3331999999999997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1141.55</v>
      </c>
      <c r="D390" s="40">
        <v>1145.75</v>
      </c>
      <c r="E390" s="40">
        <v>1130.8</v>
      </c>
      <c r="F390" s="40">
        <v>1120.05</v>
      </c>
      <c r="G390" s="40">
        <v>1105.0999999999999</v>
      </c>
      <c r="H390" s="40">
        <v>1156.5</v>
      </c>
      <c r="I390" s="40">
        <v>1171.4499999999998</v>
      </c>
      <c r="J390" s="40">
        <v>1182.2</v>
      </c>
      <c r="K390" s="31">
        <v>1160.7</v>
      </c>
      <c r="L390" s="31">
        <v>1135</v>
      </c>
      <c r="M390" s="31">
        <v>1.09459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2088.0500000000002</v>
      </c>
      <c r="D391" s="40">
        <v>2091.6</v>
      </c>
      <c r="E391" s="40">
        <v>2070.1999999999998</v>
      </c>
      <c r="F391" s="40">
        <v>2052.35</v>
      </c>
      <c r="G391" s="40">
        <v>2030.9499999999998</v>
      </c>
      <c r="H391" s="40">
        <v>2109.4499999999998</v>
      </c>
      <c r="I391" s="40">
        <v>2130.8500000000004</v>
      </c>
      <c r="J391" s="40">
        <v>2148.6999999999998</v>
      </c>
      <c r="K391" s="31">
        <v>2113</v>
      </c>
      <c r="L391" s="31">
        <v>2073.75</v>
      </c>
      <c r="M391" s="31">
        <v>55.007080000000002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134.35</v>
      </c>
      <c r="D392" s="40">
        <v>132.06666666666669</v>
      </c>
      <c r="E392" s="40">
        <v>126.13333333333338</v>
      </c>
      <c r="F392" s="40">
        <v>117.91666666666669</v>
      </c>
      <c r="G392" s="40">
        <v>111.98333333333338</v>
      </c>
      <c r="H392" s="40">
        <v>140.28333333333339</v>
      </c>
      <c r="I392" s="40">
        <v>146.21666666666673</v>
      </c>
      <c r="J392" s="40">
        <v>154.43333333333339</v>
      </c>
      <c r="K392" s="31">
        <v>138</v>
      </c>
      <c r="L392" s="31">
        <v>123.85</v>
      </c>
      <c r="M392" s="31">
        <v>1.4414199999999999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1366.3</v>
      </c>
      <c r="D393" s="40">
        <v>1350.1000000000001</v>
      </c>
      <c r="E393" s="40">
        <v>1307.2500000000002</v>
      </c>
      <c r="F393" s="40">
        <v>1248.2</v>
      </c>
      <c r="G393" s="40">
        <v>1205.3500000000001</v>
      </c>
      <c r="H393" s="40">
        <v>1409.1500000000003</v>
      </c>
      <c r="I393" s="40">
        <v>1452.0000000000002</v>
      </c>
      <c r="J393" s="40">
        <v>1511.0500000000004</v>
      </c>
      <c r="K393" s="31">
        <v>1392.95</v>
      </c>
      <c r="L393" s="31">
        <v>1291.05</v>
      </c>
      <c r="M393" s="31">
        <v>2.29393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1935.1</v>
      </c>
      <c r="D394" s="40">
        <v>1938.0666666666666</v>
      </c>
      <c r="E394" s="40">
        <v>1902.5833333333333</v>
      </c>
      <c r="F394" s="40">
        <v>1870.0666666666666</v>
      </c>
      <c r="G394" s="40">
        <v>1834.5833333333333</v>
      </c>
      <c r="H394" s="40">
        <v>1970.5833333333333</v>
      </c>
      <c r="I394" s="40">
        <v>2006.0666666666668</v>
      </c>
      <c r="J394" s="40">
        <v>2038.5833333333333</v>
      </c>
      <c r="K394" s="31">
        <v>1973.55</v>
      </c>
      <c r="L394" s="31">
        <v>1905.55</v>
      </c>
      <c r="M394" s="31">
        <v>2.2585899999999999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1027.2</v>
      </c>
      <c r="D395" s="40">
        <v>1026.3999999999999</v>
      </c>
      <c r="E395" s="40">
        <v>1020.7999999999997</v>
      </c>
      <c r="F395" s="40">
        <v>1014.3999999999999</v>
      </c>
      <c r="G395" s="40">
        <v>1008.7999999999997</v>
      </c>
      <c r="H395" s="40">
        <v>1032.7999999999997</v>
      </c>
      <c r="I395" s="40">
        <v>1038.3999999999996</v>
      </c>
      <c r="J395" s="40">
        <v>1044.7999999999997</v>
      </c>
      <c r="K395" s="31">
        <v>1032</v>
      </c>
      <c r="L395" s="31">
        <v>1020</v>
      </c>
      <c r="M395" s="31">
        <v>9.8526100000000003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1127.5999999999999</v>
      </c>
      <c r="D396" s="40">
        <v>1131.25</v>
      </c>
      <c r="E396" s="40">
        <v>1116.5</v>
      </c>
      <c r="F396" s="40">
        <v>1105.4000000000001</v>
      </c>
      <c r="G396" s="40">
        <v>1090.6500000000001</v>
      </c>
      <c r="H396" s="40">
        <v>1142.3499999999999</v>
      </c>
      <c r="I396" s="40">
        <v>1157.0999999999999</v>
      </c>
      <c r="J396" s="40">
        <v>1168.1999999999998</v>
      </c>
      <c r="K396" s="31">
        <v>1146</v>
      </c>
      <c r="L396" s="31">
        <v>1120.1500000000001</v>
      </c>
      <c r="M396" s="31">
        <v>19.11046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448.95</v>
      </c>
      <c r="D397" s="40">
        <v>456.31666666666666</v>
      </c>
      <c r="E397" s="40">
        <v>438.63333333333333</v>
      </c>
      <c r="F397" s="40">
        <v>428.31666666666666</v>
      </c>
      <c r="G397" s="40">
        <v>410.63333333333333</v>
      </c>
      <c r="H397" s="40">
        <v>466.63333333333333</v>
      </c>
      <c r="I397" s="40">
        <v>484.31666666666661</v>
      </c>
      <c r="J397" s="40">
        <v>494.63333333333333</v>
      </c>
      <c r="K397" s="31">
        <v>474</v>
      </c>
      <c r="L397" s="31">
        <v>446</v>
      </c>
      <c r="M397" s="31">
        <v>2.6733600000000002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26.7</v>
      </c>
      <c r="D398" s="40">
        <v>26.833333333333332</v>
      </c>
      <c r="E398" s="40">
        <v>26.466666666666665</v>
      </c>
      <c r="F398" s="40">
        <v>26.233333333333334</v>
      </c>
      <c r="G398" s="40">
        <v>25.866666666666667</v>
      </c>
      <c r="H398" s="40">
        <v>27.066666666666663</v>
      </c>
      <c r="I398" s="40">
        <v>27.43333333333333</v>
      </c>
      <c r="J398" s="40">
        <v>27.666666666666661</v>
      </c>
      <c r="K398" s="31">
        <v>27.2</v>
      </c>
      <c r="L398" s="31">
        <v>26.6</v>
      </c>
      <c r="M398" s="31">
        <v>14.953849999999999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2885.3</v>
      </c>
      <c r="D399" s="40">
        <v>2873.35</v>
      </c>
      <c r="E399" s="40">
        <v>2841.95</v>
      </c>
      <c r="F399" s="40">
        <v>2798.6</v>
      </c>
      <c r="G399" s="40">
        <v>2767.2</v>
      </c>
      <c r="H399" s="40">
        <v>2916.7</v>
      </c>
      <c r="I399" s="40">
        <v>2948.1000000000004</v>
      </c>
      <c r="J399" s="40">
        <v>2991.45</v>
      </c>
      <c r="K399" s="31">
        <v>2904.75</v>
      </c>
      <c r="L399" s="31">
        <v>2830</v>
      </c>
      <c r="M399" s="31">
        <v>0.52300999999999997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8861.15</v>
      </c>
      <c r="D400" s="40">
        <v>8897.0333333333328</v>
      </c>
      <c r="E400" s="40">
        <v>8758.616666666665</v>
      </c>
      <c r="F400" s="40">
        <v>8656.0833333333321</v>
      </c>
      <c r="G400" s="40">
        <v>8517.6666666666642</v>
      </c>
      <c r="H400" s="40">
        <v>8999.5666666666657</v>
      </c>
      <c r="I400" s="40">
        <v>9137.9833333333336</v>
      </c>
      <c r="J400" s="40">
        <v>9240.5166666666664</v>
      </c>
      <c r="K400" s="31">
        <v>9035.4500000000007</v>
      </c>
      <c r="L400" s="31">
        <v>8794.5</v>
      </c>
      <c r="M400" s="31">
        <v>1.4968300000000001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9208.35</v>
      </c>
      <c r="D401" s="40">
        <v>9149.15</v>
      </c>
      <c r="E401" s="40">
        <v>9013.2999999999993</v>
      </c>
      <c r="F401" s="40">
        <v>8818.25</v>
      </c>
      <c r="G401" s="40">
        <v>8682.4</v>
      </c>
      <c r="H401" s="40">
        <v>9344.1999999999989</v>
      </c>
      <c r="I401" s="40">
        <v>9480.0500000000011</v>
      </c>
      <c r="J401" s="40">
        <v>9675.0999999999985</v>
      </c>
      <c r="K401" s="31">
        <v>9285</v>
      </c>
      <c r="L401" s="31">
        <v>8954.1</v>
      </c>
      <c r="M401" s="31">
        <v>0.94384000000000001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6723</v>
      </c>
      <c r="D402" s="40">
        <v>6727.7</v>
      </c>
      <c r="E402" s="40">
        <v>6670.3499999999995</v>
      </c>
      <c r="F402" s="40">
        <v>6617.7</v>
      </c>
      <c r="G402" s="40">
        <v>6560.3499999999995</v>
      </c>
      <c r="H402" s="40">
        <v>6780.3499999999995</v>
      </c>
      <c r="I402" s="40">
        <v>6837.7</v>
      </c>
      <c r="J402" s="40">
        <v>6890.3499999999995</v>
      </c>
      <c r="K402" s="31">
        <v>6785.05</v>
      </c>
      <c r="L402" s="31">
        <v>6675.05</v>
      </c>
      <c r="M402" s="31">
        <v>4.41E-2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124.15</v>
      </c>
      <c r="D403" s="40">
        <v>124.89999999999999</v>
      </c>
      <c r="E403" s="40">
        <v>119.85</v>
      </c>
      <c r="F403" s="40">
        <v>115.55</v>
      </c>
      <c r="G403" s="40">
        <v>110.5</v>
      </c>
      <c r="H403" s="40">
        <v>129.19999999999999</v>
      </c>
      <c r="I403" s="40">
        <v>134.24999999999997</v>
      </c>
      <c r="J403" s="40">
        <v>138.54999999999998</v>
      </c>
      <c r="K403" s="31">
        <v>129.94999999999999</v>
      </c>
      <c r="L403" s="31">
        <v>120.6</v>
      </c>
      <c r="M403" s="31">
        <v>6.1734299999999998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280.45</v>
      </c>
      <c r="D404" s="40">
        <v>282.58333333333331</v>
      </c>
      <c r="E404" s="40">
        <v>274.16666666666663</v>
      </c>
      <c r="F404" s="40">
        <v>267.88333333333333</v>
      </c>
      <c r="G404" s="40">
        <v>259.46666666666664</v>
      </c>
      <c r="H404" s="40">
        <v>288.86666666666662</v>
      </c>
      <c r="I404" s="40">
        <v>297.28333333333325</v>
      </c>
      <c r="J404" s="40">
        <v>303.56666666666661</v>
      </c>
      <c r="K404" s="31">
        <v>291</v>
      </c>
      <c r="L404" s="31">
        <v>276.3</v>
      </c>
      <c r="M404" s="31">
        <v>8.1220099999999995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314.5</v>
      </c>
      <c r="D405" s="40">
        <v>317.15000000000003</v>
      </c>
      <c r="E405" s="40">
        <v>309.30000000000007</v>
      </c>
      <c r="F405" s="40">
        <v>304.10000000000002</v>
      </c>
      <c r="G405" s="40">
        <v>296.25000000000006</v>
      </c>
      <c r="H405" s="40">
        <v>322.35000000000008</v>
      </c>
      <c r="I405" s="40">
        <v>330.2000000000001</v>
      </c>
      <c r="J405" s="40">
        <v>335.40000000000009</v>
      </c>
      <c r="K405" s="31">
        <v>325</v>
      </c>
      <c r="L405" s="31">
        <v>311.95</v>
      </c>
      <c r="M405" s="31">
        <v>1.70702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2297.9499999999998</v>
      </c>
      <c r="D406" s="40">
        <v>2318.7166666666667</v>
      </c>
      <c r="E406" s="40">
        <v>2242.5333333333333</v>
      </c>
      <c r="F406" s="40">
        <v>2187.1166666666668</v>
      </c>
      <c r="G406" s="40">
        <v>2110.9333333333334</v>
      </c>
      <c r="H406" s="40">
        <v>2374.1333333333332</v>
      </c>
      <c r="I406" s="40">
        <v>2450.3166666666666</v>
      </c>
      <c r="J406" s="40">
        <v>2505.7333333333331</v>
      </c>
      <c r="K406" s="31">
        <v>2394.9</v>
      </c>
      <c r="L406" s="31">
        <v>2263.3000000000002</v>
      </c>
      <c r="M406" s="31">
        <v>4.7730000000000002E-2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593.1</v>
      </c>
      <c r="D407" s="40">
        <v>597.13333333333333</v>
      </c>
      <c r="E407" s="40">
        <v>573.9666666666667</v>
      </c>
      <c r="F407" s="40">
        <v>554.83333333333337</v>
      </c>
      <c r="G407" s="40">
        <v>531.66666666666674</v>
      </c>
      <c r="H407" s="40">
        <v>616.26666666666665</v>
      </c>
      <c r="I407" s="40">
        <v>639.43333333333339</v>
      </c>
      <c r="J407" s="40">
        <v>658.56666666666661</v>
      </c>
      <c r="K407" s="31">
        <v>620.29999999999995</v>
      </c>
      <c r="L407" s="31">
        <v>578</v>
      </c>
      <c r="M407" s="31">
        <v>3.98081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104.65</v>
      </c>
      <c r="D408" s="40">
        <v>105.56666666666666</v>
      </c>
      <c r="E408" s="40">
        <v>102.63333333333333</v>
      </c>
      <c r="F408" s="40">
        <v>100.61666666666666</v>
      </c>
      <c r="G408" s="40">
        <v>97.683333333333323</v>
      </c>
      <c r="H408" s="40">
        <v>107.58333333333333</v>
      </c>
      <c r="I408" s="40">
        <v>110.51666666666667</v>
      </c>
      <c r="J408" s="40">
        <v>112.53333333333333</v>
      </c>
      <c r="K408" s="31">
        <v>108.5</v>
      </c>
      <c r="L408" s="31">
        <v>103.55</v>
      </c>
      <c r="M408" s="31">
        <v>16.113869999999999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236.85</v>
      </c>
      <c r="D409" s="40">
        <v>239.31666666666663</v>
      </c>
      <c r="E409" s="40">
        <v>228.93333333333328</v>
      </c>
      <c r="F409" s="40">
        <v>221.01666666666665</v>
      </c>
      <c r="G409" s="40">
        <v>210.6333333333333</v>
      </c>
      <c r="H409" s="40">
        <v>247.23333333333326</v>
      </c>
      <c r="I409" s="40">
        <v>257.61666666666667</v>
      </c>
      <c r="J409" s="40">
        <v>265.53333333333325</v>
      </c>
      <c r="K409" s="31">
        <v>249.7</v>
      </c>
      <c r="L409" s="31">
        <v>231.4</v>
      </c>
      <c r="M409" s="31">
        <v>1.2583500000000001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27117.65</v>
      </c>
      <c r="D410" s="40">
        <v>27438.666666666668</v>
      </c>
      <c r="E410" s="40">
        <v>26682.333333333336</v>
      </c>
      <c r="F410" s="40">
        <v>26247.016666666666</v>
      </c>
      <c r="G410" s="40">
        <v>25490.683333333334</v>
      </c>
      <c r="H410" s="40">
        <v>27873.983333333337</v>
      </c>
      <c r="I410" s="40">
        <v>28630.316666666673</v>
      </c>
      <c r="J410" s="40">
        <v>29065.633333333339</v>
      </c>
      <c r="K410" s="31">
        <v>28195</v>
      </c>
      <c r="L410" s="31">
        <v>27003.35</v>
      </c>
      <c r="M410" s="31">
        <v>1.2317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1800.6</v>
      </c>
      <c r="D411" s="40">
        <v>1808.55</v>
      </c>
      <c r="E411" s="40">
        <v>1760.1</v>
      </c>
      <c r="F411" s="40">
        <v>1719.6</v>
      </c>
      <c r="G411" s="40">
        <v>1671.1499999999999</v>
      </c>
      <c r="H411" s="40">
        <v>1849.05</v>
      </c>
      <c r="I411" s="40">
        <v>1897.5000000000002</v>
      </c>
      <c r="J411" s="40">
        <v>1938</v>
      </c>
      <c r="K411" s="31">
        <v>1857</v>
      </c>
      <c r="L411" s="31">
        <v>1768.05</v>
      </c>
      <c r="M411" s="31">
        <v>0.18090999999999999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1275.5</v>
      </c>
      <c r="D412" s="40">
        <v>1286</v>
      </c>
      <c r="E412" s="40">
        <v>1259.8499999999999</v>
      </c>
      <c r="F412" s="40">
        <v>1244.1999999999998</v>
      </c>
      <c r="G412" s="40">
        <v>1218.0499999999997</v>
      </c>
      <c r="H412" s="40">
        <v>1301.6500000000001</v>
      </c>
      <c r="I412" s="40">
        <v>1327.8000000000002</v>
      </c>
      <c r="J412" s="40">
        <v>1343.4500000000003</v>
      </c>
      <c r="K412" s="31">
        <v>1312.15</v>
      </c>
      <c r="L412" s="31">
        <v>1270.3499999999999</v>
      </c>
      <c r="M412" s="31">
        <v>13.312989999999999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2059.6999999999998</v>
      </c>
      <c r="D413" s="40">
        <v>2074.9166666666665</v>
      </c>
      <c r="E413" s="40">
        <v>2024.833333333333</v>
      </c>
      <c r="F413" s="40">
        <v>1989.9666666666665</v>
      </c>
      <c r="G413" s="40">
        <v>1939.883333333333</v>
      </c>
      <c r="H413" s="40">
        <v>2109.7833333333328</v>
      </c>
      <c r="I413" s="40">
        <v>2159.8666666666659</v>
      </c>
      <c r="J413" s="40">
        <v>2194.7333333333331</v>
      </c>
      <c r="K413" s="31">
        <v>2125</v>
      </c>
      <c r="L413" s="31">
        <v>2040.05</v>
      </c>
      <c r="M413" s="31">
        <v>6.3439699999999997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578.65</v>
      </c>
      <c r="D414" s="40">
        <v>587.86666666666667</v>
      </c>
      <c r="E414" s="40">
        <v>565.7833333333333</v>
      </c>
      <c r="F414" s="40">
        <v>552.91666666666663</v>
      </c>
      <c r="G414" s="40">
        <v>530.83333333333326</v>
      </c>
      <c r="H414" s="40">
        <v>600.73333333333335</v>
      </c>
      <c r="I414" s="40">
        <v>622.81666666666661</v>
      </c>
      <c r="J414" s="40">
        <v>635.68333333333339</v>
      </c>
      <c r="K414" s="31">
        <v>609.95000000000005</v>
      </c>
      <c r="L414" s="31">
        <v>575</v>
      </c>
      <c r="M414" s="31">
        <v>2.3062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1701.45</v>
      </c>
      <c r="D415" s="40">
        <v>1715.6499999999999</v>
      </c>
      <c r="E415" s="40">
        <v>1641.7999999999997</v>
      </c>
      <c r="F415" s="40">
        <v>1582.1499999999999</v>
      </c>
      <c r="G415" s="40">
        <v>1508.2999999999997</v>
      </c>
      <c r="H415" s="40">
        <v>1775.2999999999997</v>
      </c>
      <c r="I415" s="40">
        <v>1849.1499999999996</v>
      </c>
      <c r="J415" s="40">
        <v>1908.7999999999997</v>
      </c>
      <c r="K415" s="31">
        <v>1789.5</v>
      </c>
      <c r="L415" s="31">
        <v>1656</v>
      </c>
      <c r="M415" s="31">
        <v>0.42257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1755.4</v>
      </c>
      <c r="D416" s="40">
        <v>1754.1666666666667</v>
      </c>
      <c r="E416" s="40">
        <v>1734.2833333333335</v>
      </c>
      <c r="F416" s="40">
        <v>1713.1666666666667</v>
      </c>
      <c r="G416" s="40">
        <v>1693.2833333333335</v>
      </c>
      <c r="H416" s="40">
        <v>1775.2833333333335</v>
      </c>
      <c r="I416" s="40">
        <v>1795.1666666666667</v>
      </c>
      <c r="J416" s="40">
        <v>1816.2833333333335</v>
      </c>
      <c r="K416" s="31">
        <v>1774.05</v>
      </c>
      <c r="L416" s="31">
        <v>1733.05</v>
      </c>
      <c r="M416" s="31">
        <v>1.01363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854.65</v>
      </c>
      <c r="D417" s="40">
        <v>855.5333333333333</v>
      </c>
      <c r="E417" s="40">
        <v>830.11666666666656</v>
      </c>
      <c r="F417" s="40">
        <v>805.58333333333326</v>
      </c>
      <c r="G417" s="40">
        <v>780.16666666666652</v>
      </c>
      <c r="H417" s="40">
        <v>880.06666666666661</v>
      </c>
      <c r="I417" s="40">
        <v>905.48333333333335</v>
      </c>
      <c r="J417" s="40">
        <v>930.01666666666665</v>
      </c>
      <c r="K417" s="31">
        <v>880.95</v>
      </c>
      <c r="L417" s="31">
        <v>831</v>
      </c>
      <c r="M417" s="31">
        <v>5.4982499999999996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626.45000000000005</v>
      </c>
      <c r="D418" s="40">
        <v>627.88333333333333</v>
      </c>
      <c r="E418" s="40">
        <v>619.76666666666665</v>
      </c>
      <c r="F418" s="40">
        <v>613.08333333333337</v>
      </c>
      <c r="G418" s="40">
        <v>604.9666666666667</v>
      </c>
      <c r="H418" s="40">
        <v>634.56666666666661</v>
      </c>
      <c r="I418" s="40">
        <v>642.68333333333317</v>
      </c>
      <c r="J418" s="40">
        <v>649.36666666666656</v>
      </c>
      <c r="K418" s="31">
        <v>636</v>
      </c>
      <c r="L418" s="31">
        <v>621.20000000000005</v>
      </c>
      <c r="M418" s="31">
        <v>2.94224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68.400000000000006</v>
      </c>
      <c r="D419" s="40">
        <v>68.733333333333334</v>
      </c>
      <c r="E419" s="40">
        <v>67.066666666666663</v>
      </c>
      <c r="F419" s="40">
        <v>65.733333333333334</v>
      </c>
      <c r="G419" s="40">
        <v>64.066666666666663</v>
      </c>
      <c r="H419" s="40">
        <v>70.066666666666663</v>
      </c>
      <c r="I419" s="40">
        <v>71.73333333333332</v>
      </c>
      <c r="J419" s="40">
        <v>73.066666666666663</v>
      </c>
      <c r="K419" s="31">
        <v>70.400000000000006</v>
      </c>
      <c r="L419" s="31">
        <v>67.400000000000006</v>
      </c>
      <c r="M419" s="31">
        <v>28.411650000000002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110.15</v>
      </c>
      <c r="D420" s="40">
        <v>111.71666666666665</v>
      </c>
      <c r="E420" s="40">
        <v>106.43333333333331</v>
      </c>
      <c r="F420" s="40">
        <v>102.71666666666665</v>
      </c>
      <c r="G420" s="40">
        <v>97.433333333333309</v>
      </c>
      <c r="H420" s="40">
        <v>115.43333333333331</v>
      </c>
      <c r="I420" s="40">
        <v>120.71666666666664</v>
      </c>
      <c r="J420" s="40">
        <v>124.43333333333331</v>
      </c>
      <c r="K420" s="31">
        <v>117</v>
      </c>
      <c r="L420" s="31">
        <v>108</v>
      </c>
      <c r="M420" s="31">
        <v>31.978950000000001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426.45</v>
      </c>
      <c r="D421" s="40">
        <v>428.18333333333334</v>
      </c>
      <c r="E421" s="40">
        <v>419.9666666666667</v>
      </c>
      <c r="F421" s="40">
        <v>413.48333333333335</v>
      </c>
      <c r="G421" s="40">
        <v>405.26666666666671</v>
      </c>
      <c r="H421" s="40">
        <v>434.66666666666669</v>
      </c>
      <c r="I421" s="40">
        <v>442.88333333333327</v>
      </c>
      <c r="J421" s="40">
        <v>449.36666666666667</v>
      </c>
      <c r="K421" s="31">
        <v>436.4</v>
      </c>
      <c r="L421" s="31">
        <v>421.7</v>
      </c>
      <c r="M421" s="31">
        <v>277.94251000000003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127.25</v>
      </c>
      <c r="D422" s="40">
        <v>128.93333333333334</v>
      </c>
      <c r="E422" s="40">
        <v>121.86666666666667</v>
      </c>
      <c r="F422" s="40">
        <v>116.48333333333333</v>
      </c>
      <c r="G422" s="40">
        <v>109.41666666666667</v>
      </c>
      <c r="H422" s="40">
        <v>134.31666666666666</v>
      </c>
      <c r="I422" s="40">
        <v>141.38333333333333</v>
      </c>
      <c r="J422" s="40">
        <v>146.76666666666668</v>
      </c>
      <c r="K422" s="31">
        <v>136</v>
      </c>
      <c r="L422" s="31">
        <v>123.55</v>
      </c>
      <c r="M422" s="31">
        <v>622.28630999999996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267.45</v>
      </c>
      <c r="D423" s="40">
        <v>268.95</v>
      </c>
      <c r="E423" s="40">
        <v>254.75</v>
      </c>
      <c r="F423" s="40">
        <v>242.05</v>
      </c>
      <c r="G423" s="40">
        <v>227.85000000000002</v>
      </c>
      <c r="H423" s="40">
        <v>281.64999999999998</v>
      </c>
      <c r="I423" s="40">
        <v>295.84999999999991</v>
      </c>
      <c r="J423" s="40">
        <v>308.54999999999995</v>
      </c>
      <c r="K423" s="31">
        <v>283.14999999999998</v>
      </c>
      <c r="L423" s="31">
        <v>256.25</v>
      </c>
      <c r="M423" s="31">
        <v>11.10774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282.45</v>
      </c>
      <c r="D424" s="40">
        <v>284.06666666666666</v>
      </c>
      <c r="E424" s="40">
        <v>274.13333333333333</v>
      </c>
      <c r="F424" s="40">
        <v>265.81666666666666</v>
      </c>
      <c r="G424" s="40">
        <v>255.88333333333333</v>
      </c>
      <c r="H424" s="40">
        <v>292.38333333333333</v>
      </c>
      <c r="I424" s="40">
        <v>302.31666666666661</v>
      </c>
      <c r="J424" s="40">
        <v>310.63333333333333</v>
      </c>
      <c r="K424" s="31">
        <v>294</v>
      </c>
      <c r="L424" s="31">
        <v>275.75</v>
      </c>
      <c r="M424" s="31">
        <v>5.3475299999999999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692</v>
      </c>
      <c r="D425" s="40">
        <v>697.01666666666677</v>
      </c>
      <c r="E425" s="40">
        <v>676.18333333333351</v>
      </c>
      <c r="F425" s="40">
        <v>660.36666666666679</v>
      </c>
      <c r="G425" s="40">
        <v>639.53333333333353</v>
      </c>
      <c r="H425" s="40">
        <v>712.83333333333348</v>
      </c>
      <c r="I425" s="40">
        <v>733.66666666666674</v>
      </c>
      <c r="J425" s="40">
        <v>749.48333333333346</v>
      </c>
      <c r="K425" s="31">
        <v>717.85</v>
      </c>
      <c r="L425" s="31">
        <v>681.2</v>
      </c>
      <c r="M425" s="31">
        <v>21.621310000000001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642.15</v>
      </c>
      <c r="D426" s="40">
        <v>659.2833333333333</v>
      </c>
      <c r="E426" s="40">
        <v>619.46666666666658</v>
      </c>
      <c r="F426" s="40">
        <v>596.7833333333333</v>
      </c>
      <c r="G426" s="40">
        <v>556.96666666666658</v>
      </c>
      <c r="H426" s="40">
        <v>681.96666666666658</v>
      </c>
      <c r="I426" s="40">
        <v>721.78333333333319</v>
      </c>
      <c r="J426" s="40">
        <v>744.46666666666658</v>
      </c>
      <c r="K426" s="31">
        <v>699.1</v>
      </c>
      <c r="L426" s="31">
        <v>636.6</v>
      </c>
      <c r="M426" s="31">
        <v>5.2637200000000002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404.75</v>
      </c>
      <c r="D427" s="40">
        <v>411.33333333333331</v>
      </c>
      <c r="E427" s="40">
        <v>391.86666666666662</v>
      </c>
      <c r="F427" s="40">
        <v>378.98333333333329</v>
      </c>
      <c r="G427" s="40">
        <v>359.51666666666659</v>
      </c>
      <c r="H427" s="40">
        <v>424.21666666666664</v>
      </c>
      <c r="I427" s="40">
        <v>443.68333333333334</v>
      </c>
      <c r="J427" s="40">
        <v>456.56666666666666</v>
      </c>
      <c r="K427" s="31">
        <v>430.8</v>
      </c>
      <c r="L427" s="31">
        <v>398.45</v>
      </c>
      <c r="M427" s="31">
        <v>10.429069999999999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284.55</v>
      </c>
      <c r="D428" s="40">
        <v>277.64999999999998</v>
      </c>
      <c r="E428" s="40">
        <v>265.04999999999995</v>
      </c>
      <c r="F428" s="40">
        <v>245.54999999999995</v>
      </c>
      <c r="G428" s="40">
        <v>232.94999999999993</v>
      </c>
      <c r="H428" s="40">
        <v>297.14999999999998</v>
      </c>
      <c r="I428" s="40">
        <v>309.75</v>
      </c>
      <c r="J428" s="40">
        <v>329.25</v>
      </c>
      <c r="K428" s="31">
        <v>290.25</v>
      </c>
      <c r="L428" s="31">
        <v>258.14999999999998</v>
      </c>
      <c r="M428" s="31">
        <v>24.483779999999999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793.35</v>
      </c>
      <c r="D429" s="40">
        <v>791.45000000000016</v>
      </c>
      <c r="E429" s="40">
        <v>784.10000000000036</v>
      </c>
      <c r="F429" s="40">
        <v>774.85000000000025</v>
      </c>
      <c r="G429" s="40">
        <v>767.50000000000045</v>
      </c>
      <c r="H429" s="40">
        <v>800.70000000000027</v>
      </c>
      <c r="I429" s="40">
        <v>808.05</v>
      </c>
      <c r="J429" s="40">
        <v>817.30000000000018</v>
      </c>
      <c r="K429" s="31">
        <v>798.8</v>
      </c>
      <c r="L429" s="31">
        <v>782.2</v>
      </c>
      <c r="M429" s="31">
        <v>56.560200000000002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523.5</v>
      </c>
      <c r="D430" s="40">
        <v>530.4</v>
      </c>
      <c r="E430" s="40">
        <v>508.34999999999991</v>
      </c>
      <c r="F430" s="40">
        <v>493.19999999999993</v>
      </c>
      <c r="G430" s="40">
        <v>471.14999999999986</v>
      </c>
      <c r="H430" s="40">
        <v>545.54999999999995</v>
      </c>
      <c r="I430" s="40">
        <v>567.59999999999991</v>
      </c>
      <c r="J430" s="40">
        <v>582.75</v>
      </c>
      <c r="K430" s="31">
        <v>552.45000000000005</v>
      </c>
      <c r="L430" s="31">
        <v>515.25</v>
      </c>
      <c r="M430" s="31">
        <v>19.60389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3534.05</v>
      </c>
      <c r="D431" s="40">
        <v>3542.3833333333332</v>
      </c>
      <c r="E431" s="40">
        <v>3492.6666666666665</v>
      </c>
      <c r="F431" s="40">
        <v>3451.2833333333333</v>
      </c>
      <c r="G431" s="40">
        <v>3401.5666666666666</v>
      </c>
      <c r="H431" s="40">
        <v>3583.7666666666664</v>
      </c>
      <c r="I431" s="40">
        <v>3633.4833333333336</v>
      </c>
      <c r="J431" s="40">
        <v>3674.8666666666663</v>
      </c>
      <c r="K431" s="31">
        <v>3592.1</v>
      </c>
      <c r="L431" s="31">
        <v>3501</v>
      </c>
      <c r="M431" s="31">
        <v>7.1919999999999998E-2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2586.0500000000002</v>
      </c>
      <c r="D432" s="40">
        <v>2575.2166666666667</v>
      </c>
      <c r="E432" s="40">
        <v>2550.8333333333335</v>
      </c>
      <c r="F432" s="40">
        <v>2515.6166666666668</v>
      </c>
      <c r="G432" s="40">
        <v>2491.2333333333336</v>
      </c>
      <c r="H432" s="40">
        <v>2610.4333333333334</v>
      </c>
      <c r="I432" s="40">
        <v>2634.8166666666666</v>
      </c>
      <c r="J432" s="40">
        <v>2670.0333333333333</v>
      </c>
      <c r="K432" s="31">
        <v>2599.6</v>
      </c>
      <c r="L432" s="31">
        <v>2540</v>
      </c>
      <c r="M432" s="31">
        <v>0.33911999999999998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758.1</v>
      </c>
      <c r="D433" s="40">
        <v>768.55000000000007</v>
      </c>
      <c r="E433" s="40">
        <v>741.55000000000018</v>
      </c>
      <c r="F433" s="40">
        <v>725.00000000000011</v>
      </c>
      <c r="G433" s="40">
        <v>698.00000000000023</v>
      </c>
      <c r="H433" s="40">
        <v>785.10000000000014</v>
      </c>
      <c r="I433" s="40">
        <v>812.09999999999991</v>
      </c>
      <c r="J433" s="40">
        <v>828.65000000000009</v>
      </c>
      <c r="K433" s="31">
        <v>795.55</v>
      </c>
      <c r="L433" s="31">
        <v>752</v>
      </c>
      <c r="M433" s="31">
        <v>0.74397000000000002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381.05</v>
      </c>
      <c r="D434" s="40">
        <v>380.93333333333339</v>
      </c>
      <c r="E434" s="40">
        <v>367.01666666666677</v>
      </c>
      <c r="F434" s="40">
        <v>352.98333333333335</v>
      </c>
      <c r="G434" s="40">
        <v>339.06666666666672</v>
      </c>
      <c r="H434" s="40">
        <v>394.96666666666681</v>
      </c>
      <c r="I434" s="40">
        <v>408.88333333333344</v>
      </c>
      <c r="J434" s="40">
        <v>422.91666666666686</v>
      </c>
      <c r="K434" s="31">
        <v>394.85</v>
      </c>
      <c r="L434" s="31">
        <v>366.9</v>
      </c>
      <c r="M434" s="31">
        <v>10.941940000000001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314.60000000000002</v>
      </c>
      <c r="D435" s="40">
        <v>319.86666666666667</v>
      </c>
      <c r="E435" s="40">
        <v>305.73333333333335</v>
      </c>
      <c r="F435" s="40">
        <v>296.86666666666667</v>
      </c>
      <c r="G435" s="40">
        <v>282.73333333333335</v>
      </c>
      <c r="H435" s="40">
        <v>328.73333333333335</v>
      </c>
      <c r="I435" s="40">
        <v>342.86666666666667</v>
      </c>
      <c r="J435" s="40">
        <v>351.73333333333335</v>
      </c>
      <c r="K435" s="31">
        <v>334</v>
      </c>
      <c r="L435" s="31">
        <v>311</v>
      </c>
      <c r="M435" s="31">
        <v>2.6194799999999998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2077.6</v>
      </c>
      <c r="D436" s="40">
        <v>2078.25</v>
      </c>
      <c r="E436" s="40">
        <v>2050.9</v>
      </c>
      <c r="F436" s="40">
        <v>2024.2000000000003</v>
      </c>
      <c r="G436" s="40">
        <v>1996.8500000000004</v>
      </c>
      <c r="H436" s="40">
        <v>2104.9499999999998</v>
      </c>
      <c r="I436" s="40">
        <v>2132.3000000000002</v>
      </c>
      <c r="J436" s="40">
        <v>2158.9999999999995</v>
      </c>
      <c r="K436" s="31">
        <v>2105.6</v>
      </c>
      <c r="L436" s="31">
        <v>2051.5500000000002</v>
      </c>
      <c r="M436" s="31">
        <v>0.71833999999999998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676.75</v>
      </c>
      <c r="D437" s="40">
        <v>677.13333333333333</v>
      </c>
      <c r="E437" s="40">
        <v>669.36666666666667</v>
      </c>
      <c r="F437" s="40">
        <v>661.98333333333335</v>
      </c>
      <c r="G437" s="40">
        <v>654.2166666666667</v>
      </c>
      <c r="H437" s="40">
        <v>684.51666666666665</v>
      </c>
      <c r="I437" s="40">
        <v>692.2833333333333</v>
      </c>
      <c r="J437" s="40">
        <v>699.66666666666663</v>
      </c>
      <c r="K437" s="31">
        <v>684.9</v>
      </c>
      <c r="L437" s="31">
        <v>669.75</v>
      </c>
      <c r="M437" s="31">
        <v>0.32382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540.54999999999995</v>
      </c>
      <c r="D438" s="40">
        <v>540.65</v>
      </c>
      <c r="E438" s="40">
        <v>512.34999999999991</v>
      </c>
      <c r="F438" s="40">
        <v>484.15</v>
      </c>
      <c r="G438" s="40">
        <v>455.84999999999991</v>
      </c>
      <c r="H438" s="40">
        <v>568.84999999999991</v>
      </c>
      <c r="I438" s="40">
        <v>597.14999999999986</v>
      </c>
      <c r="J438" s="40">
        <v>625.34999999999991</v>
      </c>
      <c r="K438" s="31">
        <v>568.95000000000005</v>
      </c>
      <c r="L438" s="31">
        <v>512.45000000000005</v>
      </c>
      <c r="M438" s="31">
        <v>5.44529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6.45</v>
      </c>
      <c r="D439" s="40">
        <v>6.5166666666666657</v>
      </c>
      <c r="E439" s="40">
        <v>6.2833333333333314</v>
      </c>
      <c r="F439" s="40">
        <v>6.1166666666666654</v>
      </c>
      <c r="G439" s="40">
        <v>5.8833333333333311</v>
      </c>
      <c r="H439" s="40">
        <v>6.6833333333333318</v>
      </c>
      <c r="I439" s="40">
        <v>6.9166666666666661</v>
      </c>
      <c r="J439" s="40">
        <v>7.0833333333333321</v>
      </c>
      <c r="K439" s="31">
        <v>6.75</v>
      </c>
      <c r="L439" s="31">
        <v>6.35</v>
      </c>
      <c r="M439" s="31">
        <v>259.76913999999999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126.6</v>
      </c>
      <c r="D440" s="40">
        <v>127.25</v>
      </c>
      <c r="E440" s="40">
        <v>122.44999999999999</v>
      </c>
      <c r="F440" s="40">
        <v>118.29999999999998</v>
      </c>
      <c r="G440" s="40">
        <v>113.49999999999997</v>
      </c>
      <c r="H440" s="40">
        <v>131.4</v>
      </c>
      <c r="I440" s="40">
        <v>136.20000000000002</v>
      </c>
      <c r="J440" s="40">
        <v>140.35000000000002</v>
      </c>
      <c r="K440" s="31">
        <v>132.05000000000001</v>
      </c>
      <c r="L440" s="31">
        <v>123.1</v>
      </c>
      <c r="M440" s="31">
        <v>2.5401600000000002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911.2</v>
      </c>
      <c r="D441" s="40">
        <v>922.35</v>
      </c>
      <c r="E441" s="40">
        <v>895.85</v>
      </c>
      <c r="F441" s="40">
        <v>880.5</v>
      </c>
      <c r="G441" s="40">
        <v>854</v>
      </c>
      <c r="H441" s="40">
        <v>937.7</v>
      </c>
      <c r="I441" s="40">
        <v>964.2</v>
      </c>
      <c r="J441" s="40">
        <v>979.55000000000007</v>
      </c>
      <c r="K441" s="31">
        <v>948.85</v>
      </c>
      <c r="L441" s="31">
        <v>907</v>
      </c>
      <c r="M441" s="31">
        <v>0.69838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616.45000000000005</v>
      </c>
      <c r="D442" s="40">
        <v>622.15</v>
      </c>
      <c r="E442" s="40">
        <v>605.29999999999995</v>
      </c>
      <c r="F442" s="40">
        <v>594.15</v>
      </c>
      <c r="G442" s="40">
        <v>577.29999999999995</v>
      </c>
      <c r="H442" s="40">
        <v>633.29999999999995</v>
      </c>
      <c r="I442" s="40">
        <v>650.15000000000009</v>
      </c>
      <c r="J442" s="40">
        <v>661.3</v>
      </c>
      <c r="K442" s="31">
        <v>639</v>
      </c>
      <c r="L442" s="31">
        <v>611</v>
      </c>
      <c r="M442" s="31">
        <v>4.8170700000000002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1348.6</v>
      </c>
      <c r="D443" s="40">
        <v>1367.95</v>
      </c>
      <c r="E443" s="40">
        <v>1322.65</v>
      </c>
      <c r="F443" s="40">
        <v>1296.7</v>
      </c>
      <c r="G443" s="40">
        <v>1251.4000000000001</v>
      </c>
      <c r="H443" s="40">
        <v>1393.9</v>
      </c>
      <c r="I443" s="40">
        <v>1439.1999999999998</v>
      </c>
      <c r="J443" s="40">
        <v>1465.15</v>
      </c>
      <c r="K443" s="31">
        <v>1413.25</v>
      </c>
      <c r="L443" s="31">
        <v>1342</v>
      </c>
      <c r="M443" s="31">
        <v>1.13219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550.20000000000005</v>
      </c>
      <c r="D444" s="40">
        <v>555.75</v>
      </c>
      <c r="E444" s="40">
        <v>537.5</v>
      </c>
      <c r="F444" s="40">
        <v>524.79999999999995</v>
      </c>
      <c r="G444" s="40">
        <v>506.54999999999995</v>
      </c>
      <c r="H444" s="40">
        <v>568.45000000000005</v>
      </c>
      <c r="I444" s="40">
        <v>586.70000000000005</v>
      </c>
      <c r="J444" s="40">
        <v>599.40000000000009</v>
      </c>
      <c r="K444" s="31">
        <v>574</v>
      </c>
      <c r="L444" s="31">
        <v>543.04999999999995</v>
      </c>
      <c r="M444" s="31">
        <v>0.53781999999999996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8719.9</v>
      </c>
      <c r="D445" s="40">
        <v>8754.6833333333325</v>
      </c>
      <c r="E445" s="40">
        <v>8653.4666666666653</v>
      </c>
      <c r="F445" s="40">
        <v>8587.0333333333328</v>
      </c>
      <c r="G445" s="40">
        <v>8485.8166666666657</v>
      </c>
      <c r="H445" s="40">
        <v>8821.116666666665</v>
      </c>
      <c r="I445" s="40">
        <v>8922.3333333333321</v>
      </c>
      <c r="J445" s="40">
        <v>8988.7666666666646</v>
      </c>
      <c r="K445" s="31">
        <v>8855.9</v>
      </c>
      <c r="L445" s="31">
        <v>8688.25</v>
      </c>
      <c r="M445" s="31">
        <v>3.2399999999999998E-2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37.35</v>
      </c>
      <c r="D446" s="40">
        <v>37.983333333333327</v>
      </c>
      <c r="E446" s="40">
        <v>35.966666666666654</v>
      </c>
      <c r="F446" s="40">
        <v>34.583333333333329</v>
      </c>
      <c r="G446" s="40">
        <v>32.566666666666656</v>
      </c>
      <c r="H446" s="40">
        <v>39.366666666666653</v>
      </c>
      <c r="I446" s="40">
        <v>41.383333333333319</v>
      </c>
      <c r="J446" s="40">
        <v>42.766666666666652</v>
      </c>
      <c r="K446" s="31">
        <v>40</v>
      </c>
      <c r="L446" s="31">
        <v>36.6</v>
      </c>
      <c r="M446" s="31">
        <v>132.17856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555.79999999999995</v>
      </c>
      <c r="D447" s="40">
        <v>559.43333333333328</v>
      </c>
      <c r="E447" s="40">
        <v>547.86666666666656</v>
      </c>
      <c r="F447" s="40">
        <v>539.93333333333328</v>
      </c>
      <c r="G447" s="40">
        <v>528.36666666666656</v>
      </c>
      <c r="H447" s="40">
        <v>567.36666666666656</v>
      </c>
      <c r="I447" s="40">
        <v>578.93333333333339</v>
      </c>
      <c r="J447" s="40">
        <v>586.86666666666656</v>
      </c>
      <c r="K447" s="31">
        <v>571</v>
      </c>
      <c r="L447" s="31">
        <v>551.5</v>
      </c>
      <c r="M447" s="31">
        <v>13.111269999999999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867.4</v>
      </c>
      <c r="D448" s="40">
        <v>880.7166666666667</v>
      </c>
      <c r="E448" s="40">
        <v>846.68333333333339</v>
      </c>
      <c r="F448" s="40">
        <v>825.9666666666667</v>
      </c>
      <c r="G448" s="40">
        <v>791.93333333333339</v>
      </c>
      <c r="H448" s="40">
        <v>901.43333333333339</v>
      </c>
      <c r="I448" s="40">
        <v>935.4666666666667</v>
      </c>
      <c r="J448" s="40">
        <v>956.18333333333339</v>
      </c>
      <c r="K448" s="31">
        <v>914.75</v>
      </c>
      <c r="L448" s="31">
        <v>860</v>
      </c>
      <c r="M448" s="31">
        <v>0.67344999999999999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16914.75</v>
      </c>
      <c r="D449" s="40">
        <v>17009.25</v>
      </c>
      <c r="E449" s="40">
        <v>16520.5</v>
      </c>
      <c r="F449" s="40">
        <v>16126.25</v>
      </c>
      <c r="G449" s="40">
        <v>15637.5</v>
      </c>
      <c r="H449" s="40">
        <v>17403.5</v>
      </c>
      <c r="I449" s="40">
        <v>17892.25</v>
      </c>
      <c r="J449" s="40">
        <v>18286.5</v>
      </c>
      <c r="K449" s="31">
        <v>17498</v>
      </c>
      <c r="L449" s="31">
        <v>16615</v>
      </c>
      <c r="M449" s="31">
        <v>3.015E-2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843.65</v>
      </c>
      <c r="D450" s="40">
        <v>846.75</v>
      </c>
      <c r="E450" s="40">
        <v>827.5</v>
      </c>
      <c r="F450" s="40">
        <v>811.35</v>
      </c>
      <c r="G450" s="40">
        <v>792.1</v>
      </c>
      <c r="H450" s="40">
        <v>862.9</v>
      </c>
      <c r="I450" s="40">
        <v>882.15</v>
      </c>
      <c r="J450" s="40">
        <v>898.3</v>
      </c>
      <c r="K450" s="31">
        <v>866</v>
      </c>
      <c r="L450" s="31">
        <v>830.6</v>
      </c>
      <c r="M450" s="31">
        <v>80.844250000000002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202.9</v>
      </c>
      <c r="D451" s="40">
        <v>202.76666666666665</v>
      </c>
      <c r="E451" s="40">
        <v>194.18333333333331</v>
      </c>
      <c r="F451" s="40">
        <v>185.46666666666667</v>
      </c>
      <c r="G451" s="40">
        <v>176.88333333333333</v>
      </c>
      <c r="H451" s="40">
        <v>211.48333333333329</v>
      </c>
      <c r="I451" s="40">
        <v>220.06666666666666</v>
      </c>
      <c r="J451" s="40">
        <v>228.78333333333327</v>
      </c>
      <c r="K451" s="31">
        <v>211.35</v>
      </c>
      <c r="L451" s="31">
        <v>194.05</v>
      </c>
      <c r="M451" s="31">
        <v>35.875079999999997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1403.7</v>
      </c>
      <c r="D452" s="40">
        <v>1425.3333333333333</v>
      </c>
      <c r="E452" s="40">
        <v>1368.6166666666666</v>
      </c>
      <c r="F452" s="40">
        <v>1333.5333333333333</v>
      </c>
      <c r="G452" s="40">
        <v>1276.8166666666666</v>
      </c>
      <c r="H452" s="40">
        <v>1460.4166666666665</v>
      </c>
      <c r="I452" s="40">
        <v>1517.1333333333332</v>
      </c>
      <c r="J452" s="40">
        <v>1552.2166666666665</v>
      </c>
      <c r="K452" s="31">
        <v>1482.05</v>
      </c>
      <c r="L452" s="31">
        <v>1390.25</v>
      </c>
      <c r="M452" s="31">
        <v>2.6002399999999999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3333.9</v>
      </c>
      <c r="D453" s="40">
        <v>3333.1333333333332</v>
      </c>
      <c r="E453" s="40">
        <v>3316.3666666666663</v>
      </c>
      <c r="F453" s="40">
        <v>3298.833333333333</v>
      </c>
      <c r="G453" s="40">
        <v>3282.0666666666662</v>
      </c>
      <c r="H453" s="40">
        <v>3350.6666666666665</v>
      </c>
      <c r="I453" s="40">
        <v>3367.4333333333329</v>
      </c>
      <c r="J453" s="40">
        <v>3384.9666666666667</v>
      </c>
      <c r="K453" s="31">
        <v>3349.9</v>
      </c>
      <c r="L453" s="31">
        <v>3315.6</v>
      </c>
      <c r="M453" s="31">
        <v>20.407769999999999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771.9</v>
      </c>
      <c r="D454" s="40">
        <v>769.16666666666663</v>
      </c>
      <c r="E454" s="40">
        <v>763.7833333333333</v>
      </c>
      <c r="F454" s="40">
        <v>755.66666666666663</v>
      </c>
      <c r="G454" s="40">
        <v>750.2833333333333</v>
      </c>
      <c r="H454" s="40">
        <v>777.2833333333333</v>
      </c>
      <c r="I454" s="40">
        <v>782.66666666666674</v>
      </c>
      <c r="J454" s="40">
        <v>790.7833333333333</v>
      </c>
      <c r="K454" s="31">
        <v>774.55</v>
      </c>
      <c r="L454" s="31">
        <v>761.05</v>
      </c>
      <c r="M454" s="31">
        <v>14.29806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4238.6000000000004</v>
      </c>
      <c r="D455" s="40">
        <v>4255.7166666666672</v>
      </c>
      <c r="E455" s="40">
        <v>4177.8833333333341</v>
      </c>
      <c r="F455" s="40">
        <v>4117.166666666667</v>
      </c>
      <c r="G455" s="40">
        <v>4039.3333333333339</v>
      </c>
      <c r="H455" s="40">
        <v>4316.4333333333343</v>
      </c>
      <c r="I455" s="40">
        <v>4394.2666666666664</v>
      </c>
      <c r="J455" s="40">
        <v>4454.9833333333345</v>
      </c>
      <c r="K455" s="31">
        <v>4333.55</v>
      </c>
      <c r="L455" s="31">
        <v>4195</v>
      </c>
      <c r="M455" s="31">
        <v>1.0726100000000001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1256.9000000000001</v>
      </c>
      <c r="D456" s="40">
        <v>1277.3166666666666</v>
      </c>
      <c r="E456" s="40">
        <v>1209.6333333333332</v>
      </c>
      <c r="F456" s="40">
        <v>1162.3666666666666</v>
      </c>
      <c r="G456" s="40">
        <v>1094.6833333333332</v>
      </c>
      <c r="H456" s="40">
        <v>1324.5833333333333</v>
      </c>
      <c r="I456" s="40">
        <v>1392.2666666666667</v>
      </c>
      <c r="J456" s="40">
        <v>1439.5333333333333</v>
      </c>
      <c r="K456" s="31">
        <v>1345</v>
      </c>
      <c r="L456" s="31">
        <v>1230.05</v>
      </c>
      <c r="M456" s="31">
        <v>6.8435899999999998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136.9</v>
      </c>
      <c r="D457" s="40">
        <v>137.58333333333334</v>
      </c>
      <c r="E457" s="40">
        <v>133.11666666666667</v>
      </c>
      <c r="F457" s="40">
        <v>129.33333333333334</v>
      </c>
      <c r="G457" s="40">
        <v>124.86666666666667</v>
      </c>
      <c r="H457" s="40">
        <v>141.36666666666667</v>
      </c>
      <c r="I457" s="40">
        <v>145.83333333333331</v>
      </c>
      <c r="J457" s="40">
        <v>149.61666666666667</v>
      </c>
      <c r="K457" s="31">
        <v>142.05000000000001</v>
      </c>
      <c r="L457" s="31">
        <v>133.80000000000001</v>
      </c>
      <c r="M457" s="31">
        <v>15.049250000000001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294.2</v>
      </c>
      <c r="D458" s="40">
        <v>295.13333333333333</v>
      </c>
      <c r="E458" s="40">
        <v>290.06666666666666</v>
      </c>
      <c r="F458" s="40">
        <v>285.93333333333334</v>
      </c>
      <c r="G458" s="40">
        <v>280.86666666666667</v>
      </c>
      <c r="H458" s="40">
        <v>299.26666666666665</v>
      </c>
      <c r="I458" s="40">
        <v>304.33333333333326</v>
      </c>
      <c r="J458" s="40">
        <v>308.46666666666664</v>
      </c>
      <c r="K458" s="31">
        <v>300.2</v>
      </c>
      <c r="L458" s="31">
        <v>291</v>
      </c>
      <c r="M458" s="31">
        <v>151.73990000000001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130.05000000000001</v>
      </c>
      <c r="D459" s="40">
        <v>130.28333333333333</v>
      </c>
      <c r="E459" s="40">
        <v>126.81666666666666</v>
      </c>
      <c r="F459" s="40">
        <v>123.58333333333333</v>
      </c>
      <c r="G459" s="40">
        <v>120.11666666666666</v>
      </c>
      <c r="H459" s="40">
        <v>133.51666666666665</v>
      </c>
      <c r="I459" s="40">
        <v>136.98333333333329</v>
      </c>
      <c r="J459" s="40">
        <v>140.21666666666667</v>
      </c>
      <c r="K459" s="31">
        <v>133.75</v>
      </c>
      <c r="L459" s="31">
        <v>127.05</v>
      </c>
      <c r="M459" s="31">
        <v>315.26384000000002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1373.6</v>
      </c>
      <c r="D460" s="40">
        <v>1386.2666666666667</v>
      </c>
      <c r="E460" s="40">
        <v>1354.5333333333333</v>
      </c>
      <c r="F460" s="40">
        <v>1335.4666666666667</v>
      </c>
      <c r="G460" s="40">
        <v>1303.7333333333333</v>
      </c>
      <c r="H460" s="40">
        <v>1405.3333333333333</v>
      </c>
      <c r="I460" s="40">
        <v>1437.0666666666664</v>
      </c>
      <c r="J460" s="40">
        <v>1456.1333333333332</v>
      </c>
      <c r="K460" s="31">
        <v>1418</v>
      </c>
      <c r="L460" s="31">
        <v>1367.2</v>
      </c>
      <c r="M460" s="31">
        <v>84.516229999999993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3781.65</v>
      </c>
      <c r="D461" s="40">
        <v>3793.2166666666667</v>
      </c>
      <c r="E461" s="40">
        <v>3668.4333333333334</v>
      </c>
      <c r="F461" s="40">
        <v>3555.2166666666667</v>
      </c>
      <c r="G461" s="40">
        <v>3430.4333333333334</v>
      </c>
      <c r="H461" s="40">
        <v>3906.4333333333334</v>
      </c>
      <c r="I461" s="40">
        <v>4031.2166666666672</v>
      </c>
      <c r="J461" s="40">
        <v>4144.4333333333334</v>
      </c>
      <c r="K461" s="31">
        <v>3918</v>
      </c>
      <c r="L461" s="31">
        <v>3680</v>
      </c>
      <c r="M461" s="31">
        <v>0.16933000000000001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1323.05</v>
      </c>
      <c r="D462" s="40">
        <v>1311.7166666666667</v>
      </c>
      <c r="E462" s="40">
        <v>1293.7333333333333</v>
      </c>
      <c r="F462" s="40">
        <v>1264.4166666666667</v>
      </c>
      <c r="G462" s="40">
        <v>1246.4333333333334</v>
      </c>
      <c r="H462" s="40">
        <v>1341.0333333333333</v>
      </c>
      <c r="I462" s="40">
        <v>1359.0166666666669</v>
      </c>
      <c r="J462" s="40">
        <v>1388.3333333333333</v>
      </c>
      <c r="K462" s="31">
        <v>1329.7</v>
      </c>
      <c r="L462" s="31">
        <v>1282.4000000000001</v>
      </c>
      <c r="M462" s="31">
        <v>63.144689999999997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152.05000000000001</v>
      </c>
      <c r="D463" s="40">
        <v>153.35</v>
      </c>
      <c r="E463" s="40">
        <v>149.69999999999999</v>
      </c>
      <c r="F463" s="40">
        <v>147.35</v>
      </c>
      <c r="G463" s="40">
        <v>143.69999999999999</v>
      </c>
      <c r="H463" s="40">
        <v>155.69999999999999</v>
      </c>
      <c r="I463" s="40">
        <v>159.35000000000002</v>
      </c>
      <c r="J463" s="40">
        <v>161.69999999999999</v>
      </c>
      <c r="K463" s="31">
        <v>157</v>
      </c>
      <c r="L463" s="31">
        <v>151</v>
      </c>
      <c r="M463" s="31">
        <v>2.7811699999999999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1007</v>
      </c>
      <c r="D464" s="40">
        <v>1011.35</v>
      </c>
      <c r="E464" s="40">
        <v>988</v>
      </c>
      <c r="F464" s="40">
        <v>969</v>
      </c>
      <c r="G464" s="40">
        <v>945.65</v>
      </c>
      <c r="H464" s="40">
        <v>1030.3499999999999</v>
      </c>
      <c r="I464" s="40">
        <v>1053.7000000000003</v>
      </c>
      <c r="J464" s="40">
        <v>1072.7</v>
      </c>
      <c r="K464" s="31">
        <v>1034.7</v>
      </c>
      <c r="L464" s="31">
        <v>992.35</v>
      </c>
      <c r="M464" s="31">
        <v>2.82416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1327.15</v>
      </c>
      <c r="D465" s="40">
        <v>1342.4666666666667</v>
      </c>
      <c r="E465" s="40">
        <v>1304.9333333333334</v>
      </c>
      <c r="F465" s="40">
        <v>1282.7166666666667</v>
      </c>
      <c r="G465" s="40">
        <v>1245.1833333333334</v>
      </c>
      <c r="H465" s="40">
        <v>1364.6833333333334</v>
      </c>
      <c r="I465" s="40">
        <v>1402.2166666666667</v>
      </c>
      <c r="J465" s="40">
        <v>1424.4333333333334</v>
      </c>
      <c r="K465" s="31">
        <v>1380</v>
      </c>
      <c r="L465" s="31">
        <v>1320.25</v>
      </c>
      <c r="M465" s="31">
        <v>0.95533000000000001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1329.3</v>
      </c>
      <c r="D466" s="40">
        <v>1328.6333333333332</v>
      </c>
      <c r="E466" s="40">
        <v>1312.6666666666665</v>
      </c>
      <c r="F466" s="40">
        <v>1296.0333333333333</v>
      </c>
      <c r="G466" s="40">
        <v>1280.0666666666666</v>
      </c>
      <c r="H466" s="40">
        <v>1345.2666666666664</v>
      </c>
      <c r="I466" s="40">
        <v>1361.2333333333331</v>
      </c>
      <c r="J466" s="40">
        <v>1377.8666666666663</v>
      </c>
      <c r="K466" s="31">
        <v>1344.6</v>
      </c>
      <c r="L466" s="31">
        <v>1312</v>
      </c>
      <c r="M466" s="31">
        <v>1.66343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1550.95</v>
      </c>
      <c r="D467" s="40">
        <v>1566.9833333333333</v>
      </c>
      <c r="E467" s="40">
        <v>1531.9666666666667</v>
      </c>
      <c r="F467" s="40">
        <v>1512.9833333333333</v>
      </c>
      <c r="G467" s="40">
        <v>1477.9666666666667</v>
      </c>
      <c r="H467" s="40">
        <v>1585.9666666666667</v>
      </c>
      <c r="I467" s="40">
        <v>1620.9833333333336</v>
      </c>
      <c r="J467" s="40">
        <v>1639.9666666666667</v>
      </c>
      <c r="K467" s="31">
        <v>1602</v>
      </c>
      <c r="L467" s="31">
        <v>1548</v>
      </c>
      <c r="M467" s="31">
        <v>4.3343400000000001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1799.2</v>
      </c>
      <c r="D468" s="40">
        <v>1804.8499999999997</v>
      </c>
      <c r="E468" s="40">
        <v>1787.6999999999994</v>
      </c>
      <c r="F468" s="40">
        <v>1776.1999999999996</v>
      </c>
      <c r="G468" s="40">
        <v>1759.0499999999993</v>
      </c>
      <c r="H468" s="40">
        <v>1816.3499999999995</v>
      </c>
      <c r="I468" s="40">
        <v>1833.4999999999995</v>
      </c>
      <c r="J468" s="40">
        <v>1844.9999999999995</v>
      </c>
      <c r="K468" s="31">
        <v>1822</v>
      </c>
      <c r="L468" s="31">
        <v>1793.35</v>
      </c>
      <c r="M468" s="31">
        <v>8.6274599999999992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3026.65</v>
      </c>
      <c r="D469" s="40">
        <v>3041.6</v>
      </c>
      <c r="E469" s="40">
        <v>2980.0499999999997</v>
      </c>
      <c r="F469" s="40">
        <v>2933.45</v>
      </c>
      <c r="G469" s="40">
        <v>2871.8999999999996</v>
      </c>
      <c r="H469" s="40">
        <v>3088.2</v>
      </c>
      <c r="I469" s="40">
        <v>3149.75</v>
      </c>
      <c r="J469" s="40">
        <v>3196.35</v>
      </c>
      <c r="K469" s="31">
        <v>3103.15</v>
      </c>
      <c r="L469" s="31">
        <v>2995</v>
      </c>
      <c r="M469" s="31">
        <v>2.3831500000000001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456.45</v>
      </c>
      <c r="D470" s="40">
        <v>454.61666666666662</v>
      </c>
      <c r="E470" s="40">
        <v>446.93333333333322</v>
      </c>
      <c r="F470" s="40">
        <v>437.41666666666663</v>
      </c>
      <c r="G470" s="40">
        <v>429.73333333333323</v>
      </c>
      <c r="H470" s="40">
        <v>464.13333333333321</v>
      </c>
      <c r="I470" s="40">
        <v>471.81666666666661</v>
      </c>
      <c r="J470" s="40">
        <v>481.3333333333332</v>
      </c>
      <c r="K470" s="31">
        <v>462.3</v>
      </c>
      <c r="L470" s="31">
        <v>445.1</v>
      </c>
      <c r="M470" s="31">
        <v>10.85595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945.8</v>
      </c>
      <c r="D471" s="40">
        <v>943.53333333333342</v>
      </c>
      <c r="E471" s="40">
        <v>922.96666666666681</v>
      </c>
      <c r="F471" s="40">
        <v>900.13333333333344</v>
      </c>
      <c r="G471" s="40">
        <v>879.56666666666683</v>
      </c>
      <c r="H471" s="40">
        <v>966.36666666666679</v>
      </c>
      <c r="I471" s="40">
        <v>986.93333333333339</v>
      </c>
      <c r="J471" s="40">
        <v>1009.7666666666668</v>
      </c>
      <c r="K471" s="31">
        <v>964.1</v>
      </c>
      <c r="L471" s="31">
        <v>920.7</v>
      </c>
      <c r="M471" s="31">
        <v>21.98799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19.95</v>
      </c>
      <c r="D472" s="40">
        <v>20.333333333333332</v>
      </c>
      <c r="E472" s="40">
        <v>19.566666666666663</v>
      </c>
      <c r="F472" s="40">
        <v>19.18333333333333</v>
      </c>
      <c r="G472" s="40">
        <v>18.416666666666661</v>
      </c>
      <c r="H472" s="40">
        <v>20.716666666666665</v>
      </c>
      <c r="I472" s="40">
        <v>21.483333333333338</v>
      </c>
      <c r="J472" s="40">
        <v>21.866666666666667</v>
      </c>
      <c r="K472" s="31">
        <v>21.1</v>
      </c>
      <c r="L472" s="31">
        <v>19.95</v>
      </c>
      <c r="M472" s="31">
        <v>200.93507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114.1</v>
      </c>
      <c r="D473" s="40">
        <v>115.45</v>
      </c>
      <c r="E473" s="40">
        <v>107.55000000000001</v>
      </c>
      <c r="F473" s="40">
        <v>101.00000000000001</v>
      </c>
      <c r="G473" s="40">
        <v>93.100000000000023</v>
      </c>
      <c r="H473" s="40">
        <v>122</v>
      </c>
      <c r="I473" s="40">
        <v>129.9</v>
      </c>
      <c r="J473" s="40">
        <v>136.44999999999999</v>
      </c>
      <c r="K473" s="31">
        <v>123.35</v>
      </c>
      <c r="L473" s="31">
        <v>108.9</v>
      </c>
      <c r="M473" s="31">
        <v>4.3928000000000003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1178.8499999999999</v>
      </c>
      <c r="D474" s="40">
        <v>1171.2166666666665</v>
      </c>
      <c r="E474" s="40">
        <v>1143.1833333333329</v>
      </c>
      <c r="F474" s="40">
        <v>1107.5166666666664</v>
      </c>
      <c r="G474" s="40">
        <v>1079.4833333333329</v>
      </c>
      <c r="H474" s="40">
        <v>1206.883333333333</v>
      </c>
      <c r="I474" s="40">
        <v>1234.9166666666663</v>
      </c>
      <c r="J474" s="40">
        <v>1270.583333333333</v>
      </c>
      <c r="K474" s="31">
        <v>1199.25</v>
      </c>
      <c r="L474" s="31">
        <v>1135.55</v>
      </c>
      <c r="M474" s="31">
        <v>0.94477999999999995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12.85</v>
      </c>
      <c r="D475" s="40">
        <v>12.949999999999998</v>
      </c>
      <c r="E475" s="40">
        <v>12.699999999999996</v>
      </c>
      <c r="F475" s="40">
        <v>12.549999999999999</v>
      </c>
      <c r="G475" s="40">
        <v>12.299999999999997</v>
      </c>
      <c r="H475" s="40">
        <v>13.099999999999994</v>
      </c>
      <c r="I475" s="40">
        <v>13.349999999999998</v>
      </c>
      <c r="J475" s="40">
        <v>13.499999999999993</v>
      </c>
      <c r="K475" s="31">
        <v>13.2</v>
      </c>
      <c r="L475" s="31">
        <v>12.8</v>
      </c>
      <c r="M475" s="31">
        <v>29.627389999999998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533.9</v>
      </c>
      <c r="D476" s="40">
        <v>541.06666666666661</v>
      </c>
      <c r="E476" s="40">
        <v>513.18333333333317</v>
      </c>
      <c r="F476" s="40">
        <v>492.46666666666658</v>
      </c>
      <c r="G476" s="40">
        <v>464.58333333333314</v>
      </c>
      <c r="H476" s="40">
        <v>561.78333333333319</v>
      </c>
      <c r="I476" s="40">
        <v>589.66666666666663</v>
      </c>
      <c r="J476" s="40">
        <v>610.38333333333321</v>
      </c>
      <c r="K476" s="31">
        <v>568.95000000000005</v>
      </c>
      <c r="L476" s="31">
        <v>520.35</v>
      </c>
      <c r="M476" s="31">
        <v>4.1844700000000001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771.1</v>
      </c>
      <c r="D477" s="40">
        <v>773.5333333333333</v>
      </c>
      <c r="E477" s="40">
        <v>760.06666666666661</v>
      </c>
      <c r="F477" s="40">
        <v>749.0333333333333</v>
      </c>
      <c r="G477" s="40">
        <v>735.56666666666661</v>
      </c>
      <c r="H477" s="40">
        <v>784.56666666666661</v>
      </c>
      <c r="I477" s="40">
        <v>798.0333333333333</v>
      </c>
      <c r="J477" s="40">
        <v>809.06666666666661</v>
      </c>
      <c r="K477" s="31">
        <v>787</v>
      </c>
      <c r="L477" s="31">
        <v>762.5</v>
      </c>
      <c r="M477" s="31">
        <v>23.311789999999998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980.4</v>
      </c>
      <c r="D478" s="40">
        <v>991.73333333333323</v>
      </c>
      <c r="E478" s="40">
        <v>963.71666666666647</v>
      </c>
      <c r="F478" s="40">
        <v>947.03333333333319</v>
      </c>
      <c r="G478" s="40">
        <v>919.01666666666642</v>
      </c>
      <c r="H478" s="40">
        <v>1008.4166666666665</v>
      </c>
      <c r="I478" s="40">
        <v>1036.4333333333332</v>
      </c>
      <c r="J478" s="40">
        <v>1053.1166666666666</v>
      </c>
      <c r="K478" s="31">
        <v>1019.75</v>
      </c>
      <c r="L478" s="31">
        <v>975.05</v>
      </c>
      <c r="M478" s="31">
        <v>2.1869999999999998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214.35</v>
      </c>
      <c r="D479" s="40">
        <v>215.35</v>
      </c>
      <c r="E479" s="40">
        <v>212.29999999999998</v>
      </c>
      <c r="F479" s="40">
        <v>210.25</v>
      </c>
      <c r="G479" s="40">
        <v>207.2</v>
      </c>
      <c r="H479" s="40">
        <v>217.39999999999998</v>
      </c>
      <c r="I479" s="40">
        <v>220.45</v>
      </c>
      <c r="J479" s="40">
        <v>222.49999999999997</v>
      </c>
      <c r="K479" s="31">
        <v>218.4</v>
      </c>
      <c r="L479" s="31">
        <v>213.3</v>
      </c>
      <c r="M479" s="31">
        <v>3.2389399999999999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25.95</v>
      </c>
      <c r="D480" s="40">
        <v>26.266666666666669</v>
      </c>
      <c r="E480" s="40">
        <v>25.533333333333339</v>
      </c>
      <c r="F480" s="40">
        <v>25.116666666666671</v>
      </c>
      <c r="G480" s="40">
        <v>24.38333333333334</v>
      </c>
      <c r="H480" s="40">
        <v>26.683333333333337</v>
      </c>
      <c r="I480" s="40">
        <v>27.416666666666664</v>
      </c>
      <c r="J480" s="40">
        <v>27.833333333333336</v>
      </c>
      <c r="K480" s="31">
        <v>27</v>
      </c>
      <c r="L480" s="31">
        <v>25.85</v>
      </c>
      <c r="M480" s="31">
        <v>31.946269999999998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7474.15</v>
      </c>
      <c r="D481" s="40">
        <v>7481.7833333333328</v>
      </c>
      <c r="E481" s="40">
        <v>7418.3666666666659</v>
      </c>
      <c r="F481" s="40">
        <v>7362.583333333333</v>
      </c>
      <c r="G481" s="40">
        <v>7299.1666666666661</v>
      </c>
      <c r="H481" s="40">
        <v>7537.5666666666657</v>
      </c>
      <c r="I481" s="40">
        <v>7600.9833333333336</v>
      </c>
      <c r="J481" s="40">
        <v>7656.7666666666655</v>
      </c>
      <c r="K481" s="31">
        <v>7545.2</v>
      </c>
      <c r="L481" s="31">
        <v>7426</v>
      </c>
      <c r="M481" s="31">
        <v>1.64588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34.549999999999997</v>
      </c>
      <c r="D482" s="40">
        <v>34.866666666666667</v>
      </c>
      <c r="E482" s="40">
        <v>33.883333333333333</v>
      </c>
      <c r="F482" s="40">
        <v>33.216666666666669</v>
      </c>
      <c r="G482" s="40">
        <v>32.233333333333334</v>
      </c>
      <c r="H482" s="40">
        <v>35.533333333333331</v>
      </c>
      <c r="I482" s="40">
        <v>36.516666666666666</v>
      </c>
      <c r="J482" s="40">
        <v>37.18333333333333</v>
      </c>
      <c r="K482" s="31">
        <v>35.85</v>
      </c>
      <c r="L482" s="31">
        <v>34.200000000000003</v>
      </c>
      <c r="M482" s="31">
        <v>90.565550000000002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1393.65</v>
      </c>
      <c r="D483" s="40">
        <v>1398.9833333333333</v>
      </c>
      <c r="E483" s="40">
        <v>1373.6666666666667</v>
      </c>
      <c r="F483" s="40">
        <v>1353.6833333333334</v>
      </c>
      <c r="G483" s="40">
        <v>1328.3666666666668</v>
      </c>
      <c r="H483" s="40">
        <v>1418.9666666666667</v>
      </c>
      <c r="I483" s="40">
        <v>1444.2833333333333</v>
      </c>
      <c r="J483" s="40">
        <v>1464.2666666666667</v>
      </c>
      <c r="K483" s="31">
        <v>1424.3</v>
      </c>
      <c r="L483" s="31">
        <v>1379</v>
      </c>
      <c r="M483" s="31">
        <v>2.03674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637.29999999999995</v>
      </c>
      <c r="D484" s="40">
        <v>640.16666666666663</v>
      </c>
      <c r="E484" s="40">
        <v>631.38333333333321</v>
      </c>
      <c r="F484" s="40">
        <v>625.46666666666658</v>
      </c>
      <c r="G484" s="40">
        <v>616.68333333333317</v>
      </c>
      <c r="H484" s="40">
        <v>646.08333333333326</v>
      </c>
      <c r="I484" s="40">
        <v>654.86666666666679</v>
      </c>
      <c r="J484" s="40">
        <v>660.7833333333333</v>
      </c>
      <c r="K484" s="31">
        <v>648.95000000000005</v>
      </c>
      <c r="L484" s="31">
        <v>634.25</v>
      </c>
      <c r="M484" s="31">
        <v>8.5546299999999995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240.5</v>
      </c>
      <c r="D485" s="40">
        <v>240.91666666666666</v>
      </c>
      <c r="E485" s="40">
        <v>237.93333333333331</v>
      </c>
      <c r="F485" s="40">
        <v>235.36666666666665</v>
      </c>
      <c r="G485" s="40">
        <v>232.3833333333333</v>
      </c>
      <c r="H485" s="40">
        <v>243.48333333333332</v>
      </c>
      <c r="I485" s="40">
        <v>246.46666666666667</v>
      </c>
      <c r="J485" s="40">
        <v>249.03333333333333</v>
      </c>
      <c r="K485" s="31">
        <v>243.9</v>
      </c>
      <c r="L485" s="31">
        <v>238.35</v>
      </c>
      <c r="M485" s="31">
        <v>6.83521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3634.7</v>
      </c>
      <c r="D486" s="40">
        <v>3651.1333333333332</v>
      </c>
      <c r="E486" s="40">
        <v>3591.7166666666662</v>
      </c>
      <c r="F486" s="40">
        <v>3548.7333333333331</v>
      </c>
      <c r="G486" s="40">
        <v>3489.3166666666662</v>
      </c>
      <c r="H486" s="40">
        <v>3694.1166666666663</v>
      </c>
      <c r="I486" s="40">
        <v>3753.5333333333333</v>
      </c>
      <c r="J486" s="40">
        <v>3796.5166666666664</v>
      </c>
      <c r="K486" s="31">
        <v>3710.55</v>
      </c>
      <c r="L486" s="31">
        <v>3608.15</v>
      </c>
      <c r="M486" s="31">
        <v>0.21103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398.1</v>
      </c>
      <c r="D487" s="40">
        <v>399.91666666666669</v>
      </c>
      <c r="E487" s="40">
        <v>393.68333333333339</v>
      </c>
      <c r="F487" s="40">
        <v>389.26666666666671</v>
      </c>
      <c r="G487" s="40">
        <v>383.03333333333342</v>
      </c>
      <c r="H487" s="40">
        <v>404.33333333333337</v>
      </c>
      <c r="I487" s="40">
        <v>410.56666666666661</v>
      </c>
      <c r="J487" s="40">
        <v>414.98333333333335</v>
      </c>
      <c r="K487" s="31">
        <v>406.15</v>
      </c>
      <c r="L487" s="31">
        <v>395.5</v>
      </c>
      <c r="M487" s="31">
        <v>6.6592000000000002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3364.1</v>
      </c>
      <c r="D488" s="40">
        <v>3366.2666666666664</v>
      </c>
      <c r="E488" s="40">
        <v>3339.5333333333328</v>
      </c>
      <c r="F488" s="40">
        <v>3314.9666666666662</v>
      </c>
      <c r="G488" s="40">
        <v>3288.2333333333327</v>
      </c>
      <c r="H488" s="40">
        <v>3390.833333333333</v>
      </c>
      <c r="I488" s="40">
        <v>3417.5666666666666</v>
      </c>
      <c r="J488" s="40">
        <v>3442.1333333333332</v>
      </c>
      <c r="K488" s="31">
        <v>3393</v>
      </c>
      <c r="L488" s="31">
        <v>3341.7</v>
      </c>
      <c r="M488" s="31">
        <v>4.5319999999999999E-2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769.2</v>
      </c>
      <c r="D489" s="40">
        <v>770.91666666666663</v>
      </c>
      <c r="E489" s="40">
        <v>755.08333333333326</v>
      </c>
      <c r="F489" s="40">
        <v>740.96666666666658</v>
      </c>
      <c r="G489" s="40">
        <v>725.13333333333321</v>
      </c>
      <c r="H489" s="40">
        <v>785.0333333333333</v>
      </c>
      <c r="I489" s="40">
        <v>800.86666666666656</v>
      </c>
      <c r="J489" s="40">
        <v>814.98333333333335</v>
      </c>
      <c r="K489" s="31">
        <v>786.75</v>
      </c>
      <c r="L489" s="31">
        <v>756.8</v>
      </c>
      <c r="M489" s="31">
        <v>0.97653999999999996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30.3</v>
      </c>
      <c r="D490" s="40">
        <v>30.883333333333336</v>
      </c>
      <c r="E490" s="40">
        <v>29.56666666666667</v>
      </c>
      <c r="F490" s="40">
        <v>28.833333333333332</v>
      </c>
      <c r="G490" s="40">
        <v>27.516666666666666</v>
      </c>
      <c r="H490" s="40">
        <v>31.616666666666674</v>
      </c>
      <c r="I490" s="40">
        <v>32.933333333333344</v>
      </c>
      <c r="J490" s="40">
        <v>33.666666666666679</v>
      </c>
      <c r="K490" s="31">
        <v>32.200000000000003</v>
      </c>
      <c r="L490" s="31">
        <v>30.15</v>
      </c>
      <c r="M490" s="31">
        <v>45.256790000000002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1402.7</v>
      </c>
      <c r="D491" s="40">
        <v>1418.55</v>
      </c>
      <c r="E491" s="40">
        <v>1348.6499999999999</v>
      </c>
      <c r="F491" s="40">
        <v>1294.5999999999999</v>
      </c>
      <c r="G491" s="40">
        <v>1224.6999999999998</v>
      </c>
      <c r="H491" s="40">
        <v>1472.6</v>
      </c>
      <c r="I491" s="40">
        <v>1542.5</v>
      </c>
      <c r="J491" s="40">
        <v>1596.55</v>
      </c>
      <c r="K491" s="31">
        <v>1488.45</v>
      </c>
      <c r="L491" s="31">
        <v>1364.5</v>
      </c>
      <c r="M491" s="31">
        <v>1.7480899999999999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1764.5</v>
      </c>
      <c r="D492" s="40">
        <v>1794.2</v>
      </c>
      <c r="E492" s="40">
        <v>1710.45</v>
      </c>
      <c r="F492" s="40">
        <v>1656.4</v>
      </c>
      <c r="G492" s="40">
        <v>1572.65</v>
      </c>
      <c r="H492" s="40">
        <v>1848.25</v>
      </c>
      <c r="I492" s="40">
        <v>1932</v>
      </c>
      <c r="J492" s="40">
        <v>1986.05</v>
      </c>
      <c r="K492" s="31">
        <v>1877.95</v>
      </c>
      <c r="L492" s="31">
        <v>1740.15</v>
      </c>
      <c r="M492" s="31">
        <v>2.34429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326.8</v>
      </c>
      <c r="D493" s="40">
        <v>331.86666666666667</v>
      </c>
      <c r="E493" s="40">
        <v>320.53333333333336</v>
      </c>
      <c r="F493" s="40">
        <v>314.26666666666671</v>
      </c>
      <c r="G493" s="40">
        <v>302.93333333333339</v>
      </c>
      <c r="H493" s="40">
        <v>338.13333333333333</v>
      </c>
      <c r="I493" s="40">
        <v>349.46666666666658</v>
      </c>
      <c r="J493" s="40">
        <v>355.73333333333329</v>
      </c>
      <c r="K493" s="31">
        <v>343.2</v>
      </c>
      <c r="L493" s="31">
        <v>325.60000000000002</v>
      </c>
      <c r="M493" s="31">
        <v>1.1425399999999999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756.25</v>
      </c>
      <c r="D494" s="40">
        <v>757.9</v>
      </c>
      <c r="E494" s="40">
        <v>743.9</v>
      </c>
      <c r="F494" s="40">
        <v>731.55</v>
      </c>
      <c r="G494" s="40">
        <v>717.55</v>
      </c>
      <c r="H494" s="40">
        <v>770.25</v>
      </c>
      <c r="I494" s="40">
        <v>784.25</v>
      </c>
      <c r="J494" s="40">
        <v>796.6</v>
      </c>
      <c r="K494" s="31">
        <v>771.9</v>
      </c>
      <c r="L494" s="31">
        <v>745.55</v>
      </c>
      <c r="M494" s="31">
        <v>2.65679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304.75</v>
      </c>
      <c r="D495" s="40">
        <v>306.18333333333334</v>
      </c>
      <c r="E495" s="40">
        <v>300.11666666666667</v>
      </c>
      <c r="F495" s="40">
        <v>295.48333333333335</v>
      </c>
      <c r="G495" s="40">
        <v>289.41666666666669</v>
      </c>
      <c r="H495" s="40">
        <v>310.81666666666666</v>
      </c>
      <c r="I495" s="40">
        <v>316.88333333333338</v>
      </c>
      <c r="J495" s="40">
        <v>321.51666666666665</v>
      </c>
      <c r="K495" s="31">
        <v>312.25</v>
      </c>
      <c r="L495" s="31">
        <v>301.55</v>
      </c>
      <c r="M495" s="31">
        <v>80.197190000000006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2801.2</v>
      </c>
      <c r="D496" s="40">
        <v>2826.4</v>
      </c>
      <c r="E496" s="40">
        <v>2727.8</v>
      </c>
      <c r="F496" s="40">
        <v>2654.4</v>
      </c>
      <c r="G496" s="40">
        <v>2555.8000000000002</v>
      </c>
      <c r="H496" s="40">
        <v>2899.8</v>
      </c>
      <c r="I496" s="40">
        <v>2998.3999999999996</v>
      </c>
      <c r="J496" s="40">
        <v>3071.8</v>
      </c>
      <c r="K496" s="31">
        <v>2925</v>
      </c>
      <c r="L496" s="31">
        <v>2753</v>
      </c>
      <c r="M496" s="31">
        <v>2.4628000000000001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1917.65</v>
      </c>
      <c r="D497" s="40">
        <v>1926.55</v>
      </c>
      <c r="E497" s="40">
        <v>1894.1</v>
      </c>
      <c r="F497" s="40">
        <v>1870.55</v>
      </c>
      <c r="G497" s="40">
        <v>1838.1</v>
      </c>
      <c r="H497" s="40">
        <v>1950.1</v>
      </c>
      <c r="I497" s="40">
        <v>1982.5500000000002</v>
      </c>
      <c r="J497" s="40">
        <v>2006.1</v>
      </c>
      <c r="K497" s="31">
        <v>1959</v>
      </c>
      <c r="L497" s="31">
        <v>1903</v>
      </c>
      <c r="M497" s="31">
        <v>0.48753999999999997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6.65</v>
      </c>
      <c r="D498" s="40">
        <v>6.8166666666666673</v>
      </c>
      <c r="E498" s="40">
        <v>6.4333333333333345</v>
      </c>
      <c r="F498" s="40">
        <v>6.2166666666666668</v>
      </c>
      <c r="G498" s="40">
        <v>5.8333333333333339</v>
      </c>
      <c r="H498" s="40">
        <v>7.033333333333335</v>
      </c>
      <c r="I498" s="40">
        <v>7.4166666666666679</v>
      </c>
      <c r="J498" s="40">
        <v>7.6333333333333355</v>
      </c>
      <c r="K498" s="31">
        <v>7.2</v>
      </c>
      <c r="L498" s="31">
        <v>6.6</v>
      </c>
      <c r="M498" s="31">
        <v>4245.8864599999997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998.2</v>
      </c>
      <c r="D499" s="40">
        <v>1005.8000000000001</v>
      </c>
      <c r="E499" s="40">
        <v>983.25000000000023</v>
      </c>
      <c r="F499" s="40">
        <v>968.30000000000018</v>
      </c>
      <c r="G499" s="40">
        <v>945.75000000000034</v>
      </c>
      <c r="H499" s="40">
        <v>1020.7500000000001</v>
      </c>
      <c r="I499" s="40">
        <v>1043.3000000000002</v>
      </c>
      <c r="J499" s="40">
        <v>1058.25</v>
      </c>
      <c r="K499" s="31">
        <v>1028.3499999999999</v>
      </c>
      <c r="L499" s="31">
        <v>990.85</v>
      </c>
      <c r="M499" s="31">
        <v>13.83048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7290.25</v>
      </c>
      <c r="D500" s="40">
        <v>7313.6333333333341</v>
      </c>
      <c r="E500" s="40">
        <v>7180.2666666666682</v>
      </c>
      <c r="F500" s="40">
        <v>7070.2833333333338</v>
      </c>
      <c r="G500" s="40">
        <v>6936.9166666666679</v>
      </c>
      <c r="H500" s="40">
        <v>7423.6166666666686</v>
      </c>
      <c r="I500" s="40">
        <v>7556.9833333333354</v>
      </c>
      <c r="J500" s="40">
        <v>7666.966666666669</v>
      </c>
      <c r="K500" s="31">
        <v>7447</v>
      </c>
      <c r="L500" s="31">
        <v>7203.65</v>
      </c>
      <c r="M500" s="31">
        <v>0.16306000000000001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124.25</v>
      </c>
      <c r="D501" s="40">
        <v>125.95</v>
      </c>
      <c r="E501" s="40">
        <v>120.6</v>
      </c>
      <c r="F501" s="40">
        <v>116.94999999999999</v>
      </c>
      <c r="G501" s="40">
        <v>111.59999999999998</v>
      </c>
      <c r="H501" s="40">
        <v>129.60000000000002</v>
      </c>
      <c r="I501" s="40">
        <v>134.94999999999999</v>
      </c>
      <c r="J501" s="40">
        <v>138.60000000000002</v>
      </c>
      <c r="K501" s="31">
        <v>131.30000000000001</v>
      </c>
      <c r="L501" s="31">
        <v>122.3</v>
      </c>
      <c r="M501" s="31">
        <v>17.906420000000001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123.1</v>
      </c>
      <c r="D502" s="40">
        <v>124.36666666666666</v>
      </c>
      <c r="E502" s="40">
        <v>113.93333333333331</v>
      </c>
      <c r="F502" s="40">
        <v>104.76666666666665</v>
      </c>
      <c r="G502" s="40">
        <v>94.3333333333333</v>
      </c>
      <c r="H502" s="40">
        <v>133.5333333333333</v>
      </c>
      <c r="I502" s="40">
        <v>143.9666666666667</v>
      </c>
      <c r="J502" s="40">
        <v>153.13333333333333</v>
      </c>
      <c r="K502" s="31">
        <v>134.80000000000001</v>
      </c>
      <c r="L502" s="31">
        <v>115.2</v>
      </c>
      <c r="M502" s="31">
        <v>31.84807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501.35</v>
      </c>
      <c r="D503" s="40">
        <v>508.11666666666662</v>
      </c>
      <c r="E503" s="40">
        <v>489.23333333333323</v>
      </c>
      <c r="F503" s="40">
        <v>477.11666666666662</v>
      </c>
      <c r="G503" s="40">
        <v>458.23333333333323</v>
      </c>
      <c r="H503" s="40">
        <v>520.23333333333323</v>
      </c>
      <c r="I503" s="40">
        <v>539.11666666666656</v>
      </c>
      <c r="J503" s="40">
        <v>551.23333333333323</v>
      </c>
      <c r="K503" s="31">
        <v>527</v>
      </c>
      <c r="L503" s="31">
        <v>496</v>
      </c>
      <c r="M503" s="31">
        <v>1.2454799999999999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2111.8000000000002</v>
      </c>
      <c r="D504" s="40">
        <v>2126.5666666666671</v>
      </c>
      <c r="E504" s="40">
        <v>2083.233333333334</v>
      </c>
      <c r="F504" s="40">
        <v>2054.666666666667</v>
      </c>
      <c r="G504" s="40">
        <v>2011.3333333333339</v>
      </c>
      <c r="H504" s="40">
        <v>2155.1333333333341</v>
      </c>
      <c r="I504" s="40">
        <v>2198.4666666666672</v>
      </c>
      <c r="J504" s="40">
        <v>2227.0333333333342</v>
      </c>
      <c r="K504" s="31">
        <v>2169.9</v>
      </c>
      <c r="L504" s="31">
        <v>2098</v>
      </c>
      <c r="M504" s="31">
        <v>2.2164999999999999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603.85</v>
      </c>
      <c r="D505" s="40">
        <v>601.9666666666667</v>
      </c>
      <c r="E505" s="40">
        <v>594.98333333333335</v>
      </c>
      <c r="F505" s="40">
        <v>586.11666666666667</v>
      </c>
      <c r="G505" s="40">
        <v>579.13333333333333</v>
      </c>
      <c r="H505" s="40">
        <v>610.83333333333337</v>
      </c>
      <c r="I505" s="40">
        <v>617.81666666666672</v>
      </c>
      <c r="J505" s="40">
        <v>626.68333333333339</v>
      </c>
      <c r="K505" s="31">
        <v>608.95000000000005</v>
      </c>
      <c r="L505" s="31">
        <v>593.1</v>
      </c>
      <c r="M505" s="31">
        <v>70.277820000000006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498.3</v>
      </c>
      <c r="D506" s="40">
        <v>504.11666666666662</v>
      </c>
      <c r="E506" s="40">
        <v>483.28333333333319</v>
      </c>
      <c r="F506" s="40">
        <v>468.26666666666659</v>
      </c>
      <c r="G506" s="40">
        <v>447.43333333333317</v>
      </c>
      <c r="H506" s="40">
        <v>519.13333333333321</v>
      </c>
      <c r="I506" s="40">
        <v>539.96666666666658</v>
      </c>
      <c r="J506" s="40">
        <v>554.98333333333323</v>
      </c>
      <c r="K506" s="31">
        <v>524.95000000000005</v>
      </c>
      <c r="L506" s="31">
        <v>489.1</v>
      </c>
      <c r="M506" s="31">
        <v>4.6828000000000003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12.3</v>
      </c>
      <c r="D507" s="40">
        <v>12.516666666666666</v>
      </c>
      <c r="E507" s="40">
        <v>12.083333333333332</v>
      </c>
      <c r="F507" s="40">
        <v>11.866666666666667</v>
      </c>
      <c r="G507" s="40">
        <v>11.433333333333334</v>
      </c>
      <c r="H507" s="40">
        <v>12.733333333333331</v>
      </c>
      <c r="I507" s="40">
        <v>13.166666666666664</v>
      </c>
      <c r="J507" s="40">
        <v>13.383333333333329</v>
      </c>
      <c r="K507" s="31">
        <v>12.95</v>
      </c>
      <c r="L507" s="31">
        <v>12.3</v>
      </c>
      <c r="M507" s="31">
        <v>879.06293000000005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183.4</v>
      </c>
      <c r="D508" s="40">
        <v>186.20000000000002</v>
      </c>
      <c r="E508" s="40">
        <v>179.50000000000003</v>
      </c>
      <c r="F508" s="40">
        <v>175.60000000000002</v>
      </c>
      <c r="G508" s="40">
        <v>168.90000000000003</v>
      </c>
      <c r="H508" s="40">
        <v>190.10000000000002</v>
      </c>
      <c r="I508" s="40">
        <v>196.8</v>
      </c>
      <c r="J508" s="40">
        <v>200.70000000000002</v>
      </c>
      <c r="K508" s="31">
        <v>192.9</v>
      </c>
      <c r="L508" s="31">
        <v>182.3</v>
      </c>
      <c r="M508" s="31">
        <v>185.72935000000001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401.7</v>
      </c>
      <c r="D509" s="40">
        <v>399.5333333333333</v>
      </c>
      <c r="E509" s="40">
        <v>379.16666666666663</v>
      </c>
      <c r="F509" s="40">
        <v>356.63333333333333</v>
      </c>
      <c r="G509" s="40">
        <v>336.26666666666665</v>
      </c>
      <c r="H509" s="40">
        <v>422.06666666666661</v>
      </c>
      <c r="I509" s="40">
        <v>442.43333333333328</v>
      </c>
      <c r="J509" s="40">
        <v>464.96666666666658</v>
      </c>
      <c r="K509" s="31">
        <v>419.9</v>
      </c>
      <c r="L509" s="31">
        <v>377</v>
      </c>
      <c r="M509" s="31">
        <v>14.9222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2232.0500000000002</v>
      </c>
      <c r="D510" s="40">
        <v>2233.0833333333335</v>
      </c>
      <c r="E510" s="40">
        <v>2191.166666666667</v>
      </c>
      <c r="F510" s="40">
        <v>2150.2833333333333</v>
      </c>
      <c r="G510" s="40">
        <v>2108.3666666666668</v>
      </c>
      <c r="H510" s="40">
        <v>2273.9666666666672</v>
      </c>
      <c r="I510" s="40">
        <v>2315.8833333333341</v>
      </c>
      <c r="J510" s="40">
        <v>2356.7666666666673</v>
      </c>
      <c r="K510" s="31">
        <v>2275</v>
      </c>
      <c r="L510" s="31">
        <v>2192.1999999999998</v>
      </c>
      <c r="M510" s="31">
        <v>0.24648999999999999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2096.9499999999998</v>
      </c>
      <c r="D511" s="40">
        <v>2104.3166666666666</v>
      </c>
      <c r="E511" s="40">
        <v>2030.6333333333332</v>
      </c>
      <c r="F511" s="40">
        <v>1964.3166666666666</v>
      </c>
      <c r="G511" s="40">
        <v>1890.6333333333332</v>
      </c>
      <c r="H511" s="40">
        <v>2170.6333333333332</v>
      </c>
      <c r="I511" s="40">
        <v>2244.3166666666666</v>
      </c>
      <c r="J511" s="40">
        <v>2310.6333333333332</v>
      </c>
      <c r="K511" s="31">
        <v>2178</v>
      </c>
      <c r="L511" s="31">
        <v>2038</v>
      </c>
      <c r="M511" s="31">
        <v>0.51143000000000005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28"/>
      <c r="B5" s="429"/>
      <c r="C5" s="428"/>
      <c r="D5" s="429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30" t="s">
        <v>589</v>
      </c>
      <c r="C7" s="429"/>
      <c r="D7" s="7">
        <f>Main!B10</f>
        <v>44419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44418</v>
      </c>
      <c r="B10" s="32">
        <v>540615</v>
      </c>
      <c r="C10" s="31" t="s">
        <v>1008</v>
      </c>
      <c r="D10" s="31" t="s">
        <v>1009</v>
      </c>
      <c r="E10" s="31" t="s">
        <v>599</v>
      </c>
      <c r="F10" s="92">
        <v>61494</v>
      </c>
      <c r="G10" s="32">
        <v>9.4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44418</v>
      </c>
      <c r="B11" s="32">
        <v>539528</v>
      </c>
      <c r="C11" s="31" t="s">
        <v>930</v>
      </c>
      <c r="D11" s="31" t="s">
        <v>931</v>
      </c>
      <c r="E11" s="31" t="s">
        <v>598</v>
      </c>
      <c r="F11" s="92">
        <v>25000</v>
      </c>
      <c r="G11" s="32">
        <v>28.75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44418</v>
      </c>
      <c r="B12" s="32">
        <v>539528</v>
      </c>
      <c r="C12" s="31" t="s">
        <v>930</v>
      </c>
      <c r="D12" s="31" t="s">
        <v>1010</v>
      </c>
      <c r="E12" s="31" t="s">
        <v>598</v>
      </c>
      <c r="F12" s="92">
        <v>40000</v>
      </c>
      <c r="G12" s="32">
        <v>28.88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44418</v>
      </c>
      <c r="B13" s="32">
        <v>539528</v>
      </c>
      <c r="C13" s="31" t="s">
        <v>930</v>
      </c>
      <c r="D13" s="31" t="s">
        <v>932</v>
      </c>
      <c r="E13" s="31" t="s">
        <v>599</v>
      </c>
      <c r="F13" s="92">
        <v>68662</v>
      </c>
      <c r="G13" s="32">
        <v>28.83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44418</v>
      </c>
      <c r="B14" s="32">
        <v>539570</v>
      </c>
      <c r="C14" s="31" t="s">
        <v>949</v>
      </c>
      <c r="D14" s="31" t="s">
        <v>950</v>
      </c>
      <c r="E14" s="31" t="s">
        <v>599</v>
      </c>
      <c r="F14" s="92">
        <v>364800</v>
      </c>
      <c r="G14" s="32">
        <v>4.6399999999999997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44418</v>
      </c>
      <c r="B15" s="32">
        <v>539799</v>
      </c>
      <c r="C15" s="31" t="s">
        <v>1011</v>
      </c>
      <c r="D15" s="31" t="s">
        <v>1012</v>
      </c>
      <c r="E15" s="31" t="s">
        <v>599</v>
      </c>
      <c r="F15" s="92">
        <v>1000000</v>
      </c>
      <c r="G15" s="32">
        <v>83.5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44418</v>
      </c>
      <c r="B16" s="32">
        <v>539799</v>
      </c>
      <c r="C16" s="31" t="s">
        <v>1011</v>
      </c>
      <c r="D16" s="31" t="s">
        <v>1013</v>
      </c>
      <c r="E16" s="31" t="s">
        <v>598</v>
      </c>
      <c r="F16" s="92">
        <v>1000000</v>
      </c>
      <c r="G16" s="32">
        <v>83.5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44418</v>
      </c>
      <c r="B17" s="32">
        <v>539546</v>
      </c>
      <c r="C17" s="31" t="s">
        <v>1014</v>
      </c>
      <c r="D17" s="31" t="s">
        <v>1015</v>
      </c>
      <c r="E17" s="31" t="s">
        <v>598</v>
      </c>
      <c r="F17" s="92">
        <v>50000</v>
      </c>
      <c r="G17" s="32">
        <v>5.99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44418</v>
      </c>
      <c r="B18" s="32">
        <v>530309</v>
      </c>
      <c r="C18" s="31" t="s">
        <v>951</v>
      </c>
      <c r="D18" s="31" t="s">
        <v>952</v>
      </c>
      <c r="E18" s="31" t="s">
        <v>599</v>
      </c>
      <c r="F18" s="92">
        <v>34000</v>
      </c>
      <c r="G18" s="32">
        <v>164.1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44418</v>
      </c>
      <c r="B19" s="32">
        <v>542155</v>
      </c>
      <c r="C19" s="31" t="s">
        <v>1016</v>
      </c>
      <c r="D19" s="31" t="s">
        <v>1017</v>
      </c>
      <c r="E19" s="31" t="s">
        <v>598</v>
      </c>
      <c r="F19" s="92">
        <v>14000</v>
      </c>
      <c r="G19" s="32">
        <v>3.38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44418</v>
      </c>
      <c r="B20" s="32">
        <v>542155</v>
      </c>
      <c r="C20" s="31" t="s">
        <v>1016</v>
      </c>
      <c r="D20" s="31" t="s">
        <v>1017</v>
      </c>
      <c r="E20" s="31" t="s">
        <v>599</v>
      </c>
      <c r="F20" s="92">
        <v>76000</v>
      </c>
      <c r="G20" s="32">
        <v>3.14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44418</v>
      </c>
      <c r="B21" s="32">
        <v>541302</v>
      </c>
      <c r="C21" s="31" t="s">
        <v>977</v>
      </c>
      <c r="D21" s="31" t="s">
        <v>978</v>
      </c>
      <c r="E21" s="31" t="s">
        <v>599</v>
      </c>
      <c r="F21" s="92">
        <v>144000</v>
      </c>
      <c r="G21" s="32">
        <v>30.17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44418</v>
      </c>
      <c r="B22" s="32">
        <v>505242</v>
      </c>
      <c r="C22" s="31" t="s">
        <v>1018</v>
      </c>
      <c r="D22" s="31" t="s">
        <v>1019</v>
      </c>
      <c r="E22" s="31" t="s">
        <v>598</v>
      </c>
      <c r="F22" s="92">
        <v>44700</v>
      </c>
      <c r="G22" s="32">
        <v>1618.88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44418</v>
      </c>
      <c r="B23" s="32">
        <v>505242</v>
      </c>
      <c r="C23" s="31" t="s">
        <v>1018</v>
      </c>
      <c r="D23" s="31" t="s">
        <v>1020</v>
      </c>
      <c r="E23" s="31" t="s">
        <v>598</v>
      </c>
      <c r="F23" s="92">
        <v>125000</v>
      </c>
      <c r="G23" s="32">
        <v>1617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44418</v>
      </c>
      <c r="B24" s="32">
        <v>505242</v>
      </c>
      <c r="C24" s="31" t="s">
        <v>1018</v>
      </c>
      <c r="D24" s="31" t="s">
        <v>1021</v>
      </c>
      <c r="E24" s="31" t="s">
        <v>599</v>
      </c>
      <c r="F24" s="92">
        <v>96719</v>
      </c>
      <c r="G24" s="32">
        <v>1616.38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44418</v>
      </c>
      <c r="B25" s="32">
        <v>505242</v>
      </c>
      <c r="C25" s="31" t="s">
        <v>1018</v>
      </c>
      <c r="D25" s="31" t="s">
        <v>1022</v>
      </c>
      <c r="E25" s="31" t="s">
        <v>599</v>
      </c>
      <c r="F25" s="92">
        <v>153281</v>
      </c>
      <c r="G25" s="32">
        <v>1619.54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44418</v>
      </c>
      <c r="B26" s="32">
        <v>543324</v>
      </c>
      <c r="C26" s="31" t="s">
        <v>979</v>
      </c>
      <c r="D26" s="31" t="s">
        <v>1023</v>
      </c>
      <c r="E26" s="31" t="s">
        <v>598</v>
      </c>
      <c r="F26" s="92">
        <v>9600</v>
      </c>
      <c r="G26" s="32">
        <v>175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44418</v>
      </c>
      <c r="B27" s="32">
        <v>543324</v>
      </c>
      <c r="C27" s="31" t="s">
        <v>979</v>
      </c>
      <c r="D27" s="31" t="s">
        <v>980</v>
      </c>
      <c r="E27" s="31" t="s">
        <v>598</v>
      </c>
      <c r="F27" s="92">
        <v>16800</v>
      </c>
      <c r="G27" s="32">
        <v>175.52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44418</v>
      </c>
      <c r="B28" s="32">
        <v>543324</v>
      </c>
      <c r="C28" s="31" t="s">
        <v>979</v>
      </c>
      <c r="D28" s="31" t="s">
        <v>1024</v>
      </c>
      <c r="E28" s="31" t="s">
        <v>598</v>
      </c>
      <c r="F28" s="92">
        <v>9600</v>
      </c>
      <c r="G28" s="32">
        <v>176.5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44418</v>
      </c>
      <c r="B29" s="32">
        <v>542682</v>
      </c>
      <c r="C29" s="31" t="s">
        <v>1025</v>
      </c>
      <c r="D29" s="31" t="s">
        <v>1026</v>
      </c>
      <c r="E29" s="31" t="s">
        <v>598</v>
      </c>
      <c r="F29" s="92">
        <v>19900</v>
      </c>
      <c r="G29" s="32">
        <v>41.75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44418</v>
      </c>
      <c r="B30" s="32">
        <v>500223</v>
      </c>
      <c r="C30" s="31" t="s">
        <v>1027</v>
      </c>
      <c r="D30" s="31" t="s">
        <v>600</v>
      </c>
      <c r="E30" s="31" t="s">
        <v>598</v>
      </c>
      <c r="F30" s="92">
        <v>5811954</v>
      </c>
      <c r="G30" s="32">
        <v>3.4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44418</v>
      </c>
      <c r="B31" s="32">
        <v>500223</v>
      </c>
      <c r="C31" s="31" t="s">
        <v>1027</v>
      </c>
      <c r="D31" s="31" t="s">
        <v>600</v>
      </c>
      <c r="E31" s="31" t="s">
        <v>599</v>
      </c>
      <c r="F31" s="92">
        <v>5542172</v>
      </c>
      <c r="G31" s="32">
        <v>3.41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44418</v>
      </c>
      <c r="B32" s="32">
        <v>539679</v>
      </c>
      <c r="C32" s="31" t="s">
        <v>953</v>
      </c>
      <c r="D32" s="31" t="s">
        <v>1028</v>
      </c>
      <c r="E32" s="31" t="s">
        <v>598</v>
      </c>
      <c r="F32" s="92">
        <v>100000</v>
      </c>
      <c r="G32" s="32">
        <v>11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44418</v>
      </c>
      <c r="B33" s="32">
        <v>539679</v>
      </c>
      <c r="C33" s="31" t="s">
        <v>953</v>
      </c>
      <c r="D33" s="31" t="s">
        <v>933</v>
      </c>
      <c r="E33" s="31" t="s">
        <v>598</v>
      </c>
      <c r="F33" s="92">
        <v>12653</v>
      </c>
      <c r="G33" s="32">
        <v>12.32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44418</v>
      </c>
      <c r="B34" s="32">
        <v>539679</v>
      </c>
      <c r="C34" s="31" t="s">
        <v>953</v>
      </c>
      <c r="D34" s="31" t="s">
        <v>1029</v>
      </c>
      <c r="E34" s="31" t="s">
        <v>599</v>
      </c>
      <c r="F34" s="92">
        <v>41230</v>
      </c>
      <c r="G34" s="32">
        <v>11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44418</v>
      </c>
      <c r="B35" s="32">
        <v>539679</v>
      </c>
      <c r="C35" s="31" t="s">
        <v>953</v>
      </c>
      <c r="D35" s="31" t="s">
        <v>933</v>
      </c>
      <c r="E35" s="31" t="s">
        <v>599</v>
      </c>
      <c r="F35" s="92">
        <v>58770</v>
      </c>
      <c r="G35" s="32">
        <v>11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44418</v>
      </c>
      <c r="B36" s="32">
        <v>505523</v>
      </c>
      <c r="C36" s="31" t="s">
        <v>1030</v>
      </c>
      <c r="D36" s="31" t="s">
        <v>1031</v>
      </c>
      <c r="E36" s="31" t="s">
        <v>598</v>
      </c>
      <c r="F36" s="92">
        <v>1094938</v>
      </c>
      <c r="G36" s="32">
        <v>0.72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44418</v>
      </c>
      <c r="B37" s="32">
        <v>505523</v>
      </c>
      <c r="C37" s="31" t="s">
        <v>1030</v>
      </c>
      <c r="D37" s="31" t="s">
        <v>1032</v>
      </c>
      <c r="E37" s="31" t="s">
        <v>599</v>
      </c>
      <c r="F37" s="92">
        <v>800000</v>
      </c>
      <c r="G37" s="32">
        <v>0.72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44418</v>
      </c>
      <c r="B38" s="32">
        <v>505523</v>
      </c>
      <c r="C38" s="31" t="s">
        <v>1030</v>
      </c>
      <c r="D38" s="31" t="s">
        <v>976</v>
      </c>
      <c r="E38" s="31" t="s">
        <v>598</v>
      </c>
      <c r="F38" s="92">
        <v>881555</v>
      </c>
      <c r="G38" s="32">
        <v>0.71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44418</v>
      </c>
      <c r="B39" s="32">
        <v>505523</v>
      </c>
      <c r="C39" s="31" t="s">
        <v>1030</v>
      </c>
      <c r="D39" s="31" t="s">
        <v>976</v>
      </c>
      <c r="E39" s="31" t="s">
        <v>599</v>
      </c>
      <c r="F39" s="92">
        <v>881555</v>
      </c>
      <c r="G39" s="32">
        <v>0.72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44418</v>
      </c>
      <c r="B40" s="32">
        <v>539519</v>
      </c>
      <c r="C40" s="31" t="s">
        <v>1033</v>
      </c>
      <c r="D40" s="31" t="s">
        <v>1034</v>
      </c>
      <c r="E40" s="31" t="s">
        <v>598</v>
      </c>
      <c r="F40" s="92">
        <v>33334</v>
      </c>
      <c r="G40" s="32">
        <v>38.83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44418</v>
      </c>
      <c r="B41" s="32">
        <v>539519</v>
      </c>
      <c r="C41" s="31" t="s">
        <v>1033</v>
      </c>
      <c r="D41" s="31" t="s">
        <v>1034</v>
      </c>
      <c r="E41" s="31" t="s">
        <v>599</v>
      </c>
      <c r="F41" s="92">
        <v>33334</v>
      </c>
      <c r="G41" s="32">
        <v>38.83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44418</v>
      </c>
      <c r="B42" s="32">
        <v>539519</v>
      </c>
      <c r="C42" s="31" t="s">
        <v>1033</v>
      </c>
      <c r="D42" s="31" t="s">
        <v>1035</v>
      </c>
      <c r="E42" s="31" t="s">
        <v>599</v>
      </c>
      <c r="F42" s="92">
        <v>36359</v>
      </c>
      <c r="G42" s="32">
        <v>40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44418</v>
      </c>
      <c r="B43" s="32">
        <v>539519</v>
      </c>
      <c r="C43" s="31" t="s">
        <v>1033</v>
      </c>
      <c r="D43" s="31" t="s">
        <v>1036</v>
      </c>
      <c r="E43" s="31" t="s">
        <v>598</v>
      </c>
      <c r="F43" s="92">
        <v>33334</v>
      </c>
      <c r="G43" s="32">
        <v>38.83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44418</v>
      </c>
      <c r="B44" s="32">
        <v>539519</v>
      </c>
      <c r="C44" s="31" t="s">
        <v>1033</v>
      </c>
      <c r="D44" s="31" t="s">
        <v>1036</v>
      </c>
      <c r="E44" s="31" t="s">
        <v>599</v>
      </c>
      <c r="F44" s="92">
        <v>33334</v>
      </c>
      <c r="G44" s="32">
        <v>38.83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44418</v>
      </c>
      <c r="B45" s="32">
        <v>526616</v>
      </c>
      <c r="C45" s="31" t="s">
        <v>1037</v>
      </c>
      <c r="D45" s="31" t="s">
        <v>1038</v>
      </c>
      <c r="E45" s="31" t="s">
        <v>598</v>
      </c>
      <c r="F45" s="92">
        <v>81094</v>
      </c>
      <c r="G45" s="32">
        <v>56.2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44418</v>
      </c>
      <c r="B46" s="32">
        <v>540198</v>
      </c>
      <c r="C46" s="31" t="s">
        <v>1039</v>
      </c>
      <c r="D46" s="31" t="s">
        <v>1040</v>
      </c>
      <c r="E46" s="31" t="s">
        <v>599</v>
      </c>
      <c r="F46" s="92">
        <v>50000</v>
      </c>
      <c r="G46" s="32">
        <v>39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44418</v>
      </c>
      <c r="B47" s="32">
        <v>539291</v>
      </c>
      <c r="C47" s="31" t="s">
        <v>981</v>
      </c>
      <c r="D47" s="31" t="s">
        <v>982</v>
      </c>
      <c r="E47" s="31" t="s">
        <v>598</v>
      </c>
      <c r="F47" s="92">
        <v>74152</v>
      </c>
      <c r="G47" s="32">
        <v>11.2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44418</v>
      </c>
      <c r="B48" s="32">
        <v>539291</v>
      </c>
      <c r="C48" s="31" t="s">
        <v>981</v>
      </c>
      <c r="D48" s="31" t="s">
        <v>982</v>
      </c>
      <c r="E48" s="31" t="s">
        <v>599</v>
      </c>
      <c r="F48" s="92">
        <v>54579</v>
      </c>
      <c r="G48" s="32">
        <v>11.08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44418</v>
      </c>
      <c r="B49" s="32">
        <v>539291</v>
      </c>
      <c r="C49" s="31" t="s">
        <v>981</v>
      </c>
      <c r="D49" s="31" t="s">
        <v>983</v>
      </c>
      <c r="E49" s="31" t="s">
        <v>599</v>
      </c>
      <c r="F49" s="92">
        <v>73000</v>
      </c>
      <c r="G49" s="32">
        <v>11.2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44418</v>
      </c>
      <c r="B50" s="32">
        <v>539291</v>
      </c>
      <c r="C50" s="31" t="s">
        <v>981</v>
      </c>
      <c r="D50" s="31" t="s">
        <v>1041</v>
      </c>
      <c r="E50" s="31" t="s">
        <v>598</v>
      </c>
      <c r="F50" s="92">
        <v>40000</v>
      </c>
      <c r="G50" s="32">
        <v>11.06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44418</v>
      </c>
      <c r="B51" s="32">
        <v>532911</v>
      </c>
      <c r="C51" s="31" t="s">
        <v>1042</v>
      </c>
      <c r="D51" s="31" t="s">
        <v>1043</v>
      </c>
      <c r="E51" s="31" t="s">
        <v>599</v>
      </c>
      <c r="F51" s="92">
        <v>99000</v>
      </c>
      <c r="G51" s="32">
        <v>9.17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44418</v>
      </c>
      <c r="B52" s="32">
        <v>526747</v>
      </c>
      <c r="C52" s="31" t="s">
        <v>954</v>
      </c>
      <c r="D52" s="31" t="s">
        <v>1044</v>
      </c>
      <c r="E52" s="31" t="s">
        <v>599</v>
      </c>
      <c r="F52" s="92">
        <v>65000</v>
      </c>
      <c r="G52" s="32">
        <v>171.41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44418</v>
      </c>
      <c r="B53" s="32">
        <v>541601</v>
      </c>
      <c r="C53" s="31" t="s">
        <v>1045</v>
      </c>
      <c r="D53" s="31" t="s">
        <v>1046</v>
      </c>
      <c r="E53" s="31" t="s">
        <v>598</v>
      </c>
      <c r="F53" s="92">
        <v>39600</v>
      </c>
      <c r="G53" s="32">
        <v>37.18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44418</v>
      </c>
      <c r="B54" s="32">
        <v>541601</v>
      </c>
      <c r="C54" s="31" t="s">
        <v>1045</v>
      </c>
      <c r="D54" s="31" t="s">
        <v>1047</v>
      </c>
      <c r="E54" s="31" t="s">
        <v>599</v>
      </c>
      <c r="F54" s="92">
        <v>24000</v>
      </c>
      <c r="G54" s="32">
        <v>37.200000000000003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44418</v>
      </c>
      <c r="B55" s="32">
        <v>526640</v>
      </c>
      <c r="C55" s="31" t="s">
        <v>1048</v>
      </c>
      <c r="D55" s="31" t="s">
        <v>1049</v>
      </c>
      <c r="E55" s="31" t="s">
        <v>598</v>
      </c>
      <c r="F55" s="92">
        <v>116100</v>
      </c>
      <c r="G55" s="32">
        <v>23.41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44418</v>
      </c>
      <c r="B56" s="32">
        <v>526640</v>
      </c>
      <c r="C56" s="31" t="s">
        <v>1048</v>
      </c>
      <c r="D56" s="31" t="s">
        <v>1050</v>
      </c>
      <c r="E56" s="31" t="s">
        <v>599</v>
      </c>
      <c r="F56" s="92">
        <v>114100</v>
      </c>
      <c r="G56" s="32">
        <v>23.41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44418</v>
      </c>
      <c r="B57" s="32">
        <v>531667</v>
      </c>
      <c r="C57" s="31" t="s">
        <v>1051</v>
      </c>
      <c r="D57" s="31" t="s">
        <v>1052</v>
      </c>
      <c r="E57" s="31" t="s">
        <v>599</v>
      </c>
      <c r="F57" s="92">
        <v>41670</v>
      </c>
      <c r="G57" s="32">
        <v>52.75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44418</v>
      </c>
      <c r="B58" s="32">
        <v>512634</v>
      </c>
      <c r="C58" s="31" t="s">
        <v>984</v>
      </c>
      <c r="D58" s="31" t="s">
        <v>985</v>
      </c>
      <c r="E58" s="31" t="s">
        <v>598</v>
      </c>
      <c r="F58" s="92">
        <v>105436</v>
      </c>
      <c r="G58" s="32">
        <v>47.67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44418</v>
      </c>
      <c r="B59" s="32">
        <v>512634</v>
      </c>
      <c r="C59" s="31" t="s">
        <v>984</v>
      </c>
      <c r="D59" s="31" t="s">
        <v>986</v>
      </c>
      <c r="E59" s="31" t="s">
        <v>599</v>
      </c>
      <c r="F59" s="92">
        <v>105375</v>
      </c>
      <c r="G59" s="32">
        <v>47.67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44418</v>
      </c>
      <c r="B60" s="32">
        <v>532879</v>
      </c>
      <c r="C60" s="31" t="s">
        <v>1053</v>
      </c>
      <c r="D60" s="31" t="s">
        <v>1054</v>
      </c>
      <c r="E60" s="31" t="s">
        <v>599</v>
      </c>
      <c r="F60" s="92">
        <v>48900</v>
      </c>
      <c r="G60" s="32">
        <v>145.85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44418</v>
      </c>
      <c r="B61" s="32">
        <v>532879</v>
      </c>
      <c r="C61" s="31" t="s">
        <v>1053</v>
      </c>
      <c r="D61" s="31" t="s">
        <v>1055</v>
      </c>
      <c r="E61" s="31" t="s">
        <v>598</v>
      </c>
      <c r="F61" s="92">
        <v>40950</v>
      </c>
      <c r="G61" s="32">
        <v>145.53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44418</v>
      </c>
      <c r="B62" s="32">
        <v>542025</v>
      </c>
      <c r="C62" s="20" t="s">
        <v>1056</v>
      </c>
      <c r="D62" s="20" t="s">
        <v>1057</v>
      </c>
      <c r="E62" s="31" t="s">
        <v>599</v>
      </c>
      <c r="F62" s="92">
        <v>105000</v>
      </c>
      <c r="G62" s="32">
        <v>27.99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44418</v>
      </c>
      <c r="B63" s="32">
        <v>542654</v>
      </c>
      <c r="C63" s="31" t="s">
        <v>1058</v>
      </c>
      <c r="D63" s="31" t="s">
        <v>1059</v>
      </c>
      <c r="E63" s="31" t="s">
        <v>598</v>
      </c>
      <c r="F63" s="92">
        <v>8000</v>
      </c>
      <c r="G63" s="32">
        <v>161.66999999999999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44418</v>
      </c>
      <c r="B64" s="32">
        <v>538634</v>
      </c>
      <c r="C64" s="31" t="s">
        <v>1060</v>
      </c>
      <c r="D64" s="31" t="s">
        <v>1061</v>
      </c>
      <c r="E64" s="31" t="s">
        <v>598</v>
      </c>
      <c r="F64" s="92">
        <v>20000</v>
      </c>
      <c r="G64" s="32">
        <v>135.47999999999999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44418</v>
      </c>
      <c r="B65" s="32">
        <v>524661</v>
      </c>
      <c r="C65" s="31" t="s">
        <v>1062</v>
      </c>
      <c r="D65" s="31" t="s">
        <v>1063</v>
      </c>
      <c r="E65" s="31" t="s">
        <v>599</v>
      </c>
      <c r="F65" s="92">
        <v>74689</v>
      </c>
      <c r="G65" s="32">
        <v>10.46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44418</v>
      </c>
      <c r="B66" s="32" t="s">
        <v>1064</v>
      </c>
      <c r="C66" s="31" t="s">
        <v>1065</v>
      </c>
      <c r="D66" s="31" t="s">
        <v>987</v>
      </c>
      <c r="E66" s="31" t="s">
        <v>598</v>
      </c>
      <c r="F66" s="92">
        <v>51000</v>
      </c>
      <c r="G66" s="32">
        <v>46.01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44418</v>
      </c>
      <c r="B67" s="32" t="s">
        <v>1066</v>
      </c>
      <c r="C67" s="31" t="s">
        <v>1067</v>
      </c>
      <c r="D67" s="31" t="s">
        <v>1068</v>
      </c>
      <c r="E67" s="31" t="s">
        <v>598</v>
      </c>
      <c r="F67" s="92">
        <v>2375000</v>
      </c>
      <c r="G67" s="32">
        <v>53.5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44418</v>
      </c>
      <c r="B68" s="32" t="s">
        <v>1066</v>
      </c>
      <c r="C68" s="31" t="s">
        <v>1067</v>
      </c>
      <c r="D68" s="31" t="s">
        <v>1069</v>
      </c>
      <c r="E68" s="31" t="s">
        <v>598</v>
      </c>
      <c r="F68" s="92">
        <v>2000000</v>
      </c>
      <c r="G68" s="32">
        <v>53.5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44418</v>
      </c>
      <c r="B69" s="32" t="s">
        <v>1066</v>
      </c>
      <c r="C69" s="31" t="s">
        <v>1067</v>
      </c>
      <c r="D69" s="31" t="s">
        <v>1070</v>
      </c>
      <c r="E69" s="31" t="s">
        <v>598</v>
      </c>
      <c r="F69" s="92">
        <v>4400000</v>
      </c>
      <c r="G69" s="32">
        <v>53.5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44418</v>
      </c>
      <c r="B70" s="32" t="s">
        <v>910</v>
      </c>
      <c r="C70" s="31" t="s">
        <v>911</v>
      </c>
      <c r="D70" s="31" t="s">
        <v>1071</v>
      </c>
      <c r="E70" s="31" t="s">
        <v>598</v>
      </c>
      <c r="F70" s="92">
        <v>156000</v>
      </c>
      <c r="G70" s="32">
        <v>5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44418</v>
      </c>
      <c r="B71" s="32" t="s">
        <v>883</v>
      </c>
      <c r="C71" s="31" t="s">
        <v>884</v>
      </c>
      <c r="D71" s="31" t="s">
        <v>1072</v>
      </c>
      <c r="E71" s="31" t="s">
        <v>598</v>
      </c>
      <c r="F71" s="92">
        <v>54000</v>
      </c>
      <c r="G71" s="32">
        <v>17.5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44418</v>
      </c>
      <c r="B72" s="32" t="s">
        <v>1073</v>
      </c>
      <c r="C72" s="31" t="s">
        <v>1074</v>
      </c>
      <c r="D72" s="31" t="s">
        <v>1075</v>
      </c>
      <c r="E72" s="31" t="s">
        <v>598</v>
      </c>
      <c r="F72" s="92">
        <v>892573</v>
      </c>
      <c r="G72" s="32">
        <v>3.2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44418</v>
      </c>
      <c r="B73" s="32" t="s">
        <v>1076</v>
      </c>
      <c r="C73" s="31" t="s">
        <v>1077</v>
      </c>
      <c r="D73" s="31" t="s">
        <v>1078</v>
      </c>
      <c r="E73" s="31" t="s">
        <v>598</v>
      </c>
      <c r="F73" s="92">
        <v>83000</v>
      </c>
      <c r="G73" s="32">
        <v>179.6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44418</v>
      </c>
      <c r="B74" s="32" t="s">
        <v>1079</v>
      </c>
      <c r="C74" s="31" t="s">
        <v>1080</v>
      </c>
      <c r="D74" s="31" t="s">
        <v>991</v>
      </c>
      <c r="E74" s="31" t="s">
        <v>598</v>
      </c>
      <c r="F74" s="92">
        <v>1408288</v>
      </c>
      <c r="G74" s="32">
        <v>29.52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44418</v>
      </c>
      <c r="B75" s="32" t="s">
        <v>989</v>
      </c>
      <c r="C75" s="31" t="s">
        <v>990</v>
      </c>
      <c r="D75" s="31" t="s">
        <v>1081</v>
      </c>
      <c r="E75" s="31" t="s">
        <v>598</v>
      </c>
      <c r="F75" s="92">
        <v>330000</v>
      </c>
      <c r="G75" s="32">
        <v>32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44418</v>
      </c>
      <c r="B76" s="32" t="s">
        <v>1082</v>
      </c>
      <c r="C76" s="31" t="s">
        <v>1083</v>
      </c>
      <c r="D76" s="31" t="s">
        <v>1084</v>
      </c>
      <c r="E76" s="31" t="s">
        <v>598</v>
      </c>
      <c r="F76" s="92">
        <v>60800</v>
      </c>
      <c r="G76" s="32">
        <v>80.39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44418</v>
      </c>
      <c r="B77" s="32" t="s">
        <v>1085</v>
      </c>
      <c r="C77" s="31" t="s">
        <v>1086</v>
      </c>
      <c r="D77" s="31" t="s">
        <v>1087</v>
      </c>
      <c r="E77" s="31" t="s">
        <v>598</v>
      </c>
      <c r="F77" s="92">
        <v>88643</v>
      </c>
      <c r="G77" s="32">
        <v>234.96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44418</v>
      </c>
      <c r="B78" s="32" t="s">
        <v>1088</v>
      </c>
      <c r="C78" s="31" t="s">
        <v>1089</v>
      </c>
      <c r="D78" s="31" t="s">
        <v>1090</v>
      </c>
      <c r="E78" s="31" t="s">
        <v>598</v>
      </c>
      <c r="F78" s="92">
        <v>89615</v>
      </c>
      <c r="G78" s="32">
        <v>479.25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44418</v>
      </c>
      <c r="B79" s="32" t="s">
        <v>1091</v>
      </c>
      <c r="C79" s="31" t="s">
        <v>1092</v>
      </c>
      <c r="D79" s="31" t="s">
        <v>1093</v>
      </c>
      <c r="E79" s="31" t="s">
        <v>598</v>
      </c>
      <c r="F79" s="92">
        <v>56000</v>
      </c>
      <c r="G79" s="32">
        <v>26.71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44418</v>
      </c>
      <c r="B80" s="32" t="s">
        <v>1091</v>
      </c>
      <c r="C80" s="31" t="s">
        <v>1092</v>
      </c>
      <c r="D80" s="31" t="s">
        <v>1094</v>
      </c>
      <c r="E80" s="31" t="s">
        <v>598</v>
      </c>
      <c r="F80" s="92">
        <v>60000</v>
      </c>
      <c r="G80" s="32">
        <v>26.72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44418</v>
      </c>
      <c r="B81" s="32" t="s">
        <v>1091</v>
      </c>
      <c r="C81" s="31" t="s">
        <v>1092</v>
      </c>
      <c r="D81" s="31" t="s">
        <v>1095</v>
      </c>
      <c r="E81" s="31" t="s">
        <v>598</v>
      </c>
      <c r="F81" s="92">
        <v>116000</v>
      </c>
      <c r="G81" s="32">
        <v>26.67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44418</v>
      </c>
      <c r="B82" s="32" t="s">
        <v>1096</v>
      </c>
      <c r="C82" s="31" t="s">
        <v>1097</v>
      </c>
      <c r="D82" s="31" t="s">
        <v>1098</v>
      </c>
      <c r="E82" s="31" t="s">
        <v>598</v>
      </c>
      <c r="F82" s="92">
        <v>54000</v>
      </c>
      <c r="G82" s="32">
        <v>21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44418</v>
      </c>
      <c r="B83" s="32" t="s">
        <v>1096</v>
      </c>
      <c r="C83" s="31" t="s">
        <v>1097</v>
      </c>
      <c r="D83" s="31" t="s">
        <v>1099</v>
      </c>
      <c r="E83" s="31" t="s">
        <v>598</v>
      </c>
      <c r="F83" s="92">
        <v>3000</v>
      </c>
      <c r="G83" s="32">
        <v>20.95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44418</v>
      </c>
      <c r="B84" s="32" t="s">
        <v>1100</v>
      </c>
      <c r="C84" s="31" t="s">
        <v>1101</v>
      </c>
      <c r="D84" s="31" t="s">
        <v>1102</v>
      </c>
      <c r="E84" s="31" t="s">
        <v>598</v>
      </c>
      <c r="F84" s="92">
        <v>3500000</v>
      </c>
      <c r="G84" s="32">
        <v>2.27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44418</v>
      </c>
      <c r="B85" s="32" t="s">
        <v>1103</v>
      </c>
      <c r="C85" s="31" t="s">
        <v>1104</v>
      </c>
      <c r="D85" s="31" t="s">
        <v>1105</v>
      </c>
      <c r="E85" s="31" t="s">
        <v>598</v>
      </c>
      <c r="F85" s="92">
        <v>121560</v>
      </c>
      <c r="G85" s="32">
        <v>184.89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44418</v>
      </c>
      <c r="B86" s="32" t="s">
        <v>1103</v>
      </c>
      <c r="C86" s="31" t="s">
        <v>1104</v>
      </c>
      <c r="D86" s="31" t="s">
        <v>958</v>
      </c>
      <c r="E86" s="31" t="s">
        <v>598</v>
      </c>
      <c r="F86" s="92">
        <v>163489</v>
      </c>
      <c r="G86" s="32">
        <v>182.89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44418</v>
      </c>
      <c r="B87" s="32" t="s">
        <v>1103</v>
      </c>
      <c r="C87" s="31" t="s">
        <v>1104</v>
      </c>
      <c r="D87" s="31" t="s">
        <v>1106</v>
      </c>
      <c r="E87" s="31" t="s">
        <v>598</v>
      </c>
      <c r="F87" s="92">
        <v>384242</v>
      </c>
      <c r="G87" s="32">
        <v>182.22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44418</v>
      </c>
      <c r="B88" s="32" t="s">
        <v>1103</v>
      </c>
      <c r="C88" s="31" t="s">
        <v>1104</v>
      </c>
      <c r="D88" s="31" t="s">
        <v>602</v>
      </c>
      <c r="E88" s="31" t="s">
        <v>598</v>
      </c>
      <c r="F88" s="92">
        <v>302012</v>
      </c>
      <c r="G88" s="32">
        <v>181.94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44418</v>
      </c>
      <c r="B89" s="32" t="s">
        <v>1103</v>
      </c>
      <c r="C89" s="31" t="s">
        <v>1104</v>
      </c>
      <c r="D89" s="31" t="s">
        <v>957</v>
      </c>
      <c r="E89" s="31" t="s">
        <v>598</v>
      </c>
      <c r="F89" s="92">
        <v>115517</v>
      </c>
      <c r="G89" s="32">
        <v>180.84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44418</v>
      </c>
      <c r="B90" s="32" t="s">
        <v>1066</v>
      </c>
      <c r="C90" s="31" t="s">
        <v>1067</v>
      </c>
      <c r="D90" s="31" t="s">
        <v>1107</v>
      </c>
      <c r="E90" s="31" t="s">
        <v>599</v>
      </c>
      <c r="F90" s="92">
        <v>8775000</v>
      </c>
      <c r="G90" s="32">
        <v>53.5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44418</v>
      </c>
      <c r="B91" s="32" t="s">
        <v>910</v>
      </c>
      <c r="C91" s="31" t="s">
        <v>911</v>
      </c>
      <c r="D91" s="31" t="s">
        <v>959</v>
      </c>
      <c r="E91" s="31" t="s">
        <v>599</v>
      </c>
      <c r="F91" s="92">
        <v>432000</v>
      </c>
      <c r="G91" s="32">
        <v>5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44418</v>
      </c>
      <c r="B92" s="32" t="s">
        <v>955</v>
      </c>
      <c r="C92" s="31" t="s">
        <v>956</v>
      </c>
      <c r="D92" s="31" t="s">
        <v>988</v>
      </c>
      <c r="E92" s="31" t="s">
        <v>599</v>
      </c>
      <c r="F92" s="92">
        <v>100000</v>
      </c>
      <c r="G92" s="32">
        <v>51.49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44418</v>
      </c>
      <c r="B93" s="32" t="s">
        <v>883</v>
      </c>
      <c r="C93" s="31" t="s">
        <v>884</v>
      </c>
      <c r="D93" s="31" t="s">
        <v>1108</v>
      </c>
      <c r="E93" s="31" t="s">
        <v>599</v>
      </c>
      <c r="F93" s="92">
        <v>102000</v>
      </c>
      <c r="G93" s="32">
        <v>17.64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44418</v>
      </c>
      <c r="B94" s="32" t="s">
        <v>1073</v>
      </c>
      <c r="C94" s="31" t="s">
        <v>1074</v>
      </c>
      <c r="D94" s="31" t="s">
        <v>1109</v>
      </c>
      <c r="E94" s="31" t="s">
        <v>599</v>
      </c>
      <c r="F94" s="92">
        <v>892573</v>
      </c>
      <c r="G94" s="32">
        <v>3.2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44418</v>
      </c>
      <c r="B95" s="32" t="s">
        <v>1110</v>
      </c>
      <c r="C95" s="31" t="s">
        <v>1111</v>
      </c>
      <c r="D95" s="31" t="s">
        <v>1112</v>
      </c>
      <c r="E95" s="31" t="s">
        <v>599</v>
      </c>
      <c r="F95" s="92">
        <v>427000</v>
      </c>
      <c r="G95" s="32">
        <v>11.55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44418</v>
      </c>
      <c r="B96" s="32" t="s">
        <v>1113</v>
      </c>
      <c r="C96" s="31" t="s">
        <v>1114</v>
      </c>
      <c r="D96" s="31" t="s">
        <v>1115</v>
      </c>
      <c r="E96" s="31" t="s">
        <v>599</v>
      </c>
      <c r="F96" s="92">
        <v>51000</v>
      </c>
      <c r="G96" s="32">
        <v>58.65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44418</v>
      </c>
      <c r="B97" s="32" t="s">
        <v>1079</v>
      </c>
      <c r="C97" s="31" t="s">
        <v>1080</v>
      </c>
      <c r="D97" s="31" t="s">
        <v>991</v>
      </c>
      <c r="E97" s="31" t="s">
        <v>599</v>
      </c>
      <c r="F97" s="92">
        <v>1408288</v>
      </c>
      <c r="G97" s="32">
        <v>30.19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44418</v>
      </c>
      <c r="B98" s="32" t="s">
        <v>989</v>
      </c>
      <c r="C98" s="31" t="s">
        <v>990</v>
      </c>
      <c r="D98" s="31" t="s">
        <v>992</v>
      </c>
      <c r="E98" s="31" t="s">
        <v>599</v>
      </c>
      <c r="F98" s="92">
        <v>330000</v>
      </c>
      <c r="G98" s="32">
        <v>32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44418</v>
      </c>
      <c r="B99" s="32" t="s">
        <v>1096</v>
      </c>
      <c r="C99" s="31" t="s">
        <v>1097</v>
      </c>
      <c r="D99" s="31" t="s">
        <v>1099</v>
      </c>
      <c r="E99" s="31" t="s">
        <v>599</v>
      </c>
      <c r="F99" s="92">
        <v>54000</v>
      </c>
      <c r="G99" s="32">
        <v>21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44418</v>
      </c>
      <c r="B100" s="32" t="s">
        <v>1103</v>
      </c>
      <c r="C100" s="31" t="s">
        <v>1104</v>
      </c>
      <c r="D100" s="31" t="s">
        <v>957</v>
      </c>
      <c r="E100" s="31" t="s">
        <v>599</v>
      </c>
      <c r="F100" s="92">
        <v>115517</v>
      </c>
      <c r="G100" s="32">
        <v>180.92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44418</v>
      </c>
      <c r="B101" s="32" t="s">
        <v>1103</v>
      </c>
      <c r="C101" s="31" t="s">
        <v>1104</v>
      </c>
      <c r="D101" s="31" t="s">
        <v>958</v>
      </c>
      <c r="E101" s="31" t="s">
        <v>599</v>
      </c>
      <c r="F101" s="92">
        <v>163489</v>
      </c>
      <c r="G101" s="32">
        <v>182.96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44418</v>
      </c>
      <c r="B102" s="32" t="s">
        <v>1103</v>
      </c>
      <c r="C102" s="31" t="s">
        <v>1104</v>
      </c>
      <c r="D102" s="31" t="s">
        <v>1105</v>
      </c>
      <c r="E102" s="31" t="s">
        <v>599</v>
      </c>
      <c r="F102" s="92">
        <v>121560</v>
      </c>
      <c r="G102" s="32">
        <v>185.65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44418</v>
      </c>
      <c r="B103" s="32" t="s">
        <v>1103</v>
      </c>
      <c r="C103" s="31" t="s">
        <v>1104</v>
      </c>
      <c r="D103" s="31" t="s">
        <v>1106</v>
      </c>
      <c r="E103" s="31" t="s">
        <v>599</v>
      </c>
      <c r="F103" s="92">
        <v>388805</v>
      </c>
      <c r="G103" s="32">
        <v>182.49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44418</v>
      </c>
      <c r="B104" s="32" t="s">
        <v>1103</v>
      </c>
      <c r="C104" s="31" t="s">
        <v>1104</v>
      </c>
      <c r="D104" s="31" t="s">
        <v>602</v>
      </c>
      <c r="E104" s="31" t="s">
        <v>599</v>
      </c>
      <c r="F104" s="92">
        <v>302012</v>
      </c>
      <c r="G104" s="32">
        <v>182.05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topLeftCell="A4" zoomScale="85" zoomScaleNormal="85" workbookViewId="0">
      <selection activeCell="D18" sqref="D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960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4">
        <v>2</v>
      </c>
      <c r="B11" s="303">
        <v>44363</v>
      </c>
      <c r="C11" s="411"/>
      <c r="D11" s="366" t="s">
        <v>102</v>
      </c>
      <c r="E11" s="412" t="s">
        <v>616</v>
      </c>
      <c r="F11" s="304">
        <v>1189.75</v>
      </c>
      <c r="G11" s="304">
        <v>1111.5</v>
      </c>
      <c r="H11" s="412">
        <v>1252</v>
      </c>
      <c r="I11" s="413" t="s">
        <v>624</v>
      </c>
      <c r="J11" s="106" t="s">
        <v>1007</v>
      </c>
      <c r="K11" s="106">
        <f t="shared" ref="K11" si="0">H11-F11</f>
        <v>62.25</v>
      </c>
      <c r="L11" s="108">
        <f>(F11*-0.8)/100</f>
        <v>-9.5180000000000007</v>
      </c>
      <c r="M11" s="109">
        <f t="shared" ref="M11" si="1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616</v>
      </c>
      <c r="F13" s="111" t="s">
        <v>937</v>
      </c>
      <c r="G13" s="111">
        <v>6905</v>
      </c>
      <c r="H13" s="115"/>
      <c r="I13" s="116" t="s">
        <v>626</v>
      </c>
      <c r="J13" s="117" t="s">
        <v>620</v>
      </c>
      <c r="K13" s="117"/>
      <c r="L13" s="118"/>
      <c r="M13" s="119"/>
      <c r="N13" s="117"/>
      <c r="O13" s="120"/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860</v>
      </c>
      <c r="G14" s="111">
        <v>510</v>
      </c>
      <c r="H14" s="115"/>
      <c r="I14" s="116" t="s">
        <v>861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862</v>
      </c>
      <c r="G15" s="111">
        <v>96.5</v>
      </c>
      <c r="H15" s="115"/>
      <c r="I15" s="116" t="s">
        <v>863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55">
        <v>7</v>
      </c>
      <c r="B16" s="356">
        <v>44399</v>
      </c>
      <c r="C16" s="357"/>
      <c r="D16" s="358" t="s">
        <v>147</v>
      </c>
      <c r="E16" s="359" t="s">
        <v>616</v>
      </c>
      <c r="F16" s="360">
        <v>1577</v>
      </c>
      <c r="G16" s="360">
        <v>1447</v>
      </c>
      <c r="H16" s="359">
        <v>1641.5</v>
      </c>
      <c r="I16" s="361" t="s">
        <v>864</v>
      </c>
      <c r="J16" s="362" t="s">
        <v>912</v>
      </c>
      <c r="K16" s="362">
        <f t="shared" ref="K16" si="2">H16-F16</f>
        <v>64.5</v>
      </c>
      <c r="L16" s="363">
        <f>(F16*-0.8)/100</f>
        <v>-12.616000000000001</v>
      </c>
      <c r="M16" s="364">
        <f t="shared" ref="M16" si="3">(K16+L16)/F16</f>
        <v>3.2900443880786306E-2</v>
      </c>
      <c r="N16" s="362" t="s">
        <v>617</v>
      </c>
      <c r="O16" s="365">
        <v>44412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619</v>
      </c>
      <c r="F17" s="111" t="s">
        <v>877</v>
      </c>
      <c r="G17" s="111">
        <v>675</v>
      </c>
      <c r="H17" s="115"/>
      <c r="I17" s="116" t="s">
        <v>878</v>
      </c>
      <c r="J17" s="117" t="s">
        <v>620</v>
      </c>
      <c r="K17" s="121"/>
      <c r="L17" s="112"/>
      <c r="M17" s="122"/>
      <c r="N17" s="114"/>
      <c r="O17" s="115"/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407">
        <v>9</v>
      </c>
      <c r="B18" s="319">
        <v>44410</v>
      </c>
      <c r="C18" s="408"/>
      <c r="D18" s="352" t="s">
        <v>886</v>
      </c>
      <c r="E18" s="409" t="s">
        <v>619</v>
      </c>
      <c r="F18" s="308">
        <v>63.3</v>
      </c>
      <c r="G18" s="308">
        <v>59</v>
      </c>
      <c r="H18" s="409">
        <v>59</v>
      </c>
      <c r="I18" s="410" t="s">
        <v>887</v>
      </c>
      <c r="J18" s="309" t="s">
        <v>993</v>
      </c>
      <c r="K18" s="309">
        <f t="shared" ref="K18" si="4">H18-F18</f>
        <v>-4.2999999999999972</v>
      </c>
      <c r="L18" s="310">
        <f>(F18*-0.8)/100</f>
        <v>-0.50639999999999996</v>
      </c>
      <c r="M18" s="311">
        <f t="shared" ref="M18" si="5">(K18+L18)/F18</f>
        <v>-7.5930489731437567E-2</v>
      </c>
      <c r="N18" s="309" t="s">
        <v>635</v>
      </c>
      <c r="O18" s="324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974</v>
      </c>
      <c r="G19" s="111">
        <v>69</v>
      </c>
      <c r="H19" s="115"/>
      <c r="I19" s="116" t="s">
        <v>975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627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628</v>
      </c>
      <c r="B24" s="140"/>
      <c r="C24" s="140"/>
      <c r="D24" s="140"/>
      <c r="E24" s="44"/>
      <c r="F24" s="148" t="s">
        <v>629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630</v>
      </c>
      <c r="B25" s="140"/>
      <c r="C25" s="140"/>
      <c r="D25" s="140"/>
      <c r="E25" s="6"/>
      <c r="F25" s="148" t="s">
        <v>631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632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604</v>
      </c>
      <c r="E28" s="102" t="s">
        <v>605</v>
      </c>
      <c r="F28" s="102" t="s">
        <v>606</v>
      </c>
      <c r="G28" s="102" t="s">
        <v>633</v>
      </c>
      <c r="H28" s="102" t="s">
        <v>608</v>
      </c>
      <c r="I28" s="102" t="s">
        <v>609</v>
      </c>
      <c r="J28" s="102" t="s">
        <v>610</v>
      </c>
      <c r="K28" s="160" t="s">
        <v>634</v>
      </c>
      <c r="L28" s="161" t="s">
        <v>612</v>
      </c>
      <c r="M28" s="104" t="s">
        <v>613</v>
      </c>
      <c r="N28" s="102" t="s">
        <v>614</v>
      </c>
      <c r="O28" s="103" t="s">
        <v>615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5">
        <v>1</v>
      </c>
      <c r="B29" s="319">
        <v>44397</v>
      </c>
      <c r="C29" s="306"/>
      <c r="D29" s="307" t="s">
        <v>329</v>
      </c>
      <c r="E29" s="308" t="s">
        <v>619</v>
      </c>
      <c r="F29" s="308">
        <v>846</v>
      </c>
      <c r="G29" s="308">
        <v>821</v>
      </c>
      <c r="H29" s="308">
        <v>832.5</v>
      </c>
      <c r="I29" s="308">
        <v>895</v>
      </c>
      <c r="J29" s="309" t="s">
        <v>914</v>
      </c>
      <c r="K29" s="309">
        <f t="shared" ref="K29" si="6">H29-F29</f>
        <v>-13.5</v>
      </c>
      <c r="L29" s="310">
        <f>(F29*-0.7)/100</f>
        <v>-5.9219999999999997</v>
      </c>
      <c r="M29" s="311">
        <f t="shared" ref="M29" si="7">(K29+L29)/F29</f>
        <v>-2.295744680851064E-2</v>
      </c>
      <c r="N29" s="309" t="s">
        <v>635</v>
      </c>
      <c r="O29" s="324">
        <v>44412</v>
      </c>
      <c r="P29" s="1"/>
      <c r="Q29" s="1"/>
      <c r="R29" s="6" t="s">
        <v>618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7">
        <v>2</v>
      </c>
      <c r="B30" s="303">
        <v>44399</v>
      </c>
      <c r="C30" s="312"/>
      <c r="D30" s="318" t="s">
        <v>540</v>
      </c>
      <c r="E30" s="304" t="s">
        <v>619</v>
      </c>
      <c r="F30" s="304">
        <v>2097</v>
      </c>
      <c r="G30" s="304">
        <v>2040</v>
      </c>
      <c r="H30" s="304">
        <v>2147.5</v>
      </c>
      <c r="I30" s="304" t="s">
        <v>865</v>
      </c>
      <c r="J30" s="106" t="s">
        <v>885</v>
      </c>
      <c r="K30" s="106">
        <f t="shared" ref="K30" si="8">H30-F30</f>
        <v>50.5</v>
      </c>
      <c r="L30" s="108">
        <f t="shared" ref="L30" si="9">(F30*-0.7)/100</f>
        <v>-14.678999999999998</v>
      </c>
      <c r="M30" s="109">
        <f t="shared" ref="M30" si="10">(K30+L30)/F30</f>
        <v>1.7082021936099187E-2</v>
      </c>
      <c r="N30" s="106" t="s">
        <v>617</v>
      </c>
      <c r="O30" s="110">
        <v>44410</v>
      </c>
      <c r="P30" s="1"/>
      <c r="Q30" s="1"/>
      <c r="R30" s="6" t="s">
        <v>618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7">
        <v>2</v>
      </c>
      <c r="B31" s="303">
        <v>44406</v>
      </c>
      <c r="C31" s="312"/>
      <c r="D31" s="318" t="s">
        <v>317</v>
      </c>
      <c r="E31" s="304" t="s">
        <v>619</v>
      </c>
      <c r="F31" s="304">
        <v>1147.5</v>
      </c>
      <c r="G31" s="304">
        <v>1115</v>
      </c>
      <c r="H31" s="304">
        <v>1182.5</v>
      </c>
      <c r="I31" s="304" t="s">
        <v>872</v>
      </c>
      <c r="J31" s="106" t="s">
        <v>866</v>
      </c>
      <c r="K31" s="106">
        <f t="shared" ref="K31:K32" si="11">H31-F31</f>
        <v>35</v>
      </c>
      <c r="L31" s="108">
        <f t="shared" ref="L31" si="12">(F31*-0.7)/100</f>
        <v>-8.0325000000000006</v>
      </c>
      <c r="M31" s="109">
        <f t="shared" ref="M31:M32" si="13">(K31+L31)/F31</f>
        <v>2.3501089324618737E-2</v>
      </c>
      <c r="N31" s="106" t="s">
        <v>617</v>
      </c>
      <c r="O31" s="110">
        <v>44410</v>
      </c>
      <c r="P31" s="1"/>
      <c r="Q31" s="1"/>
      <c r="R31" s="6" t="s">
        <v>623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5">
        <v>4</v>
      </c>
      <c r="B32" s="319">
        <v>44407</v>
      </c>
      <c r="C32" s="306"/>
      <c r="D32" s="307" t="s">
        <v>354</v>
      </c>
      <c r="E32" s="308" t="s">
        <v>619</v>
      </c>
      <c r="F32" s="308">
        <v>184.5</v>
      </c>
      <c r="G32" s="308">
        <v>179</v>
      </c>
      <c r="H32" s="308">
        <v>179</v>
      </c>
      <c r="I32" s="308" t="s">
        <v>876</v>
      </c>
      <c r="J32" s="309" t="s">
        <v>913</v>
      </c>
      <c r="K32" s="309">
        <f t="shared" si="11"/>
        <v>-5.5</v>
      </c>
      <c r="L32" s="310">
        <f>(F32*-0.7)/100</f>
        <v>-1.2915000000000001</v>
      </c>
      <c r="M32" s="311">
        <f t="shared" si="13"/>
        <v>-3.6810298102981032E-2</v>
      </c>
      <c r="N32" s="309" t="s">
        <v>635</v>
      </c>
      <c r="O32" s="324">
        <v>44411</v>
      </c>
      <c r="P32" s="1"/>
      <c r="Q32" s="1"/>
      <c r="R32" s="6" t="s">
        <v>623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5">
        <v>5</v>
      </c>
      <c r="B33" s="319">
        <v>44410</v>
      </c>
      <c r="C33" s="306"/>
      <c r="D33" s="307" t="s">
        <v>154</v>
      </c>
      <c r="E33" s="308" t="s">
        <v>619</v>
      </c>
      <c r="F33" s="308">
        <v>551</v>
      </c>
      <c r="G33" s="308">
        <v>534</v>
      </c>
      <c r="H33" s="308">
        <v>534.5</v>
      </c>
      <c r="I33" s="308">
        <v>580</v>
      </c>
      <c r="J33" s="309" t="s">
        <v>888</v>
      </c>
      <c r="K33" s="309">
        <f t="shared" ref="K33" si="14">H33-F33</f>
        <v>-16.5</v>
      </c>
      <c r="L33" s="310">
        <f>(F33*-0.07)/100</f>
        <v>-0.38569999999999999</v>
      </c>
      <c r="M33" s="311">
        <f t="shared" ref="M33" si="15">(K33+L33)/F33</f>
        <v>-3.0645553539019963E-2</v>
      </c>
      <c r="N33" s="309" t="s">
        <v>635</v>
      </c>
      <c r="O33" s="324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73">
        <v>6</v>
      </c>
      <c r="B34" s="374">
        <v>44410</v>
      </c>
      <c r="C34" s="375"/>
      <c r="D34" s="376" t="s">
        <v>197</v>
      </c>
      <c r="E34" s="377" t="s">
        <v>619</v>
      </c>
      <c r="F34" s="377">
        <v>569.5</v>
      </c>
      <c r="G34" s="377">
        <v>554</v>
      </c>
      <c r="H34" s="377">
        <v>554</v>
      </c>
      <c r="I34" s="377" t="s">
        <v>889</v>
      </c>
      <c r="J34" s="309" t="s">
        <v>888</v>
      </c>
      <c r="K34" s="309">
        <f t="shared" ref="K34" si="16">H34-F34</f>
        <v>-15.5</v>
      </c>
      <c r="L34" s="310">
        <f>(F34*-0.7)/100</f>
        <v>-3.9864999999999999</v>
      </c>
      <c r="M34" s="311">
        <f t="shared" ref="M34" si="17">(K34+L34)/F34</f>
        <v>-3.4216856892010532E-2</v>
      </c>
      <c r="N34" s="309" t="s">
        <v>635</v>
      </c>
      <c r="O34" s="324">
        <v>44413</v>
      </c>
      <c r="P34" s="1"/>
      <c r="Q34" s="1"/>
      <c r="R34" s="6" t="s">
        <v>618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5">
        <v>7</v>
      </c>
      <c r="B35" s="319">
        <v>44410</v>
      </c>
      <c r="C35" s="306"/>
      <c r="D35" s="307" t="s">
        <v>891</v>
      </c>
      <c r="E35" s="308" t="s">
        <v>619</v>
      </c>
      <c r="F35" s="308">
        <v>305.5</v>
      </c>
      <c r="G35" s="308">
        <v>297</v>
      </c>
      <c r="H35" s="308">
        <v>297</v>
      </c>
      <c r="I35" s="308" t="s">
        <v>890</v>
      </c>
      <c r="J35" s="309" t="s">
        <v>915</v>
      </c>
      <c r="K35" s="309">
        <f t="shared" ref="K35" si="18">H35-F35</f>
        <v>-8.5</v>
      </c>
      <c r="L35" s="310">
        <f>(F35*-0.7)/100</f>
        <v>-2.1385000000000001</v>
      </c>
      <c r="M35" s="311">
        <f t="shared" ref="M35" si="19">(K35+L35)/F35</f>
        <v>-3.4823240589198036E-2</v>
      </c>
      <c r="N35" s="309" t="s">
        <v>635</v>
      </c>
      <c r="O35" s="324">
        <v>44412</v>
      </c>
      <c r="P35" s="1"/>
      <c r="Q35" s="1"/>
      <c r="R35" s="6" t="s">
        <v>618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40">
        <v>8</v>
      </c>
      <c r="B36" s="341">
        <v>44411</v>
      </c>
      <c r="C36" s="342"/>
      <c r="D36" s="343" t="s">
        <v>893</v>
      </c>
      <c r="E36" s="344" t="s">
        <v>619</v>
      </c>
      <c r="F36" s="344">
        <v>178.25</v>
      </c>
      <c r="G36" s="344">
        <v>173</v>
      </c>
      <c r="H36" s="344">
        <v>182.5</v>
      </c>
      <c r="I36" s="344" t="s">
        <v>894</v>
      </c>
      <c r="J36" s="106" t="s">
        <v>895</v>
      </c>
      <c r="K36" s="106">
        <f t="shared" ref="K36:K38" si="20">H36-F36</f>
        <v>4.25</v>
      </c>
      <c r="L36" s="108">
        <f>(F36*-0.07)/100</f>
        <v>-0.12477500000000001</v>
      </c>
      <c r="M36" s="109">
        <f t="shared" ref="M36:M38" si="21">(K36+L36)/F36</f>
        <v>2.3142917251051897E-2</v>
      </c>
      <c r="N36" s="345" t="s">
        <v>617</v>
      </c>
      <c r="O36" s="110">
        <v>44411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70">
        <v>9</v>
      </c>
      <c r="B37" s="332">
        <v>44412</v>
      </c>
      <c r="C37" s="371"/>
      <c r="D37" s="372" t="s">
        <v>503</v>
      </c>
      <c r="E37" s="331" t="s">
        <v>619</v>
      </c>
      <c r="F37" s="331">
        <v>2159</v>
      </c>
      <c r="G37" s="331">
        <v>2085</v>
      </c>
      <c r="H37" s="331">
        <v>2085</v>
      </c>
      <c r="I37" s="331" t="s">
        <v>919</v>
      </c>
      <c r="J37" s="309" t="s">
        <v>934</v>
      </c>
      <c r="K37" s="309">
        <f t="shared" si="20"/>
        <v>-74</v>
      </c>
      <c r="L37" s="310">
        <f>(F37*-0.7)/100</f>
        <v>-15.113</v>
      </c>
      <c r="M37" s="311">
        <f t="shared" si="21"/>
        <v>-4.1275127373784158E-2</v>
      </c>
      <c r="N37" s="309" t="s">
        <v>635</v>
      </c>
      <c r="O37" s="324">
        <v>44413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70">
        <v>10</v>
      </c>
      <c r="B38" s="332">
        <v>44412</v>
      </c>
      <c r="C38" s="371"/>
      <c r="D38" s="372" t="s">
        <v>465</v>
      </c>
      <c r="E38" s="331" t="s">
        <v>619</v>
      </c>
      <c r="F38" s="331">
        <v>284</v>
      </c>
      <c r="G38" s="331">
        <v>274</v>
      </c>
      <c r="H38" s="331">
        <v>275</v>
      </c>
      <c r="I38" s="331" t="s">
        <v>924</v>
      </c>
      <c r="J38" s="309" t="s">
        <v>943</v>
      </c>
      <c r="K38" s="309">
        <f t="shared" si="20"/>
        <v>-9</v>
      </c>
      <c r="L38" s="310">
        <f>(F38*-0.7)/100</f>
        <v>-1.9879999999999998</v>
      </c>
      <c r="M38" s="311">
        <f t="shared" si="21"/>
        <v>-3.8690140845070421E-2</v>
      </c>
      <c r="N38" s="309" t="s">
        <v>635</v>
      </c>
      <c r="O38" s="324">
        <v>44413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0">
        <v>11</v>
      </c>
      <c r="B39" s="341">
        <v>44413</v>
      </c>
      <c r="C39" s="342"/>
      <c r="D39" s="343" t="s">
        <v>189</v>
      </c>
      <c r="E39" s="344" t="s">
        <v>619</v>
      </c>
      <c r="F39" s="344">
        <v>135.5</v>
      </c>
      <c r="G39" s="344">
        <v>131.80000000000001</v>
      </c>
      <c r="H39" s="344">
        <v>138.5</v>
      </c>
      <c r="I39" s="344" t="s">
        <v>935</v>
      </c>
      <c r="J39" s="106" t="s">
        <v>936</v>
      </c>
      <c r="K39" s="106">
        <f t="shared" ref="K39" si="22">H39-F39</f>
        <v>3</v>
      </c>
      <c r="L39" s="108">
        <f>(F39*-0.07)/100</f>
        <v>-9.4850000000000018E-2</v>
      </c>
      <c r="M39" s="109">
        <f t="shared" ref="M39" si="23">(K39+L39)/F39</f>
        <v>2.1440221402214021E-2</v>
      </c>
      <c r="N39" s="345" t="s">
        <v>617</v>
      </c>
      <c r="O39" s="110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40">
        <v>12</v>
      </c>
      <c r="B40" s="341">
        <v>44414</v>
      </c>
      <c r="C40" s="342"/>
      <c r="D40" s="343" t="s">
        <v>164</v>
      </c>
      <c r="E40" s="344" t="s">
        <v>619</v>
      </c>
      <c r="F40" s="344">
        <v>1515</v>
      </c>
      <c r="G40" s="344">
        <v>1470</v>
      </c>
      <c r="H40" s="344">
        <v>1550</v>
      </c>
      <c r="I40" s="344" t="s">
        <v>944</v>
      </c>
      <c r="J40" s="106" t="s">
        <v>866</v>
      </c>
      <c r="K40" s="106">
        <f t="shared" ref="K40" si="24">H40-F40</f>
        <v>35</v>
      </c>
      <c r="L40" s="108">
        <f>(F40*-0.07)/100</f>
        <v>-1.0605000000000002</v>
      </c>
      <c r="M40" s="109">
        <f t="shared" ref="M40" si="25">(K40+L40)/F40</f>
        <v>2.2402310231023105E-2</v>
      </c>
      <c r="N40" s="345" t="s">
        <v>617</v>
      </c>
      <c r="O40" s="110">
        <v>44414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386" customFormat="1" ht="15" customHeight="1">
      <c r="A41" s="389">
        <v>13</v>
      </c>
      <c r="B41" s="390">
        <v>44417</v>
      </c>
      <c r="C41" s="391"/>
      <c r="D41" s="392" t="s">
        <v>134</v>
      </c>
      <c r="E41" s="393" t="s">
        <v>619</v>
      </c>
      <c r="F41" s="393" t="s">
        <v>961</v>
      </c>
      <c r="G41" s="393">
        <v>1005</v>
      </c>
      <c r="H41" s="393"/>
      <c r="I41" s="393">
        <v>1100</v>
      </c>
      <c r="J41" s="387" t="s">
        <v>620</v>
      </c>
      <c r="K41" s="379"/>
      <c r="L41" s="380"/>
      <c r="M41" s="381"/>
      <c r="N41" s="382"/>
      <c r="O41" s="383"/>
      <c r="P41" s="384"/>
      <c r="Q41" s="384"/>
      <c r="R41" s="385" t="s">
        <v>623</v>
      </c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4"/>
      <c r="AL41" s="384"/>
    </row>
    <row r="42" spans="1:38" s="386" customFormat="1" ht="15" customHeight="1">
      <c r="A42" s="370">
        <v>14</v>
      </c>
      <c r="B42" s="332">
        <v>44417</v>
      </c>
      <c r="C42" s="371"/>
      <c r="D42" s="372" t="s">
        <v>170</v>
      </c>
      <c r="E42" s="331" t="s">
        <v>619</v>
      </c>
      <c r="F42" s="331">
        <v>178</v>
      </c>
      <c r="G42" s="331">
        <v>173</v>
      </c>
      <c r="H42" s="331">
        <v>172.5</v>
      </c>
      <c r="I42" s="331" t="s">
        <v>962</v>
      </c>
      <c r="J42" s="309" t="s">
        <v>913</v>
      </c>
      <c r="K42" s="309">
        <f t="shared" ref="K42:K43" si="26">H42-F42</f>
        <v>-5.5</v>
      </c>
      <c r="L42" s="310">
        <f>(F42*-0.7)/100</f>
        <v>-1.246</v>
      </c>
      <c r="M42" s="311">
        <f t="shared" ref="M42:M43" si="27">(K42+L42)/F42</f>
        <v>-3.7898876404494387E-2</v>
      </c>
      <c r="N42" s="309" t="s">
        <v>635</v>
      </c>
      <c r="O42" s="324">
        <v>44418</v>
      </c>
      <c r="P42" s="384"/>
      <c r="Q42" s="384"/>
      <c r="R42" s="385" t="s">
        <v>618</v>
      </c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</row>
    <row r="43" spans="1:38" s="386" customFormat="1" ht="15" customHeight="1">
      <c r="A43" s="340">
        <v>15</v>
      </c>
      <c r="B43" s="341">
        <v>44417</v>
      </c>
      <c r="C43" s="342"/>
      <c r="D43" s="343" t="s">
        <v>269</v>
      </c>
      <c r="E43" s="344" t="s">
        <v>619</v>
      </c>
      <c r="F43" s="344">
        <v>701</v>
      </c>
      <c r="G43" s="344">
        <v>685</v>
      </c>
      <c r="H43" s="344">
        <v>715</v>
      </c>
      <c r="I43" s="344" t="s">
        <v>963</v>
      </c>
      <c r="J43" s="106" t="s">
        <v>994</v>
      </c>
      <c r="K43" s="106">
        <f t="shared" si="26"/>
        <v>14</v>
      </c>
      <c r="L43" s="108">
        <f t="shared" ref="L43" si="28">(F43*-0.7)/100</f>
        <v>-4.907</v>
      </c>
      <c r="M43" s="109">
        <f t="shared" si="27"/>
        <v>1.2971469329529244E-2</v>
      </c>
      <c r="N43" s="106" t="s">
        <v>617</v>
      </c>
      <c r="O43" s="110">
        <v>44418</v>
      </c>
      <c r="P43" s="384"/>
      <c r="Q43" s="384"/>
      <c r="R43" s="385" t="s">
        <v>618</v>
      </c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</row>
    <row r="44" spans="1:38" s="386" customFormat="1" ht="15" customHeight="1">
      <c r="A44" s="389">
        <v>16</v>
      </c>
      <c r="B44" s="390">
        <v>44418</v>
      </c>
      <c r="C44" s="391"/>
      <c r="D44" s="392" t="s">
        <v>198</v>
      </c>
      <c r="E44" s="393" t="s">
        <v>619</v>
      </c>
      <c r="F44" s="393" t="s">
        <v>997</v>
      </c>
      <c r="G44" s="393">
        <v>832</v>
      </c>
      <c r="H44" s="393"/>
      <c r="I44" s="393" t="s">
        <v>998</v>
      </c>
      <c r="J44" s="387" t="s">
        <v>620</v>
      </c>
      <c r="K44" s="379"/>
      <c r="L44" s="380"/>
      <c r="M44" s="381"/>
      <c r="N44" s="382"/>
      <c r="O44" s="383"/>
      <c r="P44" s="384"/>
      <c r="Q44" s="384"/>
      <c r="R44" s="385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</row>
    <row r="45" spans="1:38" s="386" customFormat="1" ht="15" customHeight="1">
      <c r="A45" s="389"/>
      <c r="B45" s="390"/>
      <c r="C45" s="391"/>
      <c r="D45" s="392"/>
      <c r="E45" s="393"/>
      <c r="F45" s="393"/>
      <c r="G45" s="393"/>
      <c r="H45" s="393"/>
      <c r="I45" s="393"/>
      <c r="J45" s="387"/>
      <c r="K45" s="379"/>
      <c r="L45" s="380"/>
      <c r="M45" s="381"/>
      <c r="N45" s="382"/>
      <c r="O45" s="383"/>
      <c r="P45" s="384"/>
      <c r="Q45" s="384"/>
      <c r="R45" s="385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</row>
    <row r="46" spans="1:38" s="386" customFormat="1" ht="15" customHeight="1">
      <c r="A46" s="389"/>
      <c r="B46" s="390"/>
      <c r="C46" s="391"/>
      <c r="D46" s="392"/>
      <c r="E46" s="393"/>
      <c r="F46" s="393"/>
      <c r="G46" s="393"/>
      <c r="H46" s="393"/>
      <c r="I46" s="393"/>
      <c r="J46" s="387"/>
      <c r="K46" s="379"/>
      <c r="L46" s="380"/>
      <c r="M46" s="381"/>
      <c r="N46" s="382"/>
      <c r="O46" s="383"/>
      <c r="P46" s="384"/>
      <c r="Q46" s="384"/>
      <c r="R46" s="385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</row>
    <row r="47" spans="1:38" ht="15" customHeight="1">
      <c r="A47" s="394"/>
      <c r="B47" s="395"/>
      <c r="C47" s="396"/>
      <c r="D47" s="397"/>
      <c r="E47" s="398"/>
      <c r="F47" s="398"/>
      <c r="G47" s="398"/>
      <c r="H47" s="398"/>
      <c r="I47" s="398"/>
      <c r="J47" s="388"/>
      <c r="K47" s="179"/>
      <c r="L47" s="329"/>
      <c r="M47" s="330"/>
      <c r="N47" s="179"/>
      <c r="O47" s="186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66"/>
      <c r="B49" s="129"/>
      <c r="C49" s="167"/>
      <c r="D49" s="168"/>
      <c r="E49" s="128"/>
      <c r="F49" s="128"/>
      <c r="G49" s="128"/>
      <c r="H49" s="128"/>
      <c r="I49" s="128"/>
      <c r="J49" s="169"/>
      <c r="K49" s="169"/>
      <c r="L49" s="170"/>
      <c r="M49" s="171"/>
      <c r="N49" s="134"/>
      <c r="O49" s="172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44.25" customHeight="1">
      <c r="A50" s="140" t="s">
        <v>627</v>
      </c>
      <c r="B50" s="167"/>
      <c r="C50" s="167"/>
      <c r="D50" s="1"/>
      <c r="E50" s="6"/>
      <c r="F50" s="6"/>
      <c r="G50" s="6"/>
      <c r="H50" s="6" t="s">
        <v>640</v>
      </c>
      <c r="I50" s="6"/>
      <c r="J50" s="6"/>
      <c r="K50" s="136"/>
      <c r="L50" s="171"/>
      <c r="M50" s="136"/>
      <c r="N50" s="137"/>
      <c r="O50" s="136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47" t="s">
        <v>628</v>
      </c>
      <c r="B51" s="140"/>
      <c r="C51" s="140"/>
      <c r="D51" s="140"/>
      <c r="E51" s="44"/>
      <c r="F51" s="148" t="s">
        <v>629</v>
      </c>
      <c r="G51" s="61"/>
      <c r="H51" s="44"/>
      <c r="I51" s="61"/>
      <c r="J51" s="6"/>
      <c r="K51" s="173"/>
      <c r="L51" s="174"/>
      <c r="M51" s="6"/>
      <c r="N51" s="130"/>
      <c r="O51" s="175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4.25" customHeight="1">
      <c r="A52" s="147"/>
      <c r="B52" s="140"/>
      <c r="C52" s="140"/>
      <c r="D52" s="140"/>
      <c r="E52" s="6"/>
      <c r="F52" s="148" t="s">
        <v>631</v>
      </c>
      <c r="G52" s="61"/>
      <c r="H52" s="44"/>
      <c r="I52" s="61"/>
      <c r="J52" s="6"/>
      <c r="K52" s="173"/>
      <c r="L52" s="174"/>
      <c r="M52" s="6"/>
      <c r="N52" s="130"/>
      <c r="O52" s="175"/>
      <c r="P52" s="4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4.25" customHeight="1">
      <c r="A53" s="140"/>
      <c r="B53" s="140"/>
      <c r="C53" s="140"/>
      <c r="D53" s="140"/>
      <c r="E53" s="6"/>
      <c r="F53" s="6"/>
      <c r="G53" s="6"/>
      <c r="H53" s="6"/>
      <c r="I53" s="6"/>
      <c r="J53" s="153"/>
      <c r="K53" s="150"/>
      <c r="L53" s="151"/>
      <c r="M53" s="6"/>
      <c r="N53" s="154"/>
      <c r="O53" s="1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6" t="s">
        <v>641</v>
      </c>
      <c r="B54" s="176"/>
      <c r="C54" s="176"/>
      <c r="D54" s="176"/>
      <c r="E54" s="6"/>
      <c r="F54" s="6"/>
      <c r="G54" s="6"/>
      <c r="H54" s="6"/>
      <c r="I54" s="6"/>
      <c r="J54" s="6"/>
      <c r="K54" s="6"/>
      <c r="L54" s="6"/>
      <c r="M54" s="6"/>
      <c r="N54" s="6"/>
      <c r="O54" s="2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2" t="s">
        <v>16</v>
      </c>
      <c r="B55" s="102" t="s">
        <v>590</v>
      </c>
      <c r="C55" s="102"/>
      <c r="D55" s="103" t="s">
        <v>604</v>
      </c>
      <c r="E55" s="102" t="s">
        <v>605</v>
      </c>
      <c r="F55" s="102" t="s">
        <v>606</v>
      </c>
      <c r="G55" s="102" t="s">
        <v>633</v>
      </c>
      <c r="H55" s="102" t="s">
        <v>608</v>
      </c>
      <c r="I55" s="102" t="s">
        <v>609</v>
      </c>
      <c r="J55" s="101" t="s">
        <v>610</v>
      </c>
      <c r="K55" s="177" t="s">
        <v>642</v>
      </c>
      <c r="L55" s="104" t="s">
        <v>612</v>
      </c>
      <c r="M55" s="177" t="s">
        <v>643</v>
      </c>
      <c r="N55" s="102" t="s">
        <v>644</v>
      </c>
      <c r="O55" s="101" t="s">
        <v>614</v>
      </c>
      <c r="P55" s="103" t="s">
        <v>615</v>
      </c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3.5" customHeight="1">
      <c r="A56" s="331">
        <v>1</v>
      </c>
      <c r="B56" s="332">
        <v>44405</v>
      </c>
      <c r="C56" s="333"/>
      <c r="D56" s="333" t="s">
        <v>870</v>
      </c>
      <c r="E56" s="331" t="s">
        <v>619</v>
      </c>
      <c r="F56" s="331">
        <v>1501</v>
      </c>
      <c r="G56" s="331">
        <v>1470</v>
      </c>
      <c r="H56" s="334">
        <v>1470</v>
      </c>
      <c r="I56" s="334" t="s">
        <v>871</v>
      </c>
      <c r="J56" s="335" t="s">
        <v>892</v>
      </c>
      <c r="K56" s="334">
        <f t="shared" ref="K56:K57" si="29">H56-F56</f>
        <v>-31</v>
      </c>
      <c r="L56" s="336">
        <f t="shared" ref="L56:L57" si="30">(H56*N56)*0.07%</f>
        <v>437.32500000000005</v>
      </c>
      <c r="M56" s="337">
        <f t="shared" ref="M56:M57" si="31">(K56*N56)-L56</f>
        <v>-13612.325000000001</v>
      </c>
      <c r="N56" s="334">
        <v>425</v>
      </c>
      <c r="O56" s="338" t="s">
        <v>635</v>
      </c>
      <c r="P56" s="339">
        <v>44410</v>
      </c>
      <c r="Q56" s="178"/>
      <c r="R56" s="6" t="s">
        <v>623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314">
        <v>2</v>
      </c>
      <c r="B57" s="346">
        <v>44406</v>
      </c>
      <c r="C57" s="347"/>
      <c r="D57" s="347" t="s">
        <v>873</v>
      </c>
      <c r="E57" s="314" t="s">
        <v>619</v>
      </c>
      <c r="F57" s="314">
        <v>2340</v>
      </c>
      <c r="G57" s="314">
        <v>2295</v>
      </c>
      <c r="H57" s="316">
        <v>2366.5</v>
      </c>
      <c r="I57" s="316" t="s">
        <v>874</v>
      </c>
      <c r="J57" s="106" t="s">
        <v>903</v>
      </c>
      <c r="K57" s="320">
        <f t="shared" si="29"/>
        <v>26.5</v>
      </c>
      <c r="L57" s="321">
        <f t="shared" si="30"/>
        <v>496.96500000000009</v>
      </c>
      <c r="M57" s="322">
        <f t="shared" si="31"/>
        <v>7453.0349999999999</v>
      </c>
      <c r="N57" s="316">
        <v>300</v>
      </c>
      <c r="O57" s="107" t="s">
        <v>617</v>
      </c>
      <c r="P57" s="323">
        <v>44411</v>
      </c>
      <c r="Q57" s="178"/>
      <c r="R57" s="6" t="s">
        <v>618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3.5" customHeight="1">
      <c r="A58" s="314">
        <v>3</v>
      </c>
      <c r="B58" s="303">
        <v>44407</v>
      </c>
      <c r="C58" s="315"/>
      <c r="D58" s="315" t="s">
        <v>879</v>
      </c>
      <c r="E58" s="304" t="s">
        <v>619</v>
      </c>
      <c r="F58" s="304">
        <v>433</v>
      </c>
      <c r="G58" s="304">
        <v>425</v>
      </c>
      <c r="H58" s="313">
        <v>438.5</v>
      </c>
      <c r="I58" s="316">
        <v>445</v>
      </c>
      <c r="J58" s="106" t="s">
        <v>637</v>
      </c>
      <c r="K58" s="320">
        <f t="shared" ref="K58:K59" si="32">H58-F58</f>
        <v>5.5</v>
      </c>
      <c r="L58" s="321">
        <f t="shared" ref="L58:L59" si="33">(H58*N58)*0.07%</f>
        <v>460.42500000000007</v>
      </c>
      <c r="M58" s="322">
        <f t="shared" ref="M58:M59" si="34">(K58*N58)-L58</f>
        <v>7789.5749999999998</v>
      </c>
      <c r="N58" s="316">
        <v>1500</v>
      </c>
      <c r="O58" s="107" t="s">
        <v>617</v>
      </c>
      <c r="P58" s="323">
        <v>44410</v>
      </c>
      <c r="Q58" s="178"/>
      <c r="R58" s="6" t="s">
        <v>618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314">
        <v>4</v>
      </c>
      <c r="B59" s="303">
        <v>44407</v>
      </c>
      <c r="C59" s="315"/>
      <c r="D59" s="315" t="s">
        <v>880</v>
      </c>
      <c r="E59" s="304" t="s">
        <v>619</v>
      </c>
      <c r="F59" s="304">
        <v>1616.5</v>
      </c>
      <c r="G59" s="304">
        <v>1595</v>
      </c>
      <c r="H59" s="313">
        <v>1639</v>
      </c>
      <c r="I59" s="316" t="s">
        <v>881</v>
      </c>
      <c r="J59" s="106" t="s">
        <v>904</v>
      </c>
      <c r="K59" s="320">
        <f t="shared" si="32"/>
        <v>22.5</v>
      </c>
      <c r="L59" s="321">
        <f t="shared" si="33"/>
        <v>659.6975000000001</v>
      </c>
      <c r="M59" s="322">
        <f t="shared" si="34"/>
        <v>12277.8025</v>
      </c>
      <c r="N59" s="316">
        <v>575</v>
      </c>
      <c r="O59" s="107" t="s">
        <v>617</v>
      </c>
      <c r="P59" s="323">
        <v>44411</v>
      </c>
      <c r="Q59" s="178"/>
      <c r="R59" s="6" t="s">
        <v>623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314">
        <v>5</v>
      </c>
      <c r="B60" s="303">
        <v>44407</v>
      </c>
      <c r="C60" s="315"/>
      <c r="D60" s="315" t="s">
        <v>882</v>
      </c>
      <c r="E60" s="304" t="s">
        <v>619</v>
      </c>
      <c r="F60" s="304">
        <v>849</v>
      </c>
      <c r="G60" s="304">
        <v>836</v>
      </c>
      <c r="H60" s="313">
        <v>856</v>
      </c>
      <c r="I60" s="316">
        <v>870</v>
      </c>
      <c r="J60" s="106" t="s">
        <v>916</v>
      </c>
      <c r="K60" s="320">
        <f t="shared" ref="K60:K61" si="35">H60-F60</f>
        <v>7</v>
      </c>
      <c r="L60" s="321">
        <f t="shared" ref="L60:L61" si="36">(H60*N60)*0.07%</f>
        <v>659.12000000000012</v>
      </c>
      <c r="M60" s="322">
        <f t="shared" ref="M60:M61" si="37">(K60*N60)-L60</f>
        <v>7040.88</v>
      </c>
      <c r="N60" s="316">
        <v>1100</v>
      </c>
      <c r="O60" s="107" t="s">
        <v>617</v>
      </c>
      <c r="P60" s="323">
        <v>44411</v>
      </c>
      <c r="Q60" s="178"/>
      <c r="R60" s="6" t="s">
        <v>623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331">
        <v>6</v>
      </c>
      <c r="B61" s="332">
        <v>44411</v>
      </c>
      <c r="C61" s="333"/>
      <c r="D61" s="333" t="s">
        <v>900</v>
      </c>
      <c r="E61" s="331" t="s">
        <v>619</v>
      </c>
      <c r="F61" s="331">
        <v>1692</v>
      </c>
      <c r="G61" s="331">
        <v>1655</v>
      </c>
      <c r="H61" s="334">
        <v>1655</v>
      </c>
      <c r="I61" s="334" t="s">
        <v>901</v>
      </c>
      <c r="J61" s="335" t="s">
        <v>945</v>
      </c>
      <c r="K61" s="334">
        <f t="shared" si="35"/>
        <v>-37</v>
      </c>
      <c r="L61" s="336">
        <f t="shared" si="36"/>
        <v>405.47500000000008</v>
      </c>
      <c r="M61" s="337">
        <f t="shared" si="37"/>
        <v>-13355.475</v>
      </c>
      <c r="N61" s="334">
        <v>350</v>
      </c>
      <c r="O61" s="338" t="s">
        <v>635</v>
      </c>
      <c r="P61" s="339">
        <v>44414</v>
      </c>
      <c r="Q61" s="178"/>
      <c r="R61" s="6" t="s">
        <v>623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314">
        <v>7</v>
      </c>
      <c r="B62" s="346">
        <v>44411</v>
      </c>
      <c r="C62" s="315"/>
      <c r="D62" s="315" t="s">
        <v>902</v>
      </c>
      <c r="E62" s="304" t="s">
        <v>619</v>
      </c>
      <c r="F62" s="304">
        <v>571</v>
      </c>
      <c r="G62" s="304">
        <v>560</v>
      </c>
      <c r="H62" s="313">
        <v>577</v>
      </c>
      <c r="I62" s="316">
        <v>590</v>
      </c>
      <c r="J62" s="106" t="s">
        <v>917</v>
      </c>
      <c r="K62" s="320">
        <f t="shared" ref="K62:K63" si="38">H62-F62</f>
        <v>6</v>
      </c>
      <c r="L62" s="321">
        <f t="shared" ref="L62:L63" si="39">(H62*N62)*0.07%</f>
        <v>565.46</v>
      </c>
      <c r="M62" s="322">
        <f t="shared" ref="M62:M63" si="40">(K62*N62)-L62</f>
        <v>7834.54</v>
      </c>
      <c r="N62" s="316">
        <v>1400</v>
      </c>
      <c r="O62" s="107" t="s">
        <v>617</v>
      </c>
      <c r="P62" s="323">
        <v>44412</v>
      </c>
      <c r="Q62" s="178"/>
      <c r="R62" s="6" t="s">
        <v>623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314">
        <v>8</v>
      </c>
      <c r="B63" s="346">
        <v>44411</v>
      </c>
      <c r="C63" s="315"/>
      <c r="D63" s="315" t="s">
        <v>905</v>
      </c>
      <c r="E63" s="304" t="s">
        <v>619</v>
      </c>
      <c r="F63" s="304">
        <v>2534</v>
      </c>
      <c r="G63" s="304">
        <v>2490</v>
      </c>
      <c r="H63" s="313">
        <v>2567.5</v>
      </c>
      <c r="I63" s="316" t="s">
        <v>906</v>
      </c>
      <c r="J63" s="106" t="s">
        <v>920</v>
      </c>
      <c r="K63" s="320">
        <f t="shared" si="38"/>
        <v>33.5</v>
      </c>
      <c r="L63" s="321">
        <f t="shared" si="39"/>
        <v>494.24375000000009</v>
      </c>
      <c r="M63" s="322">
        <f t="shared" si="40"/>
        <v>8718.2562500000004</v>
      </c>
      <c r="N63" s="316">
        <v>275</v>
      </c>
      <c r="O63" s="107" t="s">
        <v>617</v>
      </c>
      <c r="P63" s="323">
        <v>44412</v>
      </c>
      <c r="Q63" s="178"/>
      <c r="R63" s="6" t="s">
        <v>623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14">
        <v>9</v>
      </c>
      <c r="B64" s="346">
        <v>44411</v>
      </c>
      <c r="C64" s="366"/>
      <c r="D64" s="315" t="s">
        <v>907</v>
      </c>
      <c r="E64" s="304" t="s">
        <v>619</v>
      </c>
      <c r="F64" s="304">
        <v>1438</v>
      </c>
      <c r="G64" s="304">
        <v>1414</v>
      </c>
      <c r="H64" s="304">
        <v>1454</v>
      </c>
      <c r="I64" s="313" t="s">
        <v>908</v>
      </c>
      <c r="J64" s="106" t="s">
        <v>918</v>
      </c>
      <c r="K64" s="320">
        <f t="shared" ref="K64:K65" si="41">H64-F64</f>
        <v>16</v>
      </c>
      <c r="L64" s="321">
        <f t="shared" ref="L64:L65" si="42">(H64*N64)*0.07%</f>
        <v>559.79000000000008</v>
      </c>
      <c r="M64" s="322">
        <f t="shared" ref="M64:M65" si="43">(K64*N64)-L64</f>
        <v>8240.2099999999991</v>
      </c>
      <c r="N64" s="316">
        <v>550</v>
      </c>
      <c r="O64" s="107" t="s">
        <v>617</v>
      </c>
      <c r="P64" s="323">
        <v>44412</v>
      </c>
      <c r="Q64" s="178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67">
        <v>10</v>
      </c>
      <c r="B65" s="351">
        <v>44412</v>
      </c>
      <c r="C65" s="368"/>
      <c r="D65" s="368" t="s">
        <v>921</v>
      </c>
      <c r="E65" s="308" t="s">
        <v>619</v>
      </c>
      <c r="F65" s="308">
        <v>2441</v>
      </c>
      <c r="G65" s="308">
        <v>2416</v>
      </c>
      <c r="H65" s="353">
        <v>2416</v>
      </c>
      <c r="I65" s="369" t="s">
        <v>922</v>
      </c>
      <c r="J65" s="335" t="s">
        <v>923</v>
      </c>
      <c r="K65" s="334">
        <f t="shared" si="41"/>
        <v>-25</v>
      </c>
      <c r="L65" s="336">
        <f t="shared" si="42"/>
        <v>845.60000000000014</v>
      </c>
      <c r="M65" s="337">
        <f t="shared" si="43"/>
        <v>-13345.6</v>
      </c>
      <c r="N65" s="334">
        <v>500</v>
      </c>
      <c r="O65" s="338" t="s">
        <v>635</v>
      </c>
      <c r="P65" s="339">
        <v>44412</v>
      </c>
      <c r="Q65" s="178"/>
      <c r="R65" s="6" t="s">
        <v>623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67">
        <v>11</v>
      </c>
      <c r="B66" s="351">
        <v>44413</v>
      </c>
      <c r="C66" s="368"/>
      <c r="D66" s="368" t="s">
        <v>939</v>
      </c>
      <c r="E66" s="308" t="s">
        <v>619</v>
      </c>
      <c r="F66" s="308">
        <v>407</v>
      </c>
      <c r="G66" s="308">
        <v>397</v>
      </c>
      <c r="H66" s="353">
        <v>397</v>
      </c>
      <c r="I66" s="369" t="s">
        <v>940</v>
      </c>
      <c r="J66" s="335" t="s">
        <v>965</v>
      </c>
      <c r="K66" s="334">
        <f t="shared" ref="K66:K67" si="44">H66-F66</f>
        <v>-10</v>
      </c>
      <c r="L66" s="336">
        <f t="shared" ref="L66:L67" si="45">(H66*N66)*0.07%</f>
        <v>444.64000000000004</v>
      </c>
      <c r="M66" s="337">
        <f t="shared" ref="M66:M67" si="46">(K66*N66)-L66</f>
        <v>-16444.64</v>
      </c>
      <c r="N66" s="334">
        <v>1600</v>
      </c>
      <c r="O66" s="338" t="s">
        <v>635</v>
      </c>
      <c r="P66" s="339">
        <v>44417</v>
      </c>
      <c r="Q66" s="178"/>
      <c r="R66" s="6" t="s">
        <v>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4">
        <v>12</v>
      </c>
      <c r="B67" s="346">
        <v>44413</v>
      </c>
      <c r="C67" s="315"/>
      <c r="D67" s="315" t="s">
        <v>941</v>
      </c>
      <c r="E67" s="304" t="s">
        <v>619</v>
      </c>
      <c r="F67" s="304">
        <v>671.5</v>
      </c>
      <c r="G67" s="304">
        <v>660</v>
      </c>
      <c r="H67" s="313">
        <v>679</v>
      </c>
      <c r="I67" s="316" t="s">
        <v>942</v>
      </c>
      <c r="J67" s="106" t="s">
        <v>966</v>
      </c>
      <c r="K67" s="320">
        <f t="shared" si="44"/>
        <v>7.5</v>
      </c>
      <c r="L67" s="321">
        <f t="shared" si="45"/>
        <v>522.83000000000004</v>
      </c>
      <c r="M67" s="322">
        <f t="shared" si="46"/>
        <v>7727.17</v>
      </c>
      <c r="N67" s="316">
        <v>1100</v>
      </c>
      <c r="O67" s="107" t="s">
        <v>617</v>
      </c>
      <c r="P67" s="323">
        <v>44417</v>
      </c>
      <c r="Q67" s="178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14">
        <v>13</v>
      </c>
      <c r="B68" s="346">
        <v>44414</v>
      </c>
      <c r="C68" s="315"/>
      <c r="D68" s="315" t="s">
        <v>902</v>
      </c>
      <c r="E68" s="304" t="s">
        <v>619</v>
      </c>
      <c r="F68" s="304">
        <v>569.5</v>
      </c>
      <c r="G68" s="304">
        <v>560</v>
      </c>
      <c r="H68" s="313">
        <v>575.5</v>
      </c>
      <c r="I68" s="316">
        <v>590</v>
      </c>
      <c r="J68" s="106" t="s">
        <v>917</v>
      </c>
      <c r="K68" s="320">
        <f t="shared" ref="K68:K69" si="47">H68-F68</f>
        <v>6</v>
      </c>
      <c r="L68" s="321">
        <f t="shared" ref="L68:L69" si="48">(H68*N68)*0.07%</f>
        <v>563.99000000000012</v>
      </c>
      <c r="M68" s="322">
        <f t="shared" ref="M68:M69" si="49">(K68*N68)-L68</f>
        <v>7836.01</v>
      </c>
      <c r="N68" s="316">
        <v>1400</v>
      </c>
      <c r="O68" s="107" t="s">
        <v>617</v>
      </c>
      <c r="P68" s="417">
        <v>44414</v>
      </c>
      <c r="Q68" s="178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14">
        <v>14</v>
      </c>
      <c r="B69" s="346">
        <v>44414</v>
      </c>
      <c r="C69" s="315"/>
      <c r="D69" s="315" t="s">
        <v>946</v>
      </c>
      <c r="E69" s="304" t="s">
        <v>619</v>
      </c>
      <c r="F69" s="304">
        <v>214.5</v>
      </c>
      <c r="G69" s="304">
        <v>210</v>
      </c>
      <c r="H69" s="313">
        <v>217.75</v>
      </c>
      <c r="I69" s="316">
        <v>222</v>
      </c>
      <c r="J69" s="106" t="s">
        <v>964</v>
      </c>
      <c r="K69" s="320">
        <f t="shared" si="47"/>
        <v>3.25</v>
      </c>
      <c r="L69" s="321">
        <f t="shared" si="48"/>
        <v>487.76000000000005</v>
      </c>
      <c r="M69" s="322">
        <f t="shared" si="49"/>
        <v>9912.24</v>
      </c>
      <c r="N69" s="316">
        <v>3200</v>
      </c>
      <c r="O69" s="107" t="s">
        <v>617</v>
      </c>
      <c r="P69" s="323">
        <v>44417</v>
      </c>
      <c r="Q69" s="178"/>
      <c r="R69" s="6" t="s">
        <v>618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67">
        <v>15</v>
      </c>
      <c r="B70" s="351">
        <v>44414</v>
      </c>
      <c r="C70" s="368"/>
      <c r="D70" s="368" t="s">
        <v>947</v>
      </c>
      <c r="E70" s="308" t="s">
        <v>619</v>
      </c>
      <c r="F70" s="308">
        <v>538.5</v>
      </c>
      <c r="G70" s="308">
        <v>528</v>
      </c>
      <c r="H70" s="353">
        <v>528</v>
      </c>
      <c r="I70" s="369">
        <v>560</v>
      </c>
      <c r="J70" s="335" t="s">
        <v>948</v>
      </c>
      <c r="K70" s="334">
        <f t="shared" ref="K70" si="50">H70-F70</f>
        <v>-10.5</v>
      </c>
      <c r="L70" s="336">
        <f t="shared" ref="L70" si="51">(H70*N70)*0.07%</f>
        <v>462.00000000000006</v>
      </c>
      <c r="M70" s="337">
        <f t="shared" ref="M70" si="52">(K70*N70)-L70</f>
        <v>-13587</v>
      </c>
      <c r="N70" s="334">
        <v>1250</v>
      </c>
      <c r="O70" s="338" t="s">
        <v>635</v>
      </c>
      <c r="P70" s="339">
        <v>44414</v>
      </c>
      <c r="Q70" s="178"/>
      <c r="R70" s="6" t="s">
        <v>623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67">
        <v>16</v>
      </c>
      <c r="B71" s="351">
        <v>44417</v>
      </c>
      <c r="C71" s="368"/>
      <c r="D71" s="368" t="s">
        <v>967</v>
      </c>
      <c r="E71" s="308" t="s">
        <v>619</v>
      </c>
      <c r="F71" s="308">
        <v>1143</v>
      </c>
      <c r="G71" s="308">
        <v>1127</v>
      </c>
      <c r="H71" s="353">
        <v>1127</v>
      </c>
      <c r="I71" s="369">
        <v>1175</v>
      </c>
      <c r="J71" s="335" t="s">
        <v>968</v>
      </c>
      <c r="K71" s="334">
        <f t="shared" ref="K71:K72" si="53">H71-F71</f>
        <v>-16</v>
      </c>
      <c r="L71" s="336">
        <f t="shared" ref="L71:L72" si="54">(H71*N71)*0.07%</f>
        <v>670.56500000000005</v>
      </c>
      <c r="M71" s="337">
        <f t="shared" ref="M71:M72" si="55">(K71*N71)-L71</f>
        <v>-14270.565000000001</v>
      </c>
      <c r="N71" s="334">
        <v>850</v>
      </c>
      <c r="O71" s="338" t="s">
        <v>635</v>
      </c>
      <c r="P71" s="339">
        <v>44417</v>
      </c>
      <c r="Q71" s="178"/>
      <c r="R71" s="6" t="s">
        <v>623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14">
        <v>17</v>
      </c>
      <c r="B72" s="341">
        <v>44417</v>
      </c>
      <c r="C72" s="315"/>
      <c r="D72" s="315" t="s">
        <v>969</v>
      </c>
      <c r="E72" s="304" t="s">
        <v>619</v>
      </c>
      <c r="F72" s="304">
        <v>2632</v>
      </c>
      <c r="G72" s="304">
        <v>2595</v>
      </c>
      <c r="H72" s="313">
        <v>2664</v>
      </c>
      <c r="I72" s="316" t="s">
        <v>970</v>
      </c>
      <c r="J72" s="106" t="s">
        <v>996</v>
      </c>
      <c r="K72" s="320">
        <f t="shared" si="53"/>
        <v>32</v>
      </c>
      <c r="L72" s="321">
        <f t="shared" si="54"/>
        <v>559.44000000000005</v>
      </c>
      <c r="M72" s="322">
        <f t="shared" si="55"/>
        <v>9040.56</v>
      </c>
      <c r="N72" s="316">
        <v>300</v>
      </c>
      <c r="O72" s="107" t="s">
        <v>617</v>
      </c>
      <c r="P72" s="323">
        <v>44418</v>
      </c>
      <c r="Q72" s="178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182">
        <v>18</v>
      </c>
      <c r="B73" s="390">
        <v>44417</v>
      </c>
      <c r="C73" s="183"/>
      <c r="D73" s="183" t="s">
        <v>941</v>
      </c>
      <c r="E73" s="111" t="s">
        <v>619</v>
      </c>
      <c r="F73" s="111" t="s">
        <v>971</v>
      </c>
      <c r="G73" s="111">
        <v>658</v>
      </c>
      <c r="H73" s="117"/>
      <c r="I73" s="179" t="s">
        <v>972</v>
      </c>
      <c r="J73" s="179" t="s">
        <v>620</v>
      </c>
      <c r="K73" s="378"/>
      <c r="L73" s="180"/>
      <c r="M73" s="184"/>
      <c r="N73" s="179"/>
      <c r="O73" s="185"/>
      <c r="P73" s="186"/>
      <c r="Q73" s="178"/>
      <c r="R73" s="6" t="s">
        <v>618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4">
        <v>19</v>
      </c>
      <c r="B74" s="341">
        <v>44417</v>
      </c>
      <c r="C74" s="315"/>
      <c r="D74" s="315" t="s">
        <v>973</v>
      </c>
      <c r="E74" s="304" t="s">
        <v>619</v>
      </c>
      <c r="F74" s="304">
        <v>941</v>
      </c>
      <c r="G74" s="304">
        <v>926</v>
      </c>
      <c r="H74" s="313">
        <v>952</v>
      </c>
      <c r="I74" s="316">
        <v>975</v>
      </c>
      <c r="J74" s="106" t="s">
        <v>995</v>
      </c>
      <c r="K74" s="320">
        <f t="shared" ref="K74" si="56">H74-F74</f>
        <v>11</v>
      </c>
      <c r="L74" s="321">
        <f t="shared" ref="L74" si="57">(H74*N74)*0.07%</f>
        <v>566.44000000000005</v>
      </c>
      <c r="M74" s="322">
        <f t="shared" ref="M74" si="58">(K74*N74)-L74</f>
        <v>8783.56</v>
      </c>
      <c r="N74" s="316">
        <v>850</v>
      </c>
      <c r="O74" s="107" t="s">
        <v>617</v>
      </c>
      <c r="P74" s="417">
        <v>44417</v>
      </c>
      <c r="Q74" s="178"/>
      <c r="R74" s="6" t="s">
        <v>623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406" customFormat="1" ht="13.5" customHeight="1">
      <c r="A75" s="314">
        <v>20</v>
      </c>
      <c r="B75" s="341">
        <v>44418</v>
      </c>
      <c r="C75" s="315"/>
      <c r="D75" s="315" t="s">
        <v>973</v>
      </c>
      <c r="E75" s="304" t="s">
        <v>619</v>
      </c>
      <c r="F75" s="304">
        <v>941</v>
      </c>
      <c r="G75" s="304">
        <v>926</v>
      </c>
      <c r="H75" s="313">
        <v>954</v>
      </c>
      <c r="I75" s="316">
        <v>975</v>
      </c>
      <c r="J75" s="106" t="s">
        <v>996</v>
      </c>
      <c r="K75" s="320">
        <f t="shared" ref="K75" si="59">H75-F75</f>
        <v>13</v>
      </c>
      <c r="L75" s="321">
        <f t="shared" ref="L75" si="60">(H75*N75)*0.07%</f>
        <v>567.63000000000011</v>
      </c>
      <c r="M75" s="322">
        <f t="shared" ref="M75" si="61">(K75*N75)-L75</f>
        <v>10482.369999999999</v>
      </c>
      <c r="N75" s="316">
        <v>850</v>
      </c>
      <c r="O75" s="107" t="s">
        <v>617</v>
      </c>
      <c r="P75" s="417">
        <v>44418</v>
      </c>
      <c r="Q75" s="403"/>
      <c r="R75" s="404"/>
      <c r="S75" s="1"/>
      <c r="T75" s="1"/>
      <c r="U75" s="1"/>
      <c r="V75" s="1"/>
      <c r="W75" s="1"/>
      <c r="X75" s="1"/>
      <c r="Y75" s="1"/>
      <c r="Z75" s="1"/>
      <c r="AA75" s="1"/>
      <c r="AB75" s="405"/>
      <c r="AC75" s="405"/>
      <c r="AD75" s="405"/>
      <c r="AE75" s="405"/>
      <c r="AF75" s="405"/>
      <c r="AG75" s="405"/>
      <c r="AH75" s="405"/>
      <c r="AI75" s="405"/>
      <c r="AJ75" s="405"/>
      <c r="AK75" s="405"/>
      <c r="AL75" s="405"/>
    </row>
    <row r="76" spans="1:38" s="406" customFormat="1" ht="13.5" customHeight="1">
      <c r="A76" s="182">
        <v>21</v>
      </c>
      <c r="B76" s="390">
        <v>44418</v>
      </c>
      <c r="C76" s="183"/>
      <c r="D76" s="183" t="s">
        <v>999</v>
      </c>
      <c r="E76" s="111" t="s">
        <v>619</v>
      </c>
      <c r="F76" s="111" t="s">
        <v>1000</v>
      </c>
      <c r="G76" s="111">
        <v>208.5</v>
      </c>
      <c r="H76" s="117"/>
      <c r="I76" s="179">
        <v>220</v>
      </c>
      <c r="J76" s="179" t="s">
        <v>620</v>
      </c>
      <c r="K76" s="399"/>
      <c r="L76" s="180"/>
      <c r="M76" s="184"/>
      <c r="N76" s="179"/>
      <c r="O76" s="185"/>
      <c r="P76" s="186"/>
      <c r="Q76" s="178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82"/>
      <c r="AG76" s="390"/>
      <c r="AH76" s="183"/>
      <c r="AI76" s="183"/>
      <c r="AJ76" s="111"/>
      <c r="AK76" s="111"/>
      <c r="AL76" s="111"/>
    </row>
    <row r="77" spans="1:38" s="406" customFormat="1" ht="13.5" customHeight="1">
      <c r="A77" s="182"/>
      <c r="B77" s="390"/>
      <c r="C77" s="183"/>
      <c r="D77" s="183"/>
      <c r="E77" s="111"/>
      <c r="F77" s="111"/>
      <c r="G77" s="111"/>
      <c r="H77" s="117"/>
      <c r="I77" s="179"/>
      <c r="J77" s="179"/>
      <c r="K77" s="399"/>
      <c r="L77" s="180"/>
      <c r="M77" s="184"/>
      <c r="N77" s="179"/>
      <c r="O77" s="185"/>
      <c r="P77" s="186"/>
      <c r="Q77" s="178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82"/>
      <c r="AG77" s="390"/>
      <c r="AH77" s="183"/>
      <c r="AI77" s="183"/>
      <c r="AJ77" s="111"/>
      <c r="AK77" s="111"/>
      <c r="AL77" s="111"/>
    </row>
    <row r="78" spans="1:38" s="406" customFormat="1" ht="13.5" customHeight="1">
      <c r="A78" s="182"/>
      <c r="B78" s="390"/>
      <c r="C78" s="183"/>
      <c r="D78" s="183"/>
      <c r="E78" s="111"/>
      <c r="F78" s="111"/>
      <c r="G78" s="111"/>
      <c r="H78" s="117"/>
      <c r="I78" s="179"/>
      <c r="J78" s="179"/>
      <c r="K78" s="399"/>
      <c r="L78" s="180"/>
      <c r="M78" s="184"/>
      <c r="N78" s="179"/>
      <c r="O78" s="185"/>
      <c r="P78" s="186"/>
      <c r="Q78" s="178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82"/>
      <c r="AG78" s="390"/>
      <c r="AH78" s="183"/>
      <c r="AI78" s="183"/>
      <c r="AJ78" s="111"/>
      <c r="AK78" s="111"/>
      <c r="AL78" s="111"/>
    </row>
    <row r="79" spans="1:38" ht="13.5" customHeight="1">
      <c r="A79" s="435"/>
      <c r="B79" s="437"/>
      <c r="C79" s="114"/>
      <c r="D79" s="183"/>
      <c r="E79" s="111"/>
      <c r="F79" s="111"/>
      <c r="G79" s="111"/>
      <c r="H79" s="111"/>
      <c r="I79" s="117"/>
      <c r="J79" s="439"/>
      <c r="K79" s="180"/>
      <c r="L79" s="180"/>
      <c r="M79" s="441"/>
      <c r="N79" s="439"/>
      <c r="O79" s="431"/>
      <c r="P79" s="433"/>
      <c r="Q79" s="178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436"/>
      <c r="B80" s="438"/>
      <c r="C80" s="114"/>
      <c r="D80" s="183"/>
      <c r="E80" s="111"/>
      <c r="F80" s="111"/>
      <c r="G80" s="111"/>
      <c r="H80" s="111"/>
      <c r="I80" s="117"/>
      <c r="J80" s="440"/>
      <c r="K80" s="400"/>
      <c r="L80" s="401"/>
      <c r="M80" s="442"/>
      <c r="N80" s="440"/>
      <c r="O80" s="432"/>
      <c r="P80" s="434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128"/>
      <c r="B81" s="129"/>
      <c r="C81" s="167"/>
      <c r="D81" s="187"/>
      <c r="E81" s="188"/>
      <c r="F81" s="128"/>
      <c r="G81" s="128"/>
      <c r="H81" s="128"/>
      <c r="I81" s="169"/>
      <c r="J81" s="169"/>
      <c r="K81" s="169"/>
      <c r="L81" s="169"/>
      <c r="M81" s="169"/>
      <c r="N81" s="169"/>
      <c r="O81" s="169"/>
      <c r="P81" s="169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89"/>
      <c r="B82" s="129"/>
      <c r="C82" s="130"/>
      <c r="D82" s="190"/>
      <c r="E82" s="133"/>
      <c r="F82" s="133"/>
      <c r="G82" s="133"/>
      <c r="H82" s="133"/>
      <c r="I82" s="133"/>
      <c r="J82" s="6"/>
      <c r="K82" s="133"/>
      <c r="L82" s="133"/>
      <c r="M82" s="6"/>
      <c r="N82" s="1"/>
      <c r="O82" s="130"/>
      <c r="P82" s="44"/>
      <c r="Q82" s="44"/>
      <c r="R82" s="6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</row>
    <row r="83" spans="1:38" ht="12.75" customHeight="1">
      <c r="A83" s="191" t="s">
        <v>646</v>
      </c>
      <c r="B83" s="191"/>
      <c r="C83" s="191"/>
      <c r="D83" s="191"/>
      <c r="E83" s="192"/>
      <c r="F83" s="133"/>
      <c r="G83" s="133"/>
      <c r="H83" s="133"/>
      <c r="I83" s="133"/>
      <c r="J83" s="1"/>
      <c r="K83" s="6"/>
      <c r="L83" s="6"/>
      <c r="M83" s="6"/>
      <c r="N83" s="1"/>
      <c r="O83" s="1"/>
      <c r="P83" s="44"/>
      <c r="Q83" s="44"/>
      <c r="R83" s="6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</row>
    <row r="84" spans="1:38" ht="38.25" customHeight="1">
      <c r="A84" s="102" t="s">
        <v>16</v>
      </c>
      <c r="B84" s="102" t="s">
        <v>590</v>
      </c>
      <c r="C84" s="102"/>
      <c r="D84" s="103" t="s">
        <v>604</v>
      </c>
      <c r="E84" s="102" t="s">
        <v>605</v>
      </c>
      <c r="F84" s="102" t="s">
        <v>606</v>
      </c>
      <c r="G84" s="102" t="s">
        <v>633</v>
      </c>
      <c r="H84" s="102" t="s">
        <v>608</v>
      </c>
      <c r="I84" s="102" t="s">
        <v>609</v>
      </c>
      <c r="J84" s="101" t="s">
        <v>610</v>
      </c>
      <c r="K84" s="101" t="s">
        <v>647</v>
      </c>
      <c r="L84" s="104" t="s">
        <v>612</v>
      </c>
      <c r="M84" s="177" t="s">
        <v>643</v>
      </c>
      <c r="N84" s="102" t="s">
        <v>644</v>
      </c>
      <c r="O84" s="102" t="s">
        <v>614</v>
      </c>
      <c r="P84" s="103" t="s">
        <v>615</v>
      </c>
      <c r="Q84" s="44"/>
      <c r="R84" s="6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</row>
    <row r="85" spans="1:38" ht="12.75" customHeight="1">
      <c r="A85" s="111">
        <v>1</v>
      </c>
      <c r="B85" s="162">
        <v>44403</v>
      </c>
      <c r="C85" s="163"/>
      <c r="D85" s="114" t="s">
        <v>859</v>
      </c>
      <c r="E85" s="111" t="s">
        <v>619</v>
      </c>
      <c r="F85" s="111" t="s">
        <v>867</v>
      </c>
      <c r="G85" s="111">
        <v>0.75</v>
      </c>
      <c r="H85" s="111"/>
      <c r="I85" s="117" t="s">
        <v>868</v>
      </c>
      <c r="J85" s="179" t="s">
        <v>620</v>
      </c>
      <c r="K85" s="180"/>
      <c r="L85" s="180"/>
      <c r="M85" s="179"/>
      <c r="N85" s="179"/>
      <c r="O85" s="165"/>
      <c r="P85" s="120"/>
      <c r="Q85" s="178"/>
      <c r="R85" s="193" t="s">
        <v>618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308">
        <v>2</v>
      </c>
      <c r="B86" s="351">
        <v>44411</v>
      </c>
      <c r="C86" s="306"/>
      <c r="D86" s="352" t="s">
        <v>896</v>
      </c>
      <c r="E86" s="308" t="s">
        <v>619</v>
      </c>
      <c r="F86" s="308">
        <v>66.5</v>
      </c>
      <c r="G86" s="308">
        <v>19</v>
      </c>
      <c r="H86" s="308">
        <v>26</v>
      </c>
      <c r="I86" s="353" t="s">
        <v>897</v>
      </c>
      <c r="J86" s="348" t="s">
        <v>909</v>
      </c>
      <c r="K86" s="349">
        <f t="shared" ref="K86" si="62">H86-F86</f>
        <v>-40.5</v>
      </c>
      <c r="L86" s="349">
        <v>100</v>
      </c>
      <c r="M86" s="348">
        <f t="shared" ref="M86" si="63">(K86*N86)-100</f>
        <v>-2125</v>
      </c>
      <c r="N86" s="309">
        <v>50</v>
      </c>
      <c r="O86" s="350" t="s">
        <v>635</v>
      </c>
      <c r="P86" s="354">
        <v>44411</v>
      </c>
      <c r="Q86" s="178"/>
      <c r="R86" s="193" t="s">
        <v>618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308">
        <v>3</v>
      </c>
      <c r="B87" s="351">
        <v>44411</v>
      </c>
      <c r="C87" s="306"/>
      <c r="D87" s="352" t="s">
        <v>898</v>
      </c>
      <c r="E87" s="308" t="s">
        <v>619</v>
      </c>
      <c r="F87" s="308">
        <v>150</v>
      </c>
      <c r="G87" s="308">
        <v>35</v>
      </c>
      <c r="H87" s="308">
        <v>35</v>
      </c>
      <c r="I87" s="353" t="s">
        <v>899</v>
      </c>
      <c r="J87" s="348" t="s">
        <v>909</v>
      </c>
      <c r="K87" s="349">
        <f t="shared" ref="K87" si="64">H87-F87</f>
        <v>-115</v>
      </c>
      <c r="L87" s="349">
        <v>100</v>
      </c>
      <c r="M87" s="348">
        <f t="shared" ref="M87" si="65">(K87*N87)-100</f>
        <v>-2975</v>
      </c>
      <c r="N87" s="309">
        <v>25</v>
      </c>
      <c r="O87" s="350" t="s">
        <v>635</v>
      </c>
      <c r="P87" s="324">
        <v>44412</v>
      </c>
      <c r="Q87" s="178"/>
      <c r="R87" s="193" t="s">
        <v>623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11">
        <v>4</v>
      </c>
      <c r="B88" s="162">
        <v>44412</v>
      </c>
      <c r="C88" s="163"/>
      <c r="D88" s="114" t="s">
        <v>925</v>
      </c>
      <c r="E88" s="111" t="s">
        <v>619</v>
      </c>
      <c r="F88" s="111" t="s">
        <v>926</v>
      </c>
      <c r="G88" s="111">
        <v>14</v>
      </c>
      <c r="H88" s="111"/>
      <c r="I88" s="117" t="s">
        <v>927</v>
      </c>
      <c r="J88" s="179" t="s">
        <v>620</v>
      </c>
      <c r="K88" s="180"/>
      <c r="L88" s="180"/>
      <c r="M88" s="179"/>
      <c r="N88" s="179"/>
      <c r="O88" s="165"/>
      <c r="P88" s="120"/>
      <c r="Q88" s="178"/>
      <c r="R88" s="193" t="s">
        <v>618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308">
        <v>5</v>
      </c>
      <c r="B89" s="351">
        <v>44412</v>
      </c>
      <c r="C89" s="306"/>
      <c r="D89" s="352" t="s">
        <v>928</v>
      </c>
      <c r="E89" s="308" t="s">
        <v>619</v>
      </c>
      <c r="F89" s="308">
        <v>51</v>
      </c>
      <c r="G89" s="308">
        <v>8</v>
      </c>
      <c r="H89" s="308">
        <v>8</v>
      </c>
      <c r="I89" s="353" t="s">
        <v>929</v>
      </c>
      <c r="J89" s="348" t="s">
        <v>938</v>
      </c>
      <c r="K89" s="349">
        <f t="shared" ref="K89" si="66">H89-F89</f>
        <v>-43</v>
      </c>
      <c r="L89" s="349">
        <v>100</v>
      </c>
      <c r="M89" s="348">
        <f t="shared" ref="M89" si="67">(K89*N89)-100</f>
        <v>-2250</v>
      </c>
      <c r="N89" s="309">
        <v>50</v>
      </c>
      <c r="O89" s="350" t="s">
        <v>635</v>
      </c>
      <c r="P89" s="324">
        <v>44413</v>
      </c>
      <c r="Q89" s="178"/>
      <c r="R89" s="193" t="s">
        <v>623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11">
        <v>6</v>
      </c>
      <c r="B90" s="162">
        <v>44418</v>
      </c>
      <c r="C90" s="163"/>
      <c r="D90" s="114" t="s">
        <v>1001</v>
      </c>
      <c r="E90" s="111" t="s">
        <v>619</v>
      </c>
      <c r="F90" s="111" t="s">
        <v>1002</v>
      </c>
      <c r="G90" s="111">
        <v>1.3</v>
      </c>
      <c r="H90" s="111"/>
      <c r="I90" s="117" t="s">
        <v>1003</v>
      </c>
      <c r="J90" s="179" t="s">
        <v>620</v>
      </c>
      <c r="K90" s="180"/>
      <c r="L90" s="180"/>
      <c r="M90" s="179"/>
      <c r="N90" s="179"/>
      <c r="O90" s="165"/>
      <c r="P90" s="120"/>
      <c r="Q90" s="178"/>
      <c r="R90" s="19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304">
        <v>7</v>
      </c>
      <c r="B91" s="346">
        <v>44418</v>
      </c>
      <c r="C91" s="312"/>
      <c r="D91" s="366" t="s">
        <v>1004</v>
      </c>
      <c r="E91" s="304" t="s">
        <v>1005</v>
      </c>
      <c r="F91" s="304">
        <v>80</v>
      </c>
      <c r="G91" s="304">
        <v>140</v>
      </c>
      <c r="H91" s="304">
        <v>62</v>
      </c>
      <c r="I91" s="313">
        <v>0.1</v>
      </c>
      <c r="J91" s="402" t="s">
        <v>1006</v>
      </c>
      <c r="K91" s="414">
        <f>F91-H91</f>
        <v>18</v>
      </c>
      <c r="L91" s="414">
        <v>100</v>
      </c>
      <c r="M91" s="402">
        <f t="shared" ref="M91" si="68">(K91*N91)-100</f>
        <v>800</v>
      </c>
      <c r="N91" s="106">
        <v>50</v>
      </c>
      <c r="O91" s="415" t="s">
        <v>617</v>
      </c>
      <c r="P91" s="416">
        <v>44418</v>
      </c>
      <c r="Q91" s="178"/>
      <c r="R91" s="19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21"/>
      <c r="B92" s="112"/>
      <c r="C92" s="163"/>
      <c r="D92" s="114"/>
      <c r="E92" s="111"/>
      <c r="F92" s="111"/>
      <c r="G92" s="111"/>
      <c r="H92" s="111"/>
      <c r="I92" s="117"/>
      <c r="J92" s="117"/>
      <c r="K92" s="117"/>
      <c r="L92" s="117"/>
      <c r="M92" s="181"/>
      <c r="N92" s="117"/>
      <c r="O92" s="165"/>
      <c r="P92" s="164"/>
      <c r="Q92" s="178"/>
      <c r="R92" s="19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88"/>
      <c r="B95" s="194"/>
      <c r="C95" s="194"/>
      <c r="D95" s="195"/>
      <c r="E95" s="188"/>
      <c r="F95" s="196"/>
      <c r="G95" s="188"/>
      <c r="H95" s="188"/>
      <c r="I95" s="188"/>
      <c r="J95" s="194"/>
      <c r="K95" s="197"/>
      <c r="L95" s="188"/>
      <c r="M95" s="188"/>
      <c r="N95" s="188"/>
      <c r="O95" s="198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100" t="s">
        <v>648</v>
      </c>
      <c r="B96" s="199"/>
      <c r="C96" s="199"/>
      <c r="D96" s="200"/>
      <c r="E96" s="156"/>
      <c r="F96" s="6"/>
      <c r="G96" s="6"/>
      <c r="H96" s="157"/>
      <c r="I96" s="201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101" t="s">
        <v>16</v>
      </c>
      <c r="B97" s="102" t="s">
        <v>590</v>
      </c>
      <c r="C97" s="102"/>
      <c r="D97" s="103" t="s">
        <v>604</v>
      </c>
      <c r="E97" s="102" t="s">
        <v>605</v>
      </c>
      <c r="F97" s="102" t="s">
        <v>606</v>
      </c>
      <c r="G97" s="102" t="s">
        <v>607</v>
      </c>
      <c r="H97" s="102" t="s">
        <v>608</v>
      </c>
      <c r="I97" s="102" t="s">
        <v>609</v>
      </c>
      <c r="J97" s="101" t="s">
        <v>610</v>
      </c>
      <c r="K97" s="160" t="s">
        <v>634</v>
      </c>
      <c r="L97" s="161" t="s">
        <v>612</v>
      </c>
      <c r="M97" s="104" t="s">
        <v>613</v>
      </c>
      <c r="N97" s="102" t="s">
        <v>614</v>
      </c>
      <c r="O97" s="103" t="s">
        <v>615</v>
      </c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ht="14.25" customHeight="1">
      <c r="A98" s="111">
        <v>1</v>
      </c>
      <c r="B98" s="112">
        <v>44363</v>
      </c>
      <c r="C98" s="202"/>
      <c r="D98" s="114" t="s">
        <v>283</v>
      </c>
      <c r="E98" s="115" t="s">
        <v>619</v>
      </c>
      <c r="F98" s="111" t="s">
        <v>649</v>
      </c>
      <c r="G98" s="111">
        <v>2070</v>
      </c>
      <c r="H98" s="115"/>
      <c r="I98" s="116" t="s">
        <v>650</v>
      </c>
      <c r="J98" s="117" t="s">
        <v>620</v>
      </c>
      <c r="K98" s="117"/>
      <c r="L98" s="118"/>
      <c r="M98" s="119"/>
      <c r="N98" s="117"/>
      <c r="O98" s="164"/>
      <c r="P98" s="105"/>
      <c r="Q98" s="1"/>
      <c r="R98" s="1" t="s">
        <v>618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11"/>
      <c r="B99" s="112"/>
      <c r="C99" s="202"/>
      <c r="D99" s="114"/>
      <c r="E99" s="115"/>
      <c r="F99" s="111"/>
      <c r="G99" s="111"/>
      <c r="H99" s="115"/>
      <c r="I99" s="116"/>
      <c r="J99" s="117"/>
      <c r="K99" s="117"/>
      <c r="L99" s="118"/>
      <c r="M99" s="119"/>
      <c r="N99" s="117"/>
      <c r="O99" s="164"/>
      <c r="P99" s="105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203"/>
      <c r="B100" s="163"/>
      <c r="C100" s="204"/>
      <c r="D100" s="114"/>
      <c r="E100" s="205"/>
      <c r="F100" s="205"/>
      <c r="G100" s="205"/>
      <c r="H100" s="205"/>
      <c r="I100" s="205"/>
      <c r="J100" s="205"/>
      <c r="K100" s="206"/>
      <c r="L100" s="207"/>
      <c r="M100" s="205"/>
      <c r="N100" s="208"/>
      <c r="O100" s="209"/>
      <c r="P100" s="210"/>
      <c r="R100" s="6"/>
      <c r="S100" s="44"/>
      <c r="T100" s="1"/>
      <c r="U100" s="1"/>
      <c r="V100" s="1"/>
      <c r="W100" s="1"/>
      <c r="X100" s="1"/>
      <c r="Y100" s="1"/>
      <c r="Z100" s="1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1:38" ht="12.75" customHeight="1">
      <c r="A101" s="140" t="s">
        <v>627</v>
      </c>
      <c r="B101" s="140"/>
      <c r="C101" s="140"/>
      <c r="D101" s="140"/>
      <c r="E101" s="44"/>
      <c r="F101" s="148" t="s">
        <v>629</v>
      </c>
      <c r="G101" s="61"/>
      <c r="H101" s="61"/>
      <c r="I101" s="61"/>
      <c r="J101" s="6"/>
      <c r="K101" s="173"/>
      <c r="L101" s="174"/>
      <c r="M101" s="6"/>
      <c r="N101" s="130"/>
      <c r="O101" s="211"/>
      <c r="P101" s="1"/>
      <c r="Q101" s="1"/>
      <c r="R101" s="6"/>
      <c r="S101" s="1"/>
      <c r="T101" s="1"/>
      <c r="U101" s="1"/>
      <c r="V101" s="1"/>
      <c r="W101" s="1"/>
      <c r="X101" s="1"/>
      <c r="Y101" s="1"/>
    </row>
    <row r="102" spans="1:38" ht="12.75" customHeight="1">
      <c r="A102" s="147" t="s">
        <v>628</v>
      </c>
      <c r="B102" s="140"/>
      <c r="C102" s="140"/>
      <c r="D102" s="140"/>
      <c r="E102" s="6"/>
      <c r="F102" s="148" t="s">
        <v>631</v>
      </c>
      <c r="G102" s="6"/>
      <c r="H102" s="6" t="s">
        <v>869</v>
      </c>
      <c r="I102" s="6"/>
      <c r="J102" s="1"/>
      <c r="K102" s="6"/>
      <c r="L102" s="6"/>
      <c r="M102" s="6"/>
      <c r="N102" s="1"/>
      <c r="O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47"/>
      <c r="B103" s="140"/>
      <c r="C103" s="140"/>
      <c r="D103" s="140"/>
      <c r="E103" s="6"/>
      <c r="F103" s="148"/>
      <c r="G103" s="6"/>
      <c r="H103" s="6"/>
      <c r="I103" s="6"/>
      <c r="J103" s="1"/>
      <c r="K103" s="6"/>
      <c r="L103" s="6"/>
      <c r="M103" s="6"/>
      <c r="N103" s="1"/>
      <c r="O103" s="1"/>
      <c r="Q103" s="1"/>
      <c r="R103" s="61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"/>
      <c r="B104" s="155" t="s">
        <v>651</v>
      </c>
      <c r="C104" s="155"/>
      <c r="D104" s="155"/>
      <c r="E104" s="155"/>
      <c r="F104" s="156"/>
      <c r="G104" s="6"/>
      <c r="H104" s="6"/>
      <c r="I104" s="157"/>
      <c r="J104" s="158"/>
      <c r="K104" s="159"/>
      <c r="L104" s="158"/>
      <c r="M104" s="6"/>
      <c r="N104" s="1"/>
      <c r="O104" s="1"/>
      <c r="Q104" s="1"/>
      <c r="R104" s="61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101" t="s">
        <v>16</v>
      </c>
      <c r="B105" s="102" t="s">
        <v>590</v>
      </c>
      <c r="C105" s="102"/>
      <c r="D105" s="103" t="s">
        <v>604</v>
      </c>
      <c r="E105" s="102" t="s">
        <v>605</v>
      </c>
      <c r="F105" s="102" t="s">
        <v>606</v>
      </c>
      <c r="G105" s="102" t="s">
        <v>633</v>
      </c>
      <c r="H105" s="102" t="s">
        <v>608</v>
      </c>
      <c r="I105" s="102" t="s">
        <v>609</v>
      </c>
      <c r="J105" s="212" t="s">
        <v>610</v>
      </c>
      <c r="K105" s="160" t="s">
        <v>634</v>
      </c>
      <c r="L105" s="177" t="s">
        <v>643</v>
      </c>
      <c r="M105" s="102" t="s">
        <v>644</v>
      </c>
      <c r="N105" s="161" t="s">
        <v>612</v>
      </c>
      <c r="O105" s="104" t="s">
        <v>613</v>
      </c>
      <c r="P105" s="102" t="s">
        <v>614</v>
      </c>
      <c r="Q105" s="103" t="s">
        <v>615</v>
      </c>
      <c r="R105" s="61"/>
      <c r="S105" s="1"/>
      <c r="T105" s="1"/>
      <c r="U105" s="1"/>
      <c r="V105" s="1"/>
      <c r="W105" s="1"/>
      <c r="X105" s="1"/>
      <c r="Y105" s="1"/>
      <c r="Z105" s="1"/>
    </row>
    <row r="106" spans="1:38" ht="14.25" customHeight="1">
      <c r="A106" s="121"/>
      <c r="B106" s="123"/>
      <c r="C106" s="213"/>
      <c r="D106" s="124"/>
      <c r="E106" s="125"/>
      <c r="F106" s="214"/>
      <c r="G106" s="121"/>
      <c r="H106" s="125"/>
      <c r="I106" s="126"/>
      <c r="J106" s="215"/>
      <c r="K106" s="215"/>
      <c r="L106" s="216"/>
      <c r="M106" s="111"/>
      <c r="N106" s="216"/>
      <c r="O106" s="217"/>
      <c r="P106" s="218"/>
      <c r="Q106" s="219"/>
      <c r="R106" s="171"/>
      <c r="S106" s="134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21"/>
      <c r="B107" s="123"/>
      <c r="C107" s="213"/>
      <c r="D107" s="124"/>
      <c r="E107" s="125"/>
      <c r="F107" s="214"/>
      <c r="G107" s="121"/>
      <c r="H107" s="125"/>
      <c r="I107" s="126"/>
      <c r="J107" s="215"/>
      <c r="K107" s="215"/>
      <c r="L107" s="216"/>
      <c r="M107" s="111"/>
      <c r="N107" s="216"/>
      <c r="O107" s="217"/>
      <c r="P107" s="218"/>
      <c r="Q107" s="219"/>
      <c r="R107" s="171"/>
      <c r="S107" s="134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8" ht="14.25" customHeight="1">
      <c r="A108" s="121"/>
      <c r="B108" s="123"/>
      <c r="C108" s="213"/>
      <c r="D108" s="124"/>
      <c r="E108" s="125"/>
      <c r="F108" s="214"/>
      <c r="G108" s="121"/>
      <c r="H108" s="125"/>
      <c r="I108" s="126"/>
      <c r="J108" s="215"/>
      <c r="K108" s="215"/>
      <c r="L108" s="216"/>
      <c r="M108" s="111"/>
      <c r="N108" s="216"/>
      <c r="O108" s="217"/>
      <c r="P108" s="218"/>
      <c r="Q108" s="219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21"/>
      <c r="B109" s="123"/>
      <c r="C109" s="213"/>
      <c r="D109" s="124"/>
      <c r="E109" s="125"/>
      <c r="F109" s="215"/>
      <c r="G109" s="121"/>
      <c r="H109" s="125"/>
      <c r="I109" s="126"/>
      <c r="J109" s="215"/>
      <c r="K109" s="215"/>
      <c r="L109" s="216"/>
      <c r="M109" s="111"/>
      <c r="N109" s="216"/>
      <c r="O109" s="217"/>
      <c r="P109" s="218"/>
      <c r="Q109" s="219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21"/>
      <c r="B110" s="123"/>
      <c r="C110" s="213"/>
      <c r="D110" s="124"/>
      <c r="E110" s="125"/>
      <c r="F110" s="215"/>
      <c r="G110" s="121"/>
      <c r="H110" s="125"/>
      <c r="I110" s="126"/>
      <c r="J110" s="215"/>
      <c r="K110" s="215"/>
      <c r="L110" s="216"/>
      <c r="M110" s="111"/>
      <c r="N110" s="216"/>
      <c r="O110" s="217"/>
      <c r="P110" s="218"/>
      <c r="Q110" s="219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21"/>
      <c r="B111" s="123"/>
      <c r="C111" s="213"/>
      <c r="D111" s="124"/>
      <c r="E111" s="125"/>
      <c r="F111" s="214"/>
      <c r="G111" s="121"/>
      <c r="H111" s="125"/>
      <c r="I111" s="126"/>
      <c r="J111" s="215"/>
      <c r="K111" s="215"/>
      <c r="L111" s="216"/>
      <c r="M111" s="111"/>
      <c r="N111" s="216"/>
      <c r="O111" s="217"/>
      <c r="P111" s="218"/>
      <c r="Q111" s="219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21"/>
      <c r="B112" s="123"/>
      <c r="C112" s="213"/>
      <c r="D112" s="124"/>
      <c r="E112" s="125"/>
      <c r="F112" s="214"/>
      <c r="G112" s="121"/>
      <c r="H112" s="125"/>
      <c r="I112" s="126"/>
      <c r="J112" s="215"/>
      <c r="K112" s="215"/>
      <c r="L112" s="215"/>
      <c r="M112" s="215"/>
      <c r="N112" s="216"/>
      <c r="O112" s="220"/>
      <c r="P112" s="218"/>
      <c r="Q112" s="219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21"/>
      <c r="B113" s="123"/>
      <c r="C113" s="213"/>
      <c r="D113" s="124"/>
      <c r="E113" s="125"/>
      <c r="F113" s="215"/>
      <c r="G113" s="121"/>
      <c r="H113" s="125"/>
      <c r="I113" s="126"/>
      <c r="J113" s="215"/>
      <c r="K113" s="215"/>
      <c r="L113" s="216"/>
      <c r="M113" s="111"/>
      <c r="N113" s="216"/>
      <c r="O113" s="217"/>
      <c r="P113" s="218"/>
      <c r="Q113" s="219"/>
      <c r="R113" s="171"/>
      <c r="S113" s="134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21"/>
      <c r="B114" s="123"/>
      <c r="C114" s="213"/>
      <c r="D114" s="124"/>
      <c r="E114" s="125"/>
      <c r="F114" s="214"/>
      <c r="G114" s="121"/>
      <c r="H114" s="125"/>
      <c r="I114" s="126"/>
      <c r="J114" s="221"/>
      <c r="K114" s="221"/>
      <c r="L114" s="221"/>
      <c r="M114" s="221"/>
      <c r="N114" s="222"/>
      <c r="O114" s="217"/>
      <c r="P114" s="127"/>
      <c r="Q114" s="219"/>
      <c r="R114" s="171"/>
      <c r="S114" s="134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147"/>
      <c r="B115" s="140"/>
      <c r="C115" s="140"/>
      <c r="D115" s="140"/>
      <c r="E115" s="6"/>
      <c r="F115" s="148"/>
      <c r="G115" s="6"/>
      <c r="H115" s="6"/>
      <c r="I115" s="6"/>
      <c r="J115" s="1"/>
      <c r="K115" s="6"/>
      <c r="L115" s="6"/>
      <c r="M115" s="6"/>
      <c r="N115" s="1"/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47"/>
      <c r="B116" s="140"/>
      <c r="C116" s="140"/>
      <c r="D116" s="140"/>
      <c r="E116" s="6"/>
      <c r="F116" s="148"/>
      <c r="G116" s="61"/>
      <c r="H116" s="44"/>
      <c r="I116" s="61"/>
      <c r="J116" s="6"/>
      <c r="K116" s="173"/>
      <c r="L116" s="174"/>
      <c r="M116" s="6"/>
      <c r="N116" s="130"/>
      <c r="O116" s="175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61"/>
      <c r="B117" s="129"/>
      <c r="C117" s="129"/>
      <c r="D117" s="44"/>
      <c r="E117" s="61"/>
      <c r="F117" s="61"/>
      <c r="G117" s="61"/>
      <c r="H117" s="44"/>
      <c r="I117" s="61"/>
      <c r="J117" s="6"/>
      <c r="K117" s="173"/>
      <c r="L117" s="174"/>
      <c r="M117" s="6"/>
      <c r="N117" s="130"/>
      <c r="O117" s="175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44"/>
      <c r="B118" s="223" t="s">
        <v>652</v>
      </c>
      <c r="C118" s="223"/>
      <c r="D118" s="223"/>
      <c r="E118" s="223"/>
      <c r="F118" s="6"/>
      <c r="G118" s="6"/>
      <c r="H118" s="158"/>
      <c r="I118" s="6"/>
      <c r="J118" s="158"/>
      <c r="K118" s="159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38.25" customHeight="1">
      <c r="A119" s="101" t="s">
        <v>16</v>
      </c>
      <c r="B119" s="102" t="s">
        <v>590</v>
      </c>
      <c r="C119" s="102"/>
      <c r="D119" s="103" t="s">
        <v>604</v>
      </c>
      <c r="E119" s="102" t="s">
        <v>605</v>
      </c>
      <c r="F119" s="102" t="s">
        <v>606</v>
      </c>
      <c r="G119" s="102" t="s">
        <v>653</v>
      </c>
      <c r="H119" s="102" t="s">
        <v>654</v>
      </c>
      <c r="I119" s="102" t="s">
        <v>609</v>
      </c>
      <c r="J119" s="224" t="s">
        <v>610</v>
      </c>
      <c r="K119" s="102" t="s">
        <v>611</v>
      </c>
      <c r="L119" s="102" t="s">
        <v>655</v>
      </c>
      <c r="M119" s="102" t="s">
        <v>614</v>
      </c>
      <c r="N119" s="103" t="s">
        <v>615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225">
        <v>1</v>
      </c>
      <c r="B120" s="226">
        <v>41579</v>
      </c>
      <c r="C120" s="226"/>
      <c r="D120" s="227" t="s">
        <v>656</v>
      </c>
      <c r="E120" s="228" t="s">
        <v>657</v>
      </c>
      <c r="F120" s="229">
        <v>82</v>
      </c>
      <c r="G120" s="228" t="s">
        <v>658</v>
      </c>
      <c r="H120" s="228">
        <v>100</v>
      </c>
      <c r="I120" s="230">
        <v>100</v>
      </c>
      <c r="J120" s="231" t="s">
        <v>659</v>
      </c>
      <c r="K120" s="232">
        <f t="shared" ref="K120:K172" si="69">H120-F120</f>
        <v>18</v>
      </c>
      <c r="L120" s="233">
        <f t="shared" ref="L120:L172" si="70">K120/F120</f>
        <v>0.21951219512195122</v>
      </c>
      <c r="M120" s="228" t="s">
        <v>617</v>
      </c>
      <c r="N120" s="234">
        <v>42657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225">
        <v>2</v>
      </c>
      <c r="B121" s="226">
        <v>41794</v>
      </c>
      <c r="C121" s="226"/>
      <c r="D121" s="227" t="s">
        <v>660</v>
      </c>
      <c r="E121" s="228" t="s">
        <v>619</v>
      </c>
      <c r="F121" s="229">
        <v>257</v>
      </c>
      <c r="G121" s="228" t="s">
        <v>658</v>
      </c>
      <c r="H121" s="228">
        <v>300</v>
      </c>
      <c r="I121" s="230">
        <v>300</v>
      </c>
      <c r="J121" s="231" t="s">
        <v>659</v>
      </c>
      <c r="K121" s="232">
        <f t="shared" si="69"/>
        <v>43</v>
      </c>
      <c r="L121" s="233">
        <f t="shared" si="70"/>
        <v>0.16731517509727625</v>
      </c>
      <c r="M121" s="228" t="s">
        <v>617</v>
      </c>
      <c r="N121" s="234">
        <v>41822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225">
        <v>3</v>
      </c>
      <c r="B122" s="226">
        <v>41828</v>
      </c>
      <c r="C122" s="226"/>
      <c r="D122" s="227" t="s">
        <v>661</v>
      </c>
      <c r="E122" s="228" t="s">
        <v>619</v>
      </c>
      <c r="F122" s="229">
        <v>393</v>
      </c>
      <c r="G122" s="228" t="s">
        <v>658</v>
      </c>
      <c r="H122" s="228">
        <v>468</v>
      </c>
      <c r="I122" s="230">
        <v>468</v>
      </c>
      <c r="J122" s="231" t="s">
        <v>659</v>
      </c>
      <c r="K122" s="232">
        <f t="shared" si="69"/>
        <v>75</v>
      </c>
      <c r="L122" s="233">
        <f t="shared" si="70"/>
        <v>0.19083969465648856</v>
      </c>
      <c r="M122" s="228" t="s">
        <v>617</v>
      </c>
      <c r="N122" s="234">
        <v>41863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225">
        <v>4</v>
      </c>
      <c r="B123" s="226">
        <v>41857</v>
      </c>
      <c r="C123" s="226"/>
      <c r="D123" s="227" t="s">
        <v>662</v>
      </c>
      <c r="E123" s="228" t="s">
        <v>619</v>
      </c>
      <c r="F123" s="229">
        <v>205</v>
      </c>
      <c r="G123" s="228" t="s">
        <v>658</v>
      </c>
      <c r="H123" s="228">
        <v>275</v>
      </c>
      <c r="I123" s="230">
        <v>250</v>
      </c>
      <c r="J123" s="231" t="s">
        <v>659</v>
      </c>
      <c r="K123" s="232">
        <f t="shared" si="69"/>
        <v>70</v>
      </c>
      <c r="L123" s="233">
        <f t="shared" si="70"/>
        <v>0.34146341463414637</v>
      </c>
      <c r="M123" s="228" t="s">
        <v>617</v>
      </c>
      <c r="N123" s="234">
        <v>41962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225">
        <v>5</v>
      </c>
      <c r="B124" s="226">
        <v>41886</v>
      </c>
      <c r="C124" s="226"/>
      <c r="D124" s="227" t="s">
        <v>663</v>
      </c>
      <c r="E124" s="228" t="s">
        <v>619</v>
      </c>
      <c r="F124" s="229">
        <v>162</v>
      </c>
      <c r="G124" s="228" t="s">
        <v>658</v>
      </c>
      <c r="H124" s="228">
        <v>190</v>
      </c>
      <c r="I124" s="230">
        <v>190</v>
      </c>
      <c r="J124" s="231" t="s">
        <v>659</v>
      </c>
      <c r="K124" s="232">
        <f t="shared" si="69"/>
        <v>28</v>
      </c>
      <c r="L124" s="233">
        <f t="shared" si="70"/>
        <v>0.1728395061728395</v>
      </c>
      <c r="M124" s="228" t="s">
        <v>617</v>
      </c>
      <c r="N124" s="234">
        <v>42006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225">
        <v>6</v>
      </c>
      <c r="B125" s="226">
        <v>41886</v>
      </c>
      <c r="C125" s="226"/>
      <c r="D125" s="227" t="s">
        <v>664</v>
      </c>
      <c r="E125" s="228" t="s">
        <v>619</v>
      </c>
      <c r="F125" s="229">
        <v>75</v>
      </c>
      <c r="G125" s="228" t="s">
        <v>658</v>
      </c>
      <c r="H125" s="228">
        <v>91.5</v>
      </c>
      <c r="I125" s="230" t="s">
        <v>665</v>
      </c>
      <c r="J125" s="231" t="s">
        <v>666</v>
      </c>
      <c r="K125" s="232">
        <f t="shared" si="69"/>
        <v>16.5</v>
      </c>
      <c r="L125" s="233">
        <f t="shared" si="70"/>
        <v>0.22</v>
      </c>
      <c r="M125" s="228" t="s">
        <v>617</v>
      </c>
      <c r="N125" s="234">
        <v>41954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225">
        <v>7</v>
      </c>
      <c r="B126" s="226">
        <v>41913</v>
      </c>
      <c r="C126" s="226"/>
      <c r="D126" s="227" t="s">
        <v>667</v>
      </c>
      <c r="E126" s="228" t="s">
        <v>619</v>
      </c>
      <c r="F126" s="229">
        <v>850</v>
      </c>
      <c r="G126" s="228" t="s">
        <v>658</v>
      </c>
      <c r="H126" s="228">
        <v>982.5</v>
      </c>
      <c r="I126" s="230">
        <v>1050</v>
      </c>
      <c r="J126" s="231" t="s">
        <v>668</v>
      </c>
      <c r="K126" s="232">
        <f t="shared" si="69"/>
        <v>132.5</v>
      </c>
      <c r="L126" s="233">
        <f t="shared" si="70"/>
        <v>0.15588235294117647</v>
      </c>
      <c r="M126" s="228" t="s">
        <v>617</v>
      </c>
      <c r="N126" s="234">
        <v>42039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225">
        <v>8</v>
      </c>
      <c r="B127" s="226">
        <v>41913</v>
      </c>
      <c r="C127" s="226"/>
      <c r="D127" s="227" t="s">
        <v>669</v>
      </c>
      <c r="E127" s="228" t="s">
        <v>619</v>
      </c>
      <c r="F127" s="229">
        <v>475</v>
      </c>
      <c r="G127" s="228" t="s">
        <v>658</v>
      </c>
      <c r="H127" s="228">
        <v>515</v>
      </c>
      <c r="I127" s="230">
        <v>600</v>
      </c>
      <c r="J127" s="231" t="s">
        <v>670</v>
      </c>
      <c r="K127" s="232">
        <f t="shared" si="69"/>
        <v>40</v>
      </c>
      <c r="L127" s="233">
        <f t="shared" si="70"/>
        <v>8.4210526315789472E-2</v>
      </c>
      <c r="M127" s="228" t="s">
        <v>617</v>
      </c>
      <c r="N127" s="23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225">
        <v>9</v>
      </c>
      <c r="B128" s="226">
        <v>41913</v>
      </c>
      <c r="C128" s="226"/>
      <c r="D128" s="227" t="s">
        <v>671</v>
      </c>
      <c r="E128" s="228" t="s">
        <v>619</v>
      </c>
      <c r="F128" s="229">
        <v>86</v>
      </c>
      <c r="G128" s="228" t="s">
        <v>658</v>
      </c>
      <c r="H128" s="228">
        <v>99</v>
      </c>
      <c r="I128" s="230">
        <v>140</v>
      </c>
      <c r="J128" s="231" t="s">
        <v>672</v>
      </c>
      <c r="K128" s="232">
        <f t="shared" si="69"/>
        <v>13</v>
      </c>
      <c r="L128" s="233">
        <f t="shared" si="70"/>
        <v>0.15116279069767441</v>
      </c>
      <c r="M128" s="228" t="s">
        <v>617</v>
      </c>
      <c r="N128" s="23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5">
        <v>10</v>
      </c>
      <c r="B129" s="226">
        <v>41926</v>
      </c>
      <c r="C129" s="226"/>
      <c r="D129" s="227" t="s">
        <v>673</v>
      </c>
      <c r="E129" s="228" t="s">
        <v>619</v>
      </c>
      <c r="F129" s="229">
        <v>496.6</v>
      </c>
      <c r="G129" s="228" t="s">
        <v>658</v>
      </c>
      <c r="H129" s="228">
        <v>621</v>
      </c>
      <c r="I129" s="230">
        <v>580</v>
      </c>
      <c r="J129" s="231" t="s">
        <v>659</v>
      </c>
      <c r="K129" s="232">
        <f t="shared" si="69"/>
        <v>124.39999999999998</v>
      </c>
      <c r="L129" s="233">
        <f t="shared" si="70"/>
        <v>0.25050342327829234</v>
      </c>
      <c r="M129" s="228" t="s">
        <v>617</v>
      </c>
      <c r="N129" s="234">
        <v>42605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25">
        <v>11</v>
      </c>
      <c r="B130" s="226">
        <v>41926</v>
      </c>
      <c r="C130" s="226"/>
      <c r="D130" s="227" t="s">
        <v>674</v>
      </c>
      <c r="E130" s="228" t="s">
        <v>619</v>
      </c>
      <c r="F130" s="229">
        <v>2481.9</v>
      </c>
      <c r="G130" s="228" t="s">
        <v>658</v>
      </c>
      <c r="H130" s="228">
        <v>2840</v>
      </c>
      <c r="I130" s="230">
        <v>2870</v>
      </c>
      <c r="J130" s="231" t="s">
        <v>675</v>
      </c>
      <c r="K130" s="232">
        <f t="shared" si="69"/>
        <v>358.09999999999991</v>
      </c>
      <c r="L130" s="233">
        <f t="shared" si="70"/>
        <v>0.14428462065353154</v>
      </c>
      <c r="M130" s="228" t="s">
        <v>617</v>
      </c>
      <c r="N130" s="234">
        <v>42017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5">
        <v>12</v>
      </c>
      <c r="B131" s="226">
        <v>41928</v>
      </c>
      <c r="C131" s="226"/>
      <c r="D131" s="227" t="s">
        <v>676</v>
      </c>
      <c r="E131" s="228" t="s">
        <v>619</v>
      </c>
      <c r="F131" s="229">
        <v>84.5</v>
      </c>
      <c r="G131" s="228" t="s">
        <v>658</v>
      </c>
      <c r="H131" s="228">
        <v>93</v>
      </c>
      <c r="I131" s="230">
        <v>110</v>
      </c>
      <c r="J131" s="231" t="s">
        <v>677</v>
      </c>
      <c r="K131" s="232">
        <f t="shared" si="69"/>
        <v>8.5</v>
      </c>
      <c r="L131" s="233">
        <f t="shared" si="70"/>
        <v>0.10059171597633136</v>
      </c>
      <c r="M131" s="228" t="s">
        <v>617</v>
      </c>
      <c r="N131" s="23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5">
        <v>13</v>
      </c>
      <c r="B132" s="226">
        <v>41928</v>
      </c>
      <c r="C132" s="226"/>
      <c r="D132" s="227" t="s">
        <v>678</v>
      </c>
      <c r="E132" s="228" t="s">
        <v>619</v>
      </c>
      <c r="F132" s="229">
        <v>401</v>
      </c>
      <c r="G132" s="228" t="s">
        <v>658</v>
      </c>
      <c r="H132" s="228">
        <v>428</v>
      </c>
      <c r="I132" s="230">
        <v>450</v>
      </c>
      <c r="J132" s="231" t="s">
        <v>679</v>
      </c>
      <c r="K132" s="232">
        <f t="shared" si="69"/>
        <v>27</v>
      </c>
      <c r="L132" s="233">
        <f t="shared" si="70"/>
        <v>6.7331670822942641E-2</v>
      </c>
      <c r="M132" s="228" t="s">
        <v>617</v>
      </c>
      <c r="N132" s="234">
        <v>42020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5">
        <v>14</v>
      </c>
      <c r="B133" s="226">
        <v>41928</v>
      </c>
      <c r="C133" s="226"/>
      <c r="D133" s="227" t="s">
        <v>680</v>
      </c>
      <c r="E133" s="228" t="s">
        <v>619</v>
      </c>
      <c r="F133" s="229">
        <v>101</v>
      </c>
      <c r="G133" s="228" t="s">
        <v>658</v>
      </c>
      <c r="H133" s="228">
        <v>112</v>
      </c>
      <c r="I133" s="230">
        <v>120</v>
      </c>
      <c r="J133" s="231" t="s">
        <v>681</v>
      </c>
      <c r="K133" s="232">
        <f t="shared" si="69"/>
        <v>11</v>
      </c>
      <c r="L133" s="233">
        <f t="shared" si="70"/>
        <v>0.10891089108910891</v>
      </c>
      <c r="M133" s="228" t="s">
        <v>617</v>
      </c>
      <c r="N133" s="23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5">
        <v>15</v>
      </c>
      <c r="B134" s="226">
        <v>41954</v>
      </c>
      <c r="C134" s="226"/>
      <c r="D134" s="227" t="s">
        <v>682</v>
      </c>
      <c r="E134" s="228" t="s">
        <v>619</v>
      </c>
      <c r="F134" s="229">
        <v>59</v>
      </c>
      <c r="G134" s="228" t="s">
        <v>658</v>
      </c>
      <c r="H134" s="228">
        <v>76</v>
      </c>
      <c r="I134" s="230">
        <v>76</v>
      </c>
      <c r="J134" s="231" t="s">
        <v>659</v>
      </c>
      <c r="K134" s="232">
        <f t="shared" si="69"/>
        <v>17</v>
      </c>
      <c r="L134" s="233">
        <f t="shared" si="70"/>
        <v>0.28813559322033899</v>
      </c>
      <c r="M134" s="228" t="s">
        <v>617</v>
      </c>
      <c r="N134" s="234">
        <v>43032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5">
        <v>16</v>
      </c>
      <c r="B135" s="226">
        <v>41954</v>
      </c>
      <c r="C135" s="226"/>
      <c r="D135" s="227" t="s">
        <v>671</v>
      </c>
      <c r="E135" s="228" t="s">
        <v>619</v>
      </c>
      <c r="F135" s="229">
        <v>99</v>
      </c>
      <c r="G135" s="228" t="s">
        <v>658</v>
      </c>
      <c r="H135" s="228">
        <v>120</v>
      </c>
      <c r="I135" s="230">
        <v>120</v>
      </c>
      <c r="J135" s="231" t="s">
        <v>636</v>
      </c>
      <c r="K135" s="232">
        <f t="shared" si="69"/>
        <v>21</v>
      </c>
      <c r="L135" s="233">
        <f t="shared" si="70"/>
        <v>0.21212121212121213</v>
      </c>
      <c r="M135" s="228" t="s">
        <v>617</v>
      </c>
      <c r="N135" s="234">
        <v>41960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5">
        <v>17</v>
      </c>
      <c r="B136" s="226">
        <v>41956</v>
      </c>
      <c r="C136" s="226"/>
      <c r="D136" s="227" t="s">
        <v>683</v>
      </c>
      <c r="E136" s="228" t="s">
        <v>619</v>
      </c>
      <c r="F136" s="229">
        <v>22</v>
      </c>
      <c r="G136" s="228" t="s">
        <v>658</v>
      </c>
      <c r="H136" s="228">
        <v>33.549999999999997</v>
      </c>
      <c r="I136" s="230">
        <v>32</v>
      </c>
      <c r="J136" s="231" t="s">
        <v>684</v>
      </c>
      <c r="K136" s="232">
        <f t="shared" si="69"/>
        <v>11.549999999999997</v>
      </c>
      <c r="L136" s="233">
        <f t="shared" si="70"/>
        <v>0.52499999999999991</v>
      </c>
      <c r="M136" s="228" t="s">
        <v>617</v>
      </c>
      <c r="N136" s="234">
        <v>42188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5">
        <v>18</v>
      </c>
      <c r="B137" s="226">
        <v>41976</v>
      </c>
      <c r="C137" s="226"/>
      <c r="D137" s="227" t="s">
        <v>685</v>
      </c>
      <c r="E137" s="228" t="s">
        <v>619</v>
      </c>
      <c r="F137" s="229">
        <v>440</v>
      </c>
      <c r="G137" s="228" t="s">
        <v>658</v>
      </c>
      <c r="H137" s="228">
        <v>520</v>
      </c>
      <c r="I137" s="230">
        <v>520</v>
      </c>
      <c r="J137" s="231" t="s">
        <v>686</v>
      </c>
      <c r="K137" s="232">
        <f t="shared" si="69"/>
        <v>80</v>
      </c>
      <c r="L137" s="233">
        <f t="shared" si="70"/>
        <v>0.18181818181818182</v>
      </c>
      <c r="M137" s="228" t="s">
        <v>617</v>
      </c>
      <c r="N137" s="234">
        <v>42208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5">
        <v>19</v>
      </c>
      <c r="B138" s="226">
        <v>41976</v>
      </c>
      <c r="C138" s="226"/>
      <c r="D138" s="227" t="s">
        <v>687</v>
      </c>
      <c r="E138" s="228" t="s">
        <v>619</v>
      </c>
      <c r="F138" s="229">
        <v>360</v>
      </c>
      <c r="G138" s="228" t="s">
        <v>658</v>
      </c>
      <c r="H138" s="228">
        <v>427</v>
      </c>
      <c r="I138" s="230">
        <v>425</v>
      </c>
      <c r="J138" s="231" t="s">
        <v>688</v>
      </c>
      <c r="K138" s="232">
        <f t="shared" si="69"/>
        <v>67</v>
      </c>
      <c r="L138" s="233">
        <f t="shared" si="70"/>
        <v>0.18611111111111112</v>
      </c>
      <c r="M138" s="228" t="s">
        <v>617</v>
      </c>
      <c r="N138" s="234">
        <v>42058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5">
        <v>20</v>
      </c>
      <c r="B139" s="226">
        <v>42012</v>
      </c>
      <c r="C139" s="226"/>
      <c r="D139" s="227" t="s">
        <v>689</v>
      </c>
      <c r="E139" s="228" t="s">
        <v>619</v>
      </c>
      <c r="F139" s="229">
        <v>360</v>
      </c>
      <c r="G139" s="228" t="s">
        <v>658</v>
      </c>
      <c r="H139" s="228">
        <v>455</v>
      </c>
      <c r="I139" s="230">
        <v>420</v>
      </c>
      <c r="J139" s="231" t="s">
        <v>690</v>
      </c>
      <c r="K139" s="232">
        <f t="shared" si="69"/>
        <v>95</v>
      </c>
      <c r="L139" s="233">
        <f t="shared" si="70"/>
        <v>0.2638888888888889</v>
      </c>
      <c r="M139" s="228" t="s">
        <v>617</v>
      </c>
      <c r="N139" s="234">
        <v>42024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5">
        <v>21</v>
      </c>
      <c r="B140" s="226">
        <v>42012</v>
      </c>
      <c r="C140" s="226"/>
      <c r="D140" s="227" t="s">
        <v>691</v>
      </c>
      <c r="E140" s="228" t="s">
        <v>619</v>
      </c>
      <c r="F140" s="229">
        <v>130</v>
      </c>
      <c r="G140" s="228"/>
      <c r="H140" s="228">
        <v>175.5</v>
      </c>
      <c r="I140" s="230">
        <v>165</v>
      </c>
      <c r="J140" s="231" t="s">
        <v>692</v>
      </c>
      <c r="K140" s="232">
        <f t="shared" si="69"/>
        <v>45.5</v>
      </c>
      <c r="L140" s="233">
        <f t="shared" si="70"/>
        <v>0.35</v>
      </c>
      <c r="M140" s="228" t="s">
        <v>617</v>
      </c>
      <c r="N140" s="234">
        <v>43088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5">
        <v>22</v>
      </c>
      <c r="B141" s="226">
        <v>42040</v>
      </c>
      <c r="C141" s="226"/>
      <c r="D141" s="227" t="s">
        <v>392</v>
      </c>
      <c r="E141" s="228" t="s">
        <v>657</v>
      </c>
      <c r="F141" s="229">
        <v>98</v>
      </c>
      <c r="G141" s="228"/>
      <c r="H141" s="228">
        <v>120</v>
      </c>
      <c r="I141" s="230">
        <v>120</v>
      </c>
      <c r="J141" s="231" t="s">
        <v>659</v>
      </c>
      <c r="K141" s="232">
        <f t="shared" si="69"/>
        <v>22</v>
      </c>
      <c r="L141" s="233">
        <f t="shared" si="70"/>
        <v>0.22448979591836735</v>
      </c>
      <c r="M141" s="228" t="s">
        <v>617</v>
      </c>
      <c r="N141" s="234">
        <v>42753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5">
        <v>23</v>
      </c>
      <c r="B142" s="226">
        <v>42040</v>
      </c>
      <c r="C142" s="226"/>
      <c r="D142" s="227" t="s">
        <v>693</v>
      </c>
      <c r="E142" s="228" t="s">
        <v>657</v>
      </c>
      <c r="F142" s="229">
        <v>196</v>
      </c>
      <c r="G142" s="228"/>
      <c r="H142" s="228">
        <v>262</v>
      </c>
      <c r="I142" s="230">
        <v>255</v>
      </c>
      <c r="J142" s="231" t="s">
        <v>659</v>
      </c>
      <c r="K142" s="232">
        <f t="shared" si="69"/>
        <v>66</v>
      </c>
      <c r="L142" s="233">
        <f t="shared" si="70"/>
        <v>0.33673469387755101</v>
      </c>
      <c r="M142" s="228" t="s">
        <v>617</v>
      </c>
      <c r="N142" s="234">
        <v>42599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35">
        <v>24</v>
      </c>
      <c r="B143" s="236">
        <v>42067</v>
      </c>
      <c r="C143" s="236"/>
      <c r="D143" s="237" t="s">
        <v>391</v>
      </c>
      <c r="E143" s="238" t="s">
        <v>657</v>
      </c>
      <c r="F143" s="239">
        <v>235</v>
      </c>
      <c r="G143" s="239"/>
      <c r="H143" s="240">
        <v>77</v>
      </c>
      <c r="I143" s="240" t="s">
        <v>694</v>
      </c>
      <c r="J143" s="241" t="s">
        <v>695</v>
      </c>
      <c r="K143" s="242">
        <f t="shared" si="69"/>
        <v>-158</v>
      </c>
      <c r="L143" s="243">
        <f t="shared" si="70"/>
        <v>-0.67234042553191486</v>
      </c>
      <c r="M143" s="239" t="s">
        <v>635</v>
      </c>
      <c r="N143" s="23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5">
        <v>25</v>
      </c>
      <c r="B144" s="226">
        <v>42067</v>
      </c>
      <c r="C144" s="226"/>
      <c r="D144" s="227" t="s">
        <v>696</v>
      </c>
      <c r="E144" s="228" t="s">
        <v>657</v>
      </c>
      <c r="F144" s="229">
        <v>185</v>
      </c>
      <c r="G144" s="228"/>
      <c r="H144" s="228">
        <v>224</v>
      </c>
      <c r="I144" s="230" t="s">
        <v>697</v>
      </c>
      <c r="J144" s="231" t="s">
        <v>659</v>
      </c>
      <c r="K144" s="232">
        <f t="shared" si="69"/>
        <v>39</v>
      </c>
      <c r="L144" s="233">
        <f t="shared" si="70"/>
        <v>0.21081081081081082</v>
      </c>
      <c r="M144" s="228" t="s">
        <v>617</v>
      </c>
      <c r="N144" s="234">
        <v>42647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35">
        <v>26</v>
      </c>
      <c r="B145" s="236">
        <v>42090</v>
      </c>
      <c r="C145" s="236"/>
      <c r="D145" s="244" t="s">
        <v>698</v>
      </c>
      <c r="E145" s="239" t="s">
        <v>657</v>
      </c>
      <c r="F145" s="239">
        <v>49.5</v>
      </c>
      <c r="G145" s="240"/>
      <c r="H145" s="240">
        <v>15.85</v>
      </c>
      <c r="I145" s="240">
        <v>67</v>
      </c>
      <c r="J145" s="241" t="s">
        <v>699</v>
      </c>
      <c r="K145" s="240">
        <f t="shared" si="69"/>
        <v>-33.65</v>
      </c>
      <c r="L145" s="245">
        <f t="shared" si="70"/>
        <v>-0.67979797979797973</v>
      </c>
      <c r="M145" s="239" t="s">
        <v>635</v>
      </c>
      <c r="N145" s="246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5">
        <v>27</v>
      </c>
      <c r="B146" s="226">
        <v>42093</v>
      </c>
      <c r="C146" s="226"/>
      <c r="D146" s="227" t="s">
        <v>700</v>
      </c>
      <c r="E146" s="228" t="s">
        <v>657</v>
      </c>
      <c r="F146" s="229">
        <v>183.5</v>
      </c>
      <c r="G146" s="228"/>
      <c r="H146" s="228">
        <v>219</v>
      </c>
      <c r="I146" s="230">
        <v>218</v>
      </c>
      <c r="J146" s="231" t="s">
        <v>701</v>
      </c>
      <c r="K146" s="232">
        <f t="shared" si="69"/>
        <v>35.5</v>
      </c>
      <c r="L146" s="233">
        <f t="shared" si="70"/>
        <v>0.19346049046321526</v>
      </c>
      <c r="M146" s="228" t="s">
        <v>617</v>
      </c>
      <c r="N146" s="234">
        <v>42103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5">
        <v>28</v>
      </c>
      <c r="B147" s="226">
        <v>42114</v>
      </c>
      <c r="C147" s="226"/>
      <c r="D147" s="227" t="s">
        <v>702</v>
      </c>
      <c r="E147" s="228" t="s">
        <v>657</v>
      </c>
      <c r="F147" s="229">
        <f>(227+237)/2</f>
        <v>232</v>
      </c>
      <c r="G147" s="228"/>
      <c r="H147" s="228">
        <v>298</v>
      </c>
      <c r="I147" s="230">
        <v>298</v>
      </c>
      <c r="J147" s="231" t="s">
        <v>659</v>
      </c>
      <c r="K147" s="232">
        <f t="shared" si="69"/>
        <v>66</v>
      </c>
      <c r="L147" s="233">
        <f t="shared" si="70"/>
        <v>0.28448275862068967</v>
      </c>
      <c r="M147" s="228" t="s">
        <v>617</v>
      </c>
      <c r="N147" s="234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5">
        <v>29</v>
      </c>
      <c r="B148" s="226">
        <v>42128</v>
      </c>
      <c r="C148" s="226"/>
      <c r="D148" s="227" t="s">
        <v>703</v>
      </c>
      <c r="E148" s="228" t="s">
        <v>619</v>
      </c>
      <c r="F148" s="229">
        <v>385</v>
      </c>
      <c r="G148" s="228"/>
      <c r="H148" s="228">
        <f>212.5+331</f>
        <v>543.5</v>
      </c>
      <c r="I148" s="230">
        <v>510</v>
      </c>
      <c r="J148" s="231" t="s">
        <v>704</v>
      </c>
      <c r="K148" s="232">
        <f t="shared" si="69"/>
        <v>158.5</v>
      </c>
      <c r="L148" s="233">
        <f t="shared" si="70"/>
        <v>0.41168831168831171</v>
      </c>
      <c r="M148" s="228" t="s">
        <v>617</v>
      </c>
      <c r="N148" s="234">
        <v>42235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5">
        <v>30</v>
      </c>
      <c r="B149" s="226">
        <v>42128</v>
      </c>
      <c r="C149" s="226"/>
      <c r="D149" s="227" t="s">
        <v>705</v>
      </c>
      <c r="E149" s="228" t="s">
        <v>619</v>
      </c>
      <c r="F149" s="229">
        <v>115.5</v>
      </c>
      <c r="G149" s="228"/>
      <c r="H149" s="228">
        <v>146</v>
      </c>
      <c r="I149" s="230">
        <v>142</v>
      </c>
      <c r="J149" s="231" t="s">
        <v>706</v>
      </c>
      <c r="K149" s="232">
        <f t="shared" si="69"/>
        <v>30.5</v>
      </c>
      <c r="L149" s="233">
        <f t="shared" si="70"/>
        <v>0.26406926406926406</v>
      </c>
      <c r="M149" s="228" t="s">
        <v>617</v>
      </c>
      <c r="N149" s="234">
        <v>42202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5">
        <v>31</v>
      </c>
      <c r="B150" s="226">
        <v>42151</v>
      </c>
      <c r="C150" s="226"/>
      <c r="D150" s="227" t="s">
        <v>707</v>
      </c>
      <c r="E150" s="228" t="s">
        <v>619</v>
      </c>
      <c r="F150" s="229">
        <v>237.5</v>
      </c>
      <c r="G150" s="228"/>
      <c r="H150" s="228">
        <v>279.5</v>
      </c>
      <c r="I150" s="230">
        <v>278</v>
      </c>
      <c r="J150" s="231" t="s">
        <v>659</v>
      </c>
      <c r="K150" s="232">
        <f t="shared" si="69"/>
        <v>42</v>
      </c>
      <c r="L150" s="233">
        <f t="shared" si="70"/>
        <v>0.17684210526315788</v>
      </c>
      <c r="M150" s="228" t="s">
        <v>617</v>
      </c>
      <c r="N150" s="234">
        <v>42222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5">
        <v>32</v>
      </c>
      <c r="B151" s="226">
        <v>42174</v>
      </c>
      <c r="C151" s="226"/>
      <c r="D151" s="227" t="s">
        <v>678</v>
      </c>
      <c r="E151" s="228" t="s">
        <v>657</v>
      </c>
      <c r="F151" s="229">
        <v>340</v>
      </c>
      <c r="G151" s="228"/>
      <c r="H151" s="228">
        <v>448</v>
      </c>
      <c r="I151" s="230">
        <v>448</v>
      </c>
      <c r="J151" s="231" t="s">
        <v>659</v>
      </c>
      <c r="K151" s="232">
        <f t="shared" si="69"/>
        <v>108</v>
      </c>
      <c r="L151" s="233">
        <f t="shared" si="70"/>
        <v>0.31764705882352939</v>
      </c>
      <c r="M151" s="228" t="s">
        <v>617</v>
      </c>
      <c r="N151" s="234">
        <v>43018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5">
        <v>33</v>
      </c>
      <c r="B152" s="226">
        <v>42191</v>
      </c>
      <c r="C152" s="226"/>
      <c r="D152" s="227" t="s">
        <v>708</v>
      </c>
      <c r="E152" s="228" t="s">
        <v>657</v>
      </c>
      <c r="F152" s="229">
        <v>390</v>
      </c>
      <c r="G152" s="228"/>
      <c r="H152" s="228">
        <v>460</v>
      </c>
      <c r="I152" s="230">
        <v>460</v>
      </c>
      <c r="J152" s="231" t="s">
        <v>659</v>
      </c>
      <c r="K152" s="232">
        <f t="shared" si="69"/>
        <v>70</v>
      </c>
      <c r="L152" s="233">
        <f t="shared" si="70"/>
        <v>0.17948717948717949</v>
      </c>
      <c r="M152" s="228" t="s">
        <v>617</v>
      </c>
      <c r="N152" s="234">
        <v>42478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35">
        <v>34</v>
      </c>
      <c r="B153" s="236">
        <v>42195</v>
      </c>
      <c r="C153" s="236"/>
      <c r="D153" s="237" t="s">
        <v>709</v>
      </c>
      <c r="E153" s="238" t="s">
        <v>657</v>
      </c>
      <c r="F153" s="239">
        <v>122.5</v>
      </c>
      <c r="G153" s="239"/>
      <c r="H153" s="240">
        <v>61</v>
      </c>
      <c r="I153" s="240">
        <v>172</v>
      </c>
      <c r="J153" s="241" t="s">
        <v>710</v>
      </c>
      <c r="K153" s="242">
        <f t="shared" si="69"/>
        <v>-61.5</v>
      </c>
      <c r="L153" s="243">
        <f t="shared" si="70"/>
        <v>-0.50204081632653064</v>
      </c>
      <c r="M153" s="239" t="s">
        <v>635</v>
      </c>
      <c r="N153" s="23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5">
        <v>35</v>
      </c>
      <c r="B154" s="226">
        <v>42219</v>
      </c>
      <c r="C154" s="226"/>
      <c r="D154" s="227" t="s">
        <v>711</v>
      </c>
      <c r="E154" s="228" t="s">
        <v>657</v>
      </c>
      <c r="F154" s="229">
        <v>297.5</v>
      </c>
      <c r="G154" s="228"/>
      <c r="H154" s="228">
        <v>350</v>
      </c>
      <c r="I154" s="230">
        <v>360</v>
      </c>
      <c r="J154" s="231" t="s">
        <v>712</v>
      </c>
      <c r="K154" s="232">
        <f t="shared" si="69"/>
        <v>52.5</v>
      </c>
      <c r="L154" s="233">
        <f t="shared" si="70"/>
        <v>0.17647058823529413</v>
      </c>
      <c r="M154" s="228" t="s">
        <v>617</v>
      </c>
      <c r="N154" s="234">
        <v>42232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5">
        <v>36</v>
      </c>
      <c r="B155" s="226">
        <v>42219</v>
      </c>
      <c r="C155" s="226"/>
      <c r="D155" s="227" t="s">
        <v>713</v>
      </c>
      <c r="E155" s="228" t="s">
        <v>657</v>
      </c>
      <c r="F155" s="229">
        <v>115.5</v>
      </c>
      <c r="G155" s="228"/>
      <c r="H155" s="228">
        <v>149</v>
      </c>
      <c r="I155" s="230">
        <v>140</v>
      </c>
      <c r="J155" s="231" t="s">
        <v>714</v>
      </c>
      <c r="K155" s="232">
        <f t="shared" si="69"/>
        <v>33.5</v>
      </c>
      <c r="L155" s="233">
        <f t="shared" si="70"/>
        <v>0.29004329004329005</v>
      </c>
      <c r="M155" s="228" t="s">
        <v>617</v>
      </c>
      <c r="N155" s="234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5">
        <v>37</v>
      </c>
      <c r="B156" s="226">
        <v>42251</v>
      </c>
      <c r="C156" s="226"/>
      <c r="D156" s="227" t="s">
        <v>707</v>
      </c>
      <c r="E156" s="228" t="s">
        <v>657</v>
      </c>
      <c r="F156" s="229">
        <v>226</v>
      </c>
      <c r="G156" s="228"/>
      <c r="H156" s="228">
        <v>292</v>
      </c>
      <c r="I156" s="230">
        <v>292</v>
      </c>
      <c r="J156" s="231" t="s">
        <v>715</v>
      </c>
      <c r="K156" s="232">
        <f t="shared" si="69"/>
        <v>66</v>
      </c>
      <c r="L156" s="233">
        <f t="shared" si="70"/>
        <v>0.29203539823008851</v>
      </c>
      <c r="M156" s="228" t="s">
        <v>617</v>
      </c>
      <c r="N156" s="234">
        <v>42286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5">
        <v>38</v>
      </c>
      <c r="B157" s="226">
        <v>42254</v>
      </c>
      <c r="C157" s="226"/>
      <c r="D157" s="227" t="s">
        <v>702</v>
      </c>
      <c r="E157" s="228" t="s">
        <v>657</v>
      </c>
      <c r="F157" s="229">
        <v>232.5</v>
      </c>
      <c r="G157" s="228"/>
      <c r="H157" s="228">
        <v>312.5</v>
      </c>
      <c r="I157" s="230">
        <v>310</v>
      </c>
      <c r="J157" s="231" t="s">
        <v>659</v>
      </c>
      <c r="K157" s="232">
        <f t="shared" si="69"/>
        <v>80</v>
      </c>
      <c r="L157" s="233">
        <f t="shared" si="70"/>
        <v>0.34408602150537637</v>
      </c>
      <c r="M157" s="228" t="s">
        <v>617</v>
      </c>
      <c r="N157" s="234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5">
        <v>39</v>
      </c>
      <c r="B158" s="226">
        <v>42268</v>
      </c>
      <c r="C158" s="226"/>
      <c r="D158" s="227" t="s">
        <v>716</v>
      </c>
      <c r="E158" s="228" t="s">
        <v>657</v>
      </c>
      <c r="F158" s="229">
        <v>196.5</v>
      </c>
      <c r="G158" s="228"/>
      <c r="H158" s="228">
        <v>238</v>
      </c>
      <c r="I158" s="230">
        <v>238</v>
      </c>
      <c r="J158" s="231" t="s">
        <v>715</v>
      </c>
      <c r="K158" s="232">
        <f t="shared" si="69"/>
        <v>41.5</v>
      </c>
      <c r="L158" s="233">
        <f t="shared" si="70"/>
        <v>0.21119592875318066</v>
      </c>
      <c r="M158" s="228" t="s">
        <v>617</v>
      </c>
      <c r="N158" s="234">
        <v>42291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5">
        <v>40</v>
      </c>
      <c r="B159" s="226">
        <v>42271</v>
      </c>
      <c r="C159" s="226"/>
      <c r="D159" s="227" t="s">
        <v>656</v>
      </c>
      <c r="E159" s="228" t="s">
        <v>657</v>
      </c>
      <c r="F159" s="229">
        <v>65</v>
      </c>
      <c r="G159" s="228"/>
      <c r="H159" s="228">
        <v>82</v>
      </c>
      <c r="I159" s="230">
        <v>82</v>
      </c>
      <c r="J159" s="231" t="s">
        <v>715</v>
      </c>
      <c r="K159" s="232">
        <f t="shared" si="69"/>
        <v>17</v>
      </c>
      <c r="L159" s="233">
        <f t="shared" si="70"/>
        <v>0.26153846153846155</v>
      </c>
      <c r="M159" s="228" t="s">
        <v>617</v>
      </c>
      <c r="N159" s="234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5">
        <v>41</v>
      </c>
      <c r="B160" s="226">
        <v>42291</v>
      </c>
      <c r="C160" s="226"/>
      <c r="D160" s="227" t="s">
        <v>717</v>
      </c>
      <c r="E160" s="228" t="s">
        <v>657</v>
      </c>
      <c r="F160" s="229">
        <v>144</v>
      </c>
      <c r="G160" s="228"/>
      <c r="H160" s="228">
        <v>182.5</v>
      </c>
      <c r="I160" s="230">
        <v>181</v>
      </c>
      <c r="J160" s="231" t="s">
        <v>715</v>
      </c>
      <c r="K160" s="232">
        <f t="shared" si="69"/>
        <v>38.5</v>
      </c>
      <c r="L160" s="233">
        <f t="shared" si="70"/>
        <v>0.2673611111111111</v>
      </c>
      <c r="M160" s="228" t="s">
        <v>617</v>
      </c>
      <c r="N160" s="234">
        <v>42817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5">
        <v>42</v>
      </c>
      <c r="B161" s="226">
        <v>42291</v>
      </c>
      <c r="C161" s="226"/>
      <c r="D161" s="227" t="s">
        <v>718</v>
      </c>
      <c r="E161" s="228" t="s">
        <v>657</v>
      </c>
      <c r="F161" s="229">
        <v>264</v>
      </c>
      <c r="G161" s="228"/>
      <c r="H161" s="228">
        <v>311</v>
      </c>
      <c r="I161" s="230">
        <v>311</v>
      </c>
      <c r="J161" s="231" t="s">
        <v>715</v>
      </c>
      <c r="K161" s="232">
        <f t="shared" si="69"/>
        <v>47</v>
      </c>
      <c r="L161" s="233">
        <f t="shared" si="70"/>
        <v>0.17803030303030304</v>
      </c>
      <c r="M161" s="228" t="s">
        <v>617</v>
      </c>
      <c r="N161" s="234">
        <v>42604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5">
        <v>43</v>
      </c>
      <c r="B162" s="226">
        <v>42318</v>
      </c>
      <c r="C162" s="226"/>
      <c r="D162" s="227" t="s">
        <v>719</v>
      </c>
      <c r="E162" s="228" t="s">
        <v>619</v>
      </c>
      <c r="F162" s="229">
        <v>549.5</v>
      </c>
      <c r="G162" s="228"/>
      <c r="H162" s="228">
        <v>630</v>
      </c>
      <c r="I162" s="230">
        <v>630</v>
      </c>
      <c r="J162" s="231" t="s">
        <v>715</v>
      </c>
      <c r="K162" s="232">
        <f t="shared" si="69"/>
        <v>80.5</v>
      </c>
      <c r="L162" s="233">
        <f t="shared" si="70"/>
        <v>0.1464968152866242</v>
      </c>
      <c r="M162" s="228" t="s">
        <v>617</v>
      </c>
      <c r="N162" s="234">
        <v>42419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5">
        <v>44</v>
      </c>
      <c r="B163" s="226">
        <v>42342</v>
      </c>
      <c r="C163" s="226"/>
      <c r="D163" s="227" t="s">
        <v>720</v>
      </c>
      <c r="E163" s="228" t="s">
        <v>657</v>
      </c>
      <c r="F163" s="229">
        <v>1027.5</v>
      </c>
      <c r="G163" s="228"/>
      <c r="H163" s="228">
        <v>1315</v>
      </c>
      <c r="I163" s="230">
        <v>1250</v>
      </c>
      <c r="J163" s="231" t="s">
        <v>715</v>
      </c>
      <c r="K163" s="232">
        <f t="shared" si="69"/>
        <v>287.5</v>
      </c>
      <c r="L163" s="233">
        <f t="shared" si="70"/>
        <v>0.27980535279805352</v>
      </c>
      <c r="M163" s="228" t="s">
        <v>617</v>
      </c>
      <c r="N163" s="234">
        <v>43244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5">
        <v>45</v>
      </c>
      <c r="B164" s="226">
        <v>42367</v>
      </c>
      <c r="C164" s="226"/>
      <c r="D164" s="227" t="s">
        <v>721</v>
      </c>
      <c r="E164" s="228" t="s">
        <v>657</v>
      </c>
      <c r="F164" s="229">
        <v>465</v>
      </c>
      <c r="G164" s="228"/>
      <c r="H164" s="228">
        <v>540</v>
      </c>
      <c r="I164" s="230">
        <v>540</v>
      </c>
      <c r="J164" s="231" t="s">
        <v>715</v>
      </c>
      <c r="K164" s="232">
        <f t="shared" si="69"/>
        <v>75</v>
      </c>
      <c r="L164" s="233">
        <f t="shared" si="70"/>
        <v>0.16129032258064516</v>
      </c>
      <c r="M164" s="228" t="s">
        <v>617</v>
      </c>
      <c r="N164" s="234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5">
        <v>46</v>
      </c>
      <c r="B165" s="226">
        <v>42380</v>
      </c>
      <c r="C165" s="226"/>
      <c r="D165" s="227" t="s">
        <v>392</v>
      </c>
      <c r="E165" s="228" t="s">
        <v>619</v>
      </c>
      <c r="F165" s="229">
        <v>81</v>
      </c>
      <c r="G165" s="228"/>
      <c r="H165" s="228">
        <v>110</v>
      </c>
      <c r="I165" s="230">
        <v>110</v>
      </c>
      <c r="J165" s="231" t="s">
        <v>715</v>
      </c>
      <c r="K165" s="232">
        <f t="shared" si="69"/>
        <v>29</v>
      </c>
      <c r="L165" s="233">
        <f t="shared" si="70"/>
        <v>0.35802469135802467</v>
      </c>
      <c r="M165" s="228" t="s">
        <v>617</v>
      </c>
      <c r="N165" s="234">
        <v>42745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5">
        <v>47</v>
      </c>
      <c r="B166" s="226">
        <v>42382</v>
      </c>
      <c r="C166" s="226"/>
      <c r="D166" s="227" t="s">
        <v>722</v>
      </c>
      <c r="E166" s="228" t="s">
        <v>619</v>
      </c>
      <c r="F166" s="229">
        <v>417.5</v>
      </c>
      <c r="G166" s="228"/>
      <c r="H166" s="228">
        <v>547</v>
      </c>
      <c r="I166" s="230">
        <v>535</v>
      </c>
      <c r="J166" s="231" t="s">
        <v>715</v>
      </c>
      <c r="K166" s="232">
        <f t="shared" si="69"/>
        <v>129.5</v>
      </c>
      <c r="L166" s="233">
        <f t="shared" si="70"/>
        <v>0.31017964071856285</v>
      </c>
      <c r="M166" s="228" t="s">
        <v>617</v>
      </c>
      <c r="N166" s="234">
        <v>42578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5">
        <v>48</v>
      </c>
      <c r="B167" s="226">
        <v>42408</v>
      </c>
      <c r="C167" s="226"/>
      <c r="D167" s="227" t="s">
        <v>723</v>
      </c>
      <c r="E167" s="228" t="s">
        <v>657</v>
      </c>
      <c r="F167" s="229">
        <v>650</v>
      </c>
      <c r="G167" s="228"/>
      <c r="H167" s="228">
        <v>800</v>
      </c>
      <c r="I167" s="230">
        <v>800</v>
      </c>
      <c r="J167" s="231" t="s">
        <v>715</v>
      </c>
      <c r="K167" s="232">
        <f t="shared" si="69"/>
        <v>150</v>
      </c>
      <c r="L167" s="233">
        <f t="shared" si="70"/>
        <v>0.23076923076923078</v>
      </c>
      <c r="M167" s="228" t="s">
        <v>617</v>
      </c>
      <c r="N167" s="23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5">
        <v>49</v>
      </c>
      <c r="B168" s="226">
        <v>42433</v>
      </c>
      <c r="C168" s="226"/>
      <c r="D168" s="227" t="s">
        <v>212</v>
      </c>
      <c r="E168" s="228" t="s">
        <v>657</v>
      </c>
      <c r="F168" s="229">
        <v>437.5</v>
      </c>
      <c r="G168" s="228"/>
      <c r="H168" s="228">
        <v>504.5</v>
      </c>
      <c r="I168" s="230">
        <v>522</v>
      </c>
      <c r="J168" s="231" t="s">
        <v>724</v>
      </c>
      <c r="K168" s="232">
        <f t="shared" si="69"/>
        <v>67</v>
      </c>
      <c r="L168" s="233">
        <f t="shared" si="70"/>
        <v>0.15314285714285714</v>
      </c>
      <c r="M168" s="228" t="s">
        <v>617</v>
      </c>
      <c r="N168" s="234">
        <v>42480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5">
        <v>50</v>
      </c>
      <c r="B169" s="226">
        <v>42438</v>
      </c>
      <c r="C169" s="226"/>
      <c r="D169" s="227" t="s">
        <v>725</v>
      </c>
      <c r="E169" s="228" t="s">
        <v>657</v>
      </c>
      <c r="F169" s="229">
        <v>189.5</v>
      </c>
      <c r="G169" s="228"/>
      <c r="H169" s="228">
        <v>218</v>
      </c>
      <c r="I169" s="230">
        <v>218</v>
      </c>
      <c r="J169" s="231" t="s">
        <v>715</v>
      </c>
      <c r="K169" s="232">
        <f t="shared" si="69"/>
        <v>28.5</v>
      </c>
      <c r="L169" s="233">
        <f t="shared" si="70"/>
        <v>0.15039577836411611</v>
      </c>
      <c r="M169" s="228" t="s">
        <v>617</v>
      </c>
      <c r="N169" s="234">
        <v>43034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35">
        <v>51</v>
      </c>
      <c r="B170" s="236">
        <v>42471</v>
      </c>
      <c r="C170" s="236"/>
      <c r="D170" s="244" t="s">
        <v>726</v>
      </c>
      <c r="E170" s="239" t="s">
        <v>657</v>
      </c>
      <c r="F170" s="239">
        <v>36.5</v>
      </c>
      <c r="G170" s="240"/>
      <c r="H170" s="240">
        <v>15.85</v>
      </c>
      <c r="I170" s="240">
        <v>60</v>
      </c>
      <c r="J170" s="241" t="s">
        <v>727</v>
      </c>
      <c r="K170" s="242">
        <f t="shared" si="69"/>
        <v>-20.65</v>
      </c>
      <c r="L170" s="243">
        <f t="shared" si="70"/>
        <v>-0.5657534246575342</v>
      </c>
      <c r="M170" s="239" t="s">
        <v>635</v>
      </c>
      <c r="N170" s="247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5">
        <v>52</v>
      </c>
      <c r="B171" s="226">
        <v>42472</v>
      </c>
      <c r="C171" s="226"/>
      <c r="D171" s="227" t="s">
        <v>728</v>
      </c>
      <c r="E171" s="228" t="s">
        <v>657</v>
      </c>
      <c r="F171" s="229">
        <v>93</v>
      </c>
      <c r="G171" s="228"/>
      <c r="H171" s="228">
        <v>149</v>
      </c>
      <c r="I171" s="230">
        <v>140</v>
      </c>
      <c r="J171" s="231" t="s">
        <v>729</v>
      </c>
      <c r="K171" s="232">
        <f t="shared" si="69"/>
        <v>56</v>
      </c>
      <c r="L171" s="233">
        <f t="shared" si="70"/>
        <v>0.60215053763440862</v>
      </c>
      <c r="M171" s="228" t="s">
        <v>617</v>
      </c>
      <c r="N171" s="23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5">
        <v>53</v>
      </c>
      <c r="B172" s="226">
        <v>42472</v>
      </c>
      <c r="C172" s="226"/>
      <c r="D172" s="227" t="s">
        <v>730</v>
      </c>
      <c r="E172" s="228" t="s">
        <v>657</v>
      </c>
      <c r="F172" s="229">
        <v>130</v>
      </c>
      <c r="G172" s="228"/>
      <c r="H172" s="228">
        <v>150</v>
      </c>
      <c r="I172" s="230" t="s">
        <v>731</v>
      </c>
      <c r="J172" s="231" t="s">
        <v>715</v>
      </c>
      <c r="K172" s="232">
        <f t="shared" si="69"/>
        <v>20</v>
      </c>
      <c r="L172" s="233">
        <f t="shared" si="70"/>
        <v>0.15384615384615385</v>
      </c>
      <c r="M172" s="228" t="s">
        <v>617</v>
      </c>
      <c r="N172" s="234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5">
        <v>54</v>
      </c>
      <c r="B173" s="226">
        <v>42473</v>
      </c>
      <c r="C173" s="226"/>
      <c r="D173" s="227" t="s">
        <v>732</v>
      </c>
      <c r="E173" s="228" t="s">
        <v>657</v>
      </c>
      <c r="F173" s="229">
        <v>196</v>
      </c>
      <c r="G173" s="228"/>
      <c r="H173" s="228">
        <v>299</v>
      </c>
      <c r="I173" s="230">
        <v>299</v>
      </c>
      <c r="J173" s="231" t="s">
        <v>715</v>
      </c>
      <c r="K173" s="232">
        <v>103</v>
      </c>
      <c r="L173" s="233">
        <v>0.52551020408163296</v>
      </c>
      <c r="M173" s="228" t="s">
        <v>617</v>
      </c>
      <c r="N173" s="234">
        <v>42620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5">
        <v>55</v>
      </c>
      <c r="B174" s="226">
        <v>42473</v>
      </c>
      <c r="C174" s="226"/>
      <c r="D174" s="227" t="s">
        <v>733</v>
      </c>
      <c r="E174" s="228" t="s">
        <v>657</v>
      </c>
      <c r="F174" s="229">
        <v>88</v>
      </c>
      <c r="G174" s="228"/>
      <c r="H174" s="228">
        <v>103</v>
      </c>
      <c r="I174" s="230">
        <v>103</v>
      </c>
      <c r="J174" s="231" t="s">
        <v>715</v>
      </c>
      <c r="K174" s="232">
        <v>15</v>
      </c>
      <c r="L174" s="233">
        <v>0.170454545454545</v>
      </c>
      <c r="M174" s="228" t="s">
        <v>617</v>
      </c>
      <c r="N174" s="234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5">
        <v>56</v>
      </c>
      <c r="B175" s="226">
        <v>42492</v>
      </c>
      <c r="C175" s="226"/>
      <c r="D175" s="227" t="s">
        <v>734</v>
      </c>
      <c r="E175" s="228" t="s">
        <v>657</v>
      </c>
      <c r="F175" s="229">
        <v>127.5</v>
      </c>
      <c r="G175" s="228"/>
      <c r="H175" s="228">
        <v>148</v>
      </c>
      <c r="I175" s="230" t="s">
        <v>735</v>
      </c>
      <c r="J175" s="231" t="s">
        <v>715</v>
      </c>
      <c r="K175" s="232">
        <f t="shared" ref="K175:K179" si="71">H175-F175</f>
        <v>20.5</v>
      </c>
      <c r="L175" s="233">
        <f t="shared" ref="L175:L179" si="72">K175/F175</f>
        <v>0.16078431372549021</v>
      </c>
      <c r="M175" s="228" t="s">
        <v>617</v>
      </c>
      <c r="N175" s="234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5">
        <v>57</v>
      </c>
      <c r="B176" s="226">
        <v>42493</v>
      </c>
      <c r="C176" s="226"/>
      <c r="D176" s="227" t="s">
        <v>736</v>
      </c>
      <c r="E176" s="228" t="s">
        <v>657</v>
      </c>
      <c r="F176" s="229">
        <v>675</v>
      </c>
      <c r="G176" s="228"/>
      <c r="H176" s="228">
        <v>815</v>
      </c>
      <c r="I176" s="230" t="s">
        <v>737</v>
      </c>
      <c r="J176" s="231" t="s">
        <v>715</v>
      </c>
      <c r="K176" s="232">
        <f t="shared" si="71"/>
        <v>140</v>
      </c>
      <c r="L176" s="233">
        <f t="shared" si="72"/>
        <v>0.2074074074074074</v>
      </c>
      <c r="M176" s="228" t="s">
        <v>617</v>
      </c>
      <c r="N176" s="23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35">
        <v>58</v>
      </c>
      <c r="B177" s="236">
        <v>42522</v>
      </c>
      <c r="C177" s="236"/>
      <c r="D177" s="237" t="s">
        <v>738</v>
      </c>
      <c r="E177" s="238" t="s">
        <v>657</v>
      </c>
      <c r="F177" s="239">
        <v>500</v>
      </c>
      <c r="G177" s="239"/>
      <c r="H177" s="240">
        <v>232.5</v>
      </c>
      <c r="I177" s="240" t="s">
        <v>739</v>
      </c>
      <c r="J177" s="241" t="s">
        <v>740</v>
      </c>
      <c r="K177" s="242">
        <f t="shared" si="71"/>
        <v>-267.5</v>
      </c>
      <c r="L177" s="243">
        <f t="shared" si="72"/>
        <v>-0.53500000000000003</v>
      </c>
      <c r="M177" s="239" t="s">
        <v>635</v>
      </c>
      <c r="N177" s="236">
        <v>43735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5">
        <v>59</v>
      </c>
      <c r="B178" s="226">
        <v>42527</v>
      </c>
      <c r="C178" s="226"/>
      <c r="D178" s="227" t="s">
        <v>562</v>
      </c>
      <c r="E178" s="228" t="s">
        <v>657</v>
      </c>
      <c r="F178" s="229">
        <v>110</v>
      </c>
      <c r="G178" s="228"/>
      <c r="H178" s="228">
        <v>126.5</v>
      </c>
      <c r="I178" s="230">
        <v>125</v>
      </c>
      <c r="J178" s="231" t="s">
        <v>666</v>
      </c>
      <c r="K178" s="232">
        <f t="shared" si="71"/>
        <v>16.5</v>
      </c>
      <c r="L178" s="233">
        <f t="shared" si="72"/>
        <v>0.15</v>
      </c>
      <c r="M178" s="228" t="s">
        <v>617</v>
      </c>
      <c r="N178" s="234">
        <v>42552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5">
        <v>60</v>
      </c>
      <c r="B179" s="226">
        <v>42538</v>
      </c>
      <c r="C179" s="226"/>
      <c r="D179" s="227" t="s">
        <v>741</v>
      </c>
      <c r="E179" s="228" t="s">
        <v>657</v>
      </c>
      <c r="F179" s="229">
        <v>44</v>
      </c>
      <c r="G179" s="228"/>
      <c r="H179" s="228">
        <v>69.5</v>
      </c>
      <c r="I179" s="230">
        <v>69.5</v>
      </c>
      <c r="J179" s="231" t="s">
        <v>742</v>
      </c>
      <c r="K179" s="232">
        <f t="shared" si="71"/>
        <v>25.5</v>
      </c>
      <c r="L179" s="233">
        <f t="shared" si="72"/>
        <v>0.57954545454545459</v>
      </c>
      <c r="M179" s="228" t="s">
        <v>617</v>
      </c>
      <c r="N179" s="23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5">
        <v>61</v>
      </c>
      <c r="B180" s="226">
        <v>42549</v>
      </c>
      <c r="C180" s="226"/>
      <c r="D180" s="227" t="s">
        <v>743</v>
      </c>
      <c r="E180" s="228" t="s">
        <v>657</v>
      </c>
      <c r="F180" s="229">
        <v>262.5</v>
      </c>
      <c r="G180" s="228"/>
      <c r="H180" s="228">
        <v>340</v>
      </c>
      <c r="I180" s="230">
        <v>333</v>
      </c>
      <c r="J180" s="231" t="s">
        <v>744</v>
      </c>
      <c r="K180" s="232">
        <v>77.5</v>
      </c>
      <c r="L180" s="233">
        <v>0.29523809523809502</v>
      </c>
      <c r="M180" s="228" t="s">
        <v>617</v>
      </c>
      <c r="N180" s="234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5">
        <v>62</v>
      </c>
      <c r="B181" s="226">
        <v>42549</v>
      </c>
      <c r="C181" s="226"/>
      <c r="D181" s="227" t="s">
        <v>745</v>
      </c>
      <c r="E181" s="228" t="s">
        <v>657</v>
      </c>
      <c r="F181" s="229">
        <v>840</v>
      </c>
      <c r="G181" s="228"/>
      <c r="H181" s="228">
        <v>1230</v>
      </c>
      <c r="I181" s="230">
        <v>1230</v>
      </c>
      <c r="J181" s="231" t="s">
        <v>715</v>
      </c>
      <c r="K181" s="232">
        <v>390</v>
      </c>
      <c r="L181" s="233">
        <v>0.46428571428571402</v>
      </c>
      <c r="M181" s="228" t="s">
        <v>617</v>
      </c>
      <c r="N181" s="234">
        <v>42649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8">
        <v>63</v>
      </c>
      <c r="B182" s="249">
        <v>42556</v>
      </c>
      <c r="C182" s="249"/>
      <c r="D182" s="250" t="s">
        <v>746</v>
      </c>
      <c r="E182" s="251" t="s">
        <v>657</v>
      </c>
      <c r="F182" s="251">
        <v>395</v>
      </c>
      <c r="G182" s="252"/>
      <c r="H182" s="252">
        <f>(468.5+342.5)/2</f>
        <v>405.5</v>
      </c>
      <c r="I182" s="252">
        <v>510</v>
      </c>
      <c r="J182" s="253" t="s">
        <v>747</v>
      </c>
      <c r="K182" s="254">
        <f t="shared" ref="K182:K188" si="73">H182-F182</f>
        <v>10.5</v>
      </c>
      <c r="L182" s="255">
        <f t="shared" ref="L182:L188" si="74">K182/F182</f>
        <v>2.6582278481012658E-2</v>
      </c>
      <c r="M182" s="251" t="s">
        <v>748</v>
      </c>
      <c r="N182" s="24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5">
        <v>64</v>
      </c>
      <c r="B183" s="236">
        <v>42584</v>
      </c>
      <c r="C183" s="236"/>
      <c r="D183" s="237" t="s">
        <v>749</v>
      </c>
      <c r="E183" s="238" t="s">
        <v>619</v>
      </c>
      <c r="F183" s="239">
        <f>169.5-12.8</f>
        <v>156.69999999999999</v>
      </c>
      <c r="G183" s="239"/>
      <c r="H183" s="240">
        <v>77</v>
      </c>
      <c r="I183" s="240" t="s">
        <v>750</v>
      </c>
      <c r="J183" s="241" t="s">
        <v>751</v>
      </c>
      <c r="K183" s="242">
        <f t="shared" si="73"/>
        <v>-79.699999999999989</v>
      </c>
      <c r="L183" s="243">
        <f t="shared" si="74"/>
        <v>-0.50861518825781749</v>
      </c>
      <c r="M183" s="239" t="s">
        <v>635</v>
      </c>
      <c r="N183" s="236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35">
        <v>65</v>
      </c>
      <c r="B184" s="236">
        <v>42586</v>
      </c>
      <c r="C184" s="236"/>
      <c r="D184" s="237" t="s">
        <v>752</v>
      </c>
      <c r="E184" s="238" t="s">
        <v>657</v>
      </c>
      <c r="F184" s="239">
        <v>400</v>
      </c>
      <c r="G184" s="239"/>
      <c r="H184" s="240">
        <v>305</v>
      </c>
      <c r="I184" s="240">
        <v>475</v>
      </c>
      <c r="J184" s="241" t="s">
        <v>753</v>
      </c>
      <c r="K184" s="242">
        <f t="shared" si="73"/>
        <v>-95</v>
      </c>
      <c r="L184" s="243">
        <f t="shared" si="74"/>
        <v>-0.23749999999999999</v>
      </c>
      <c r="M184" s="239" t="s">
        <v>635</v>
      </c>
      <c r="N184" s="236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5">
        <v>66</v>
      </c>
      <c r="B185" s="226">
        <v>42593</v>
      </c>
      <c r="C185" s="226"/>
      <c r="D185" s="227" t="s">
        <v>754</v>
      </c>
      <c r="E185" s="228" t="s">
        <v>657</v>
      </c>
      <c r="F185" s="229">
        <v>86.5</v>
      </c>
      <c r="G185" s="228"/>
      <c r="H185" s="228">
        <v>130</v>
      </c>
      <c r="I185" s="230">
        <v>130</v>
      </c>
      <c r="J185" s="231" t="s">
        <v>755</v>
      </c>
      <c r="K185" s="232">
        <f t="shared" si="73"/>
        <v>43.5</v>
      </c>
      <c r="L185" s="233">
        <f t="shared" si="74"/>
        <v>0.50289017341040465</v>
      </c>
      <c r="M185" s="228" t="s">
        <v>617</v>
      </c>
      <c r="N185" s="234">
        <v>43091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5">
        <v>67</v>
      </c>
      <c r="B186" s="236">
        <v>42600</v>
      </c>
      <c r="C186" s="236"/>
      <c r="D186" s="237" t="s">
        <v>111</v>
      </c>
      <c r="E186" s="238" t="s">
        <v>657</v>
      </c>
      <c r="F186" s="239">
        <v>133.5</v>
      </c>
      <c r="G186" s="239"/>
      <c r="H186" s="240">
        <v>126.5</v>
      </c>
      <c r="I186" s="240">
        <v>178</v>
      </c>
      <c r="J186" s="241" t="s">
        <v>756</v>
      </c>
      <c r="K186" s="242">
        <f t="shared" si="73"/>
        <v>-7</v>
      </c>
      <c r="L186" s="243">
        <f t="shared" si="74"/>
        <v>-5.2434456928838954E-2</v>
      </c>
      <c r="M186" s="239" t="s">
        <v>635</v>
      </c>
      <c r="N186" s="236">
        <v>42615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5">
        <v>68</v>
      </c>
      <c r="B187" s="226">
        <v>42613</v>
      </c>
      <c r="C187" s="226"/>
      <c r="D187" s="227" t="s">
        <v>757</v>
      </c>
      <c r="E187" s="228" t="s">
        <v>657</v>
      </c>
      <c r="F187" s="229">
        <v>560</v>
      </c>
      <c r="G187" s="228"/>
      <c r="H187" s="228">
        <v>725</v>
      </c>
      <c r="I187" s="230">
        <v>725</v>
      </c>
      <c r="J187" s="231" t="s">
        <v>659</v>
      </c>
      <c r="K187" s="232">
        <f t="shared" si="73"/>
        <v>165</v>
      </c>
      <c r="L187" s="233">
        <f t="shared" si="74"/>
        <v>0.29464285714285715</v>
      </c>
      <c r="M187" s="228" t="s">
        <v>617</v>
      </c>
      <c r="N187" s="234">
        <v>42456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5">
        <v>69</v>
      </c>
      <c r="B188" s="226">
        <v>42614</v>
      </c>
      <c r="C188" s="226"/>
      <c r="D188" s="227" t="s">
        <v>758</v>
      </c>
      <c r="E188" s="228" t="s">
        <v>657</v>
      </c>
      <c r="F188" s="229">
        <v>160.5</v>
      </c>
      <c r="G188" s="228"/>
      <c r="H188" s="228">
        <v>210</v>
      </c>
      <c r="I188" s="230">
        <v>210</v>
      </c>
      <c r="J188" s="231" t="s">
        <v>659</v>
      </c>
      <c r="K188" s="232">
        <f t="shared" si="73"/>
        <v>49.5</v>
      </c>
      <c r="L188" s="233">
        <f t="shared" si="74"/>
        <v>0.30841121495327101</v>
      </c>
      <c r="M188" s="228" t="s">
        <v>617</v>
      </c>
      <c r="N188" s="234">
        <v>42871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5">
        <v>70</v>
      </c>
      <c r="B189" s="226">
        <v>42646</v>
      </c>
      <c r="C189" s="226"/>
      <c r="D189" s="227" t="s">
        <v>407</v>
      </c>
      <c r="E189" s="228" t="s">
        <v>657</v>
      </c>
      <c r="F189" s="229">
        <v>430</v>
      </c>
      <c r="G189" s="228"/>
      <c r="H189" s="228">
        <v>596</v>
      </c>
      <c r="I189" s="230">
        <v>575</v>
      </c>
      <c r="J189" s="231" t="s">
        <v>759</v>
      </c>
      <c r="K189" s="232">
        <v>166</v>
      </c>
      <c r="L189" s="233">
        <v>0.38604651162790699</v>
      </c>
      <c r="M189" s="228" t="s">
        <v>617</v>
      </c>
      <c r="N189" s="234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5">
        <v>71</v>
      </c>
      <c r="B190" s="226">
        <v>42657</v>
      </c>
      <c r="C190" s="226"/>
      <c r="D190" s="227" t="s">
        <v>760</v>
      </c>
      <c r="E190" s="228" t="s">
        <v>657</v>
      </c>
      <c r="F190" s="229">
        <v>280</v>
      </c>
      <c r="G190" s="228"/>
      <c r="H190" s="228">
        <v>345</v>
      </c>
      <c r="I190" s="230">
        <v>345</v>
      </c>
      <c r="J190" s="231" t="s">
        <v>659</v>
      </c>
      <c r="K190" s="232">
        <f t="shared" ref="K190:K195" si="75">H190-F190</f>
        <v>65</v>
      </c>
      <c r="L190" s="233">
        <f t="shared" ref="L190:L191" si="76">K190/F190</f>
        <v>0.23214285714285715</v>
      </c>
      <c r="M190" s="228" t="s">
        <v>617</v>
      </c>
      <c r="N190" s="234">
        <v>42814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5">
        <v>72</v>
      </c>
      <c r="B191" s="226">
        <v>42657</v>
      </c>
      <c r="C191" s="226"/>
      <c r="D191" s="227" t="s">
        <v>761</v>
      </c>
      <c r="E191" s="228" t="s">
        <v>657</v>
      </c>
      <c r="F191" s="229">
        <v>245</v>
      </c>
      <c r="G191" s="228"/>
      <c r="H191" s="228">
        <v>325.5</v>
      </c>
      <c r="I191" s="230">
        <v>330</v>
      </c>
      <c r="J191" s="231" t="s">
        <v>762</v>
      </c>
      <c r="K191" s="232">
        <f t="shared" si="75"/>
        <v>80.5</v>
      </c>
      <c r="L191" s="233">
        <f t="shared" si="76"/>
        <v>0.32857142857142857</v>
      </c>
      <c r="M191" s="228" t="s">
        <v>617</v>
      </c>
      <c r="N191" s="234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5">
        <v>73</v>
      </c>
      <c r="B192" s="226">
        <v>42660</v>
      </c>
      <c r="C192" s="226"/>
      <c r="D192" s="227" t="s">
        <v>352</v>
      </c>
      <c r="E192" s="228" t="s">
        <v>657</v>
      </c>
      <c r="F192" s="229">
        <v>125</v>
      </c>
      <c r="G192" s="228"/>
      <c r="H192" s="228">
        <v>160</v>
      </c>
      <c r="I192" s="230">
        <v>160</v>
      </c>
      <c r="J192" s="231" t="s">
        <v>715</v>
      </c>
      <c r="K192" s="232">
        <f t="shared" si="75"/>
        <v>35</v>
      </c>
      <c r="L192" s="233">
        <v>0.28000000000000003</v>
      </c>
      <c r="M192" s="228" t="s">
        <v>617</v>
      </c>
      <c r="N192" s="234">
        <v>42803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5">
        <v>74</v>
      </c>
      <c r="B193" s="226">
        <v>42660</v>
      </c>
      <c r="C193" s="226"/>
      <c r="D193" s="227" t="s">
        <v>484</v>
      </c>
      <c r="E193" s="228" t="s">
        <v>657</v>
      </c>
      <c r="F193" s="229">
        <v>114</v>
      </c>
      <c r="G193" s="228"/>
      <c r="H193" s="228">
        <v>145</v>
      </c>
      <c r="I193" s="230">
        <v>145</v>
      </c>
      <c r="J193" s="231" t="s">
        <v>715</v>
      </c>
      <c r="K193" s="232">
        <f t="shared" si="75"/>
        <v>31</v>
      </c>
      <c r="L193" s="233">
        <f t="shared" ref="L193:L195" si="77">K193/F193</f>
        <v>0.27192982456140352</v>
      </c>
      <c r="M193" s="228" t="s">
        <v>617</v>
      </c>
      <c r="N193" s="234">
        <v>42859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5">
        <v>75</v>
      </c>
      <c r="B194" s="226">
        <v>42660</v>
      </c>
      <c r="C194" s="226"/>
      <c r="D194" s="227" t="s">
        <v>763</v>
      </c>
      <c r="E194" s="228" t="s">
        <v>657</v>
      </c>
      <c r="F194" s="229">
        <v>212</v>
      </c>
      <c r="G194" s="228"/>
      <c r="H194" s="228">
        <v>280</v>
      </c>
      <c r="I194" s="230">
        <v>276</v>
      </c>
      <c r="J194" s="231" t="s">
        <v>764</v>
      </c>
      <c r="K194" s="232">
        <f t="shared" si="75"/>
        <v>68</v>
      </c>
      <c r="L194" s="233">
        <f t="shared" si="77"/>
        <v>0.32075471698113206</v>
      </c>
      <c r="M194" s="228" t="s">
        <v>617</v>
      </c>
      <c r="N194" s="234">
        <v>42858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5">
        <v>76</v>
      </c>
      <c r="B195" s="226">
        <v>42678</v>
      </c>
      <c r="C195" s="226"/>
      <c r="D195" s="227" t="s">
        <v>472</v>
      </c>
      <c r="E195" s="228" t="s">
        <v>657</v>
      </c>
      <c r="F195" s="229">
        <v>155</v>
      </c>
      <c r="G195" s="228"/>
      <c r="H195" s="228">
        <v>210</v>
      </c>
      <c r="I195" s="230">
        <v>210</v>
      </c>
      <c r="J195" s="231" t="s">
        <v>765</v>
      </c>
      <c r="K195" s="232">
        <f t="shared" si="75"/>
        <v>55</v>
      </c>
      <c r="L195" s="233">
        <f t="shared" si="77"/>
        <v>0.35483870967741937</v>
      </c>
      <c r="M195" s="228" t="s">
        <v>617</v>
      </c>
      <c r="N195" s="234">
        <v>42944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5">
        <v>77</v>
      </c>
      <c r="B196" s="236">
        <v>42710</v>
      </c>
      <c r="C196" s="236"/>
      <c r="D196" s="237" t="s">
        <v>766</v>
      </c>
      <c r="E196" s="238" t="s">
        <v>657</v>
      </c>
      <c r="F196" s="239">
        <v>150.5</v>
      </c>
      <c r="G196" s="239"/>
      <c r="H196" s="240">
        <v>72.5</v>
      </c>
      <c r="I196" s="240">
        <v>174</v>
      </c>
      <c r="J196" s="241" t="s">
        <v>767</v>
      </c>
      <c r="K196" s="242">
        <v>-78</v>
      </c>
      <c r="L196" s="243">
        <v>-0.51827242524916906</v>
      </c>
      <c r="M196" s="239" t="s">
        <v>635</v>
      </c>
      <c r="N196" s="236">
        <v>43333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5">
        <v>78</v>
      </c>
      <c r="B197" s="226">
        <v>42712</v>
      </c>
      <c r="C197" s="226"/>
      <c r="D197" s="227" t="s">
        <v>768</v>
      </c>
      <c r="E197" s="228" t="s">
        <v>657</v>
      </c>
      <c r="F197" s="229">
        <v>380</v>
      </c>
      <c r="G197" s="228"/>
      <c r="H197" s="228">
        <v>478</v>
      </c>
      <c r="I197" s="230">
        <v>468</v>
      </c>
      <c r="J197" s="231" t="s">
        <v>715</v>
      </c>
      <c r="K197" s="232">
        <f t="shared" ref="K197:K199" si="78">H197-F197</f>
        <v>98</v>
      </c>
      <c r="L197" s="233">
        <f t="shared" ref="L197:L199" si="79">K197/F197</f>
        <v>0.25789473684210529</v>
      </c>
      <c r="M197" s="228" t="s">
        <v>617</v>
      </c>
      <c r="N197" s="234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5">
        <v>79</v>
      </c>
      <c r="B198" s="226">
        <v>42734</v>
      </c>
      <c r="C198" s="226"/>
      <c r="D198" s="227" t="s">
        <v>110</v>
      </c>
      <c r="E198" s="228" t="s">
        <v>657</v>
      </c>
      <c r="F198" s="229">
        <v>305</v>
      </c>
      <c r="G198" s="228"/>
      <c r="H198" s="228">
        <v>375</v>
      </c>
      <c r="I198" s="230">
        <v>375</v>
      </c>
      <c r="J198" s="231" t="s">
        <v>715</v>
      </c>
      <c r="K198" s="232">
        <f t="shared" si="78"/>
        <v>70</v>
      </c>
      <c r="L198" s="233">
        <f t="shared" si="79"/>
        <v>0.22950819672131148</v>
      </c>
      <c r="M198" s="228" t="s">
        <v>617</v>
      </c>
      <c r="N198" s="234">
        <v>42768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80</v>
      </c>
      <c r="B199" s="226">
        <v>42739</v>
      </c>
      <c r="C199" s="226"/>
      <c r="D199" s="227" t="s">
        <v>96</v>
      </c>
      <c r="E199" s="228" t="s">
        <v>657</v>
      </c>
      <c r="F199" s="229">
        <v>99.5</v>
      </c>
      <c r="G199" s="228"/>
      <c r="H199" s="228">
        <v>158</v>
      </c>
      <c r="I199" s="230">
        <v>158</v>
      </c>
      <c r="J199" s="231" t="s">
        <v>715</v>
      </c>
      <c r="K199" s="232">
        <f t="shared" si="78"/>
        <v>58.5</v>
      </c>
      <c r="L199" s="233">
        <f t="shared" si="79"/>
        <v>0.5879396984924623</v>
      </c>
      <c r="M199" s="228" t="s">
        <v>617</v>
      </c>
      <c r="N199" s="234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5">
        <v>81</v>
      </c>
      <c r="B200" s="226">
        <v>42739</v>
      </c>
      <c r="C200" s="226"/>
      <c r="D200" s="227" t="s">
        <v>96</v>
      </c>
      <c r="E200" s="228" t="s">
        <v>657</v>
      </c>
      <c r="F200" s="229">
        <v>99.5</v>
      </c>
      <c r="G200" s="228"/>
      <c r="H200" s="228">
        <v>158</v>
      </c>
      <c r="I200" s="230">
        <v>158</v>
      </c>
      <c r="J200" s="231" t="s">
        <v>715</v>
      </c>
      <c r="K200" s="232">
        <v>58.5</v>
      </c>
      <c r="L200" s="233">
        <v>0.58793969849246197</v>
      </c>
      <c r="M200" s="228" t="s">
        <v>617</v>
      </c>
      <c r="N200" s="234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5">
        <v>82</v>
      </c>
      <c r="B201" s="226">
        <v>42786</v>
      </c>
      <c r="C201" s="226"/>
      <c r="D201" s="227" t="s">
        <v>187</v>
      </c>
      <c r="E201" s="228" t="s">
        <v>657</v>
      </c>
      <c r="F201" s="229">
        <v>140.5</v>
      </c>
      <c r="G201" s="228"/>
      <c r="H201" s="228">
        <v>220</v>
      </c>
      <c r="I201" s="230">
        <v>220</v>
      </c>
      <c r="J201" s="231" t="s">
        <v>715</v>
      </c>
      <c r="K201" s="232">
        <f>H201-F201</f>
        <v>79.5</v>
      </c>
      <c r="L201" s="233">
        <f>K201/F201</f>
        <v>0.5658362989323843</v>
      </c>
      <c r="M201" s="228" t="s">
        <v>617</v>
      </c>
      <c r="N201" s="234">
        <v>42864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5">
        <v>83</v>
      </c>
      <c r="B202" s="226">
        <v>42786</v>
      </c>
      <c r="C202" s="226"/>
      <c r="D202" s="227" t="s">
        <v>769</v>
      </c>
      <c r="E202" s="228" t="s">
        <v>657</v>
      </c>
      <c r="F202" s="229">
        <v>202.5</v>
      </c>
      <c r="G202" s="228"/>
      <c r="H202" s="228">
        <v>234</v>
      </c>
      <c r="I202" s="230">
        <v>234</v>
      </c>
      <c r="J202" s="231" t="s">
        <v>715</v>
      </c>
      <c r="K202" s="232">
        <v>31.5</v>
      </c>
      <c r="L202" s="233">
        <v>0.155555555555556</v>
      </c>
      <c r="M202" s="228" t="s">
        <v>617</v>
      </c>
      <c r="N202" s="234">
        <v>42836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5">
        <v>84</v>
      </c>
      <c r="B203" s="226">
        <v>42818</v>
      </c>
      <c r="C203" s="226"/>
      <c r="D203" s="227" t="s">
        <v>770</v>
      </c>
      <c r="E203" s="228" t="s">
        <v>657</v>
      </c>
      <c r="F203" s="229">
        <v>300.5</v>
      </c>
      <c r="G203" s="228"/>
      <c r="H203" s="228">
        <v>417.5</v>
      </c>
      <c r="I203" s="230">
        <v>420</v>
      </c>
      <c r="J203" s="231" t="s">
        <v>771</v>
      </c>
      <c r="K203" s="232">
        <f>H203-F203</f>
        <v>117</v>
      </c>
      <c r="L203" s="233">
        <f>K203/F203</f>
        <v>0.38935108153078202</v>
      </c>
      <c r="M203" s="228" t="s">
        <v>617</v>
      </c>
      <c r="N203" s="234">
        <v>43070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5">
        <v>85</v>
      </c>
      <c r="B204" s="226">
        <v>42818</v>
      </c>
      <c r="C204" s="226"/>
      <c r="D204" s="227" t="s">
        <v>745</v>
      </c>
      <c r="E204" s="228" t="s">
        <v>657</v>
      </c>
      <c r="F204" s="229">
        <v>850</v>
      </c>
      <c r="G204" s="228"/>
      <c r="H204" s="228">
        <v>1042.5</v>
      </c>
      <c r="I204" s="230">
        <v>1023</v>
      </c>
      <c r="J204" s="231" t="s">
        <v>772</v>
      </c>
      <c r="K204" s="232">
        <v>192.5</v>
      </c>
      <c r="L204" s="233">
        <v>0.22647058823529401</v>
      </c>
      <c r="M204" s="228" t="s">
        <v>617</v>
      </c>
      <c r="N204" s="234">
        <v>42830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5">
        <v>86</v>
      </c>
      <c r="B205" s="226">
        <v>42830</v>
      </c>
      <c r="C205" s="226"/>
      <c r="D205" s="227" t="s">
        <v>503</v>
      </c>
      <c r="E205" s="228" t="s">
        <v>657</v>
      </c>
      <c r="F205" s="229">
        <v>785</v>
      </c>
      <c r="G205" s="228"/>
      <c r="H205" s="228">
        <v>930</v>
      </c>
      <c r="I205" s="230">
        <v>920</v>
      </c>
      <c r="J205" s="231" t="s">
        <v>773</v>
      </c>
      <c r="K205" s="232">
        <f>H205-F205</f>
        <v>145</v>
      </c>
      <c r="L205" s="233">
        <f>K205/F205</f>
        <v>0.18471337579617833</v>
      </c>
      <c r="M205" s="228" t="s">
        <v>617</v>
      </c>
      <c r="N205" s="234">
        <v>42976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5">
        <v>87</v>
      </c>
      <c r="B206" s="236">
        <v>42831</v>
      </c>
      <c r="C206" s="236"/>
      <c r="D206" s="237" t="s">
        <v>774</v>
      </c>
      <c r="E206" s="238" t="s">
        <v>657</v>
      </c>
      <c r="F206" s="239">
        <v>40</v>
      </c>
      <c r="G206" s="239"/>
      <c r="H206" s="240">
        <v>13.1</v>
      </c>
      <c r="I206" s="240">
        <v>60</v>
      </c>
      <c r="J206" s="241" t="s">
        <v>775</v>
      </c>
      <c r="K206" s="242">
        <v>-26.9</v>
      </c>
      <c r="L206" s="243">
        <v>-0.67249999999999999</v>
      </c>
      <c r="M206" s="239" t="s">
        <v>635</v>
      </c>
      <c r="N206" s="23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5">
        <v>88</v>
      </c>
      <c r="B207" s="226">
        <v>42837</v>
      </c>
      <c r="C207" s="226"/>
      <c r="D207" s="227" t="s">
        <v>95</v>
      </c>
      <c r="E207" s="228" t="s">
        <v>657</v>
      </c>
      <c r="F207" s="229">
        <v>289.5</v>
      </c>
      <c r="G207" s="228"/>
      <c r="H207" s="228">
        <v>354</v>
      </c>
      <c r="I207" s="230">
        <v>360</v>
      </c>
      <c r="J207" s="231" t="s">
        <v>776</v>
      </c>
      <c r="K207" s="232">
        <f t="shared" ref="K207:K215" si="80">H207-F207</f>
        <v>64.5</v>
      </c>
      <c r="L207" s="233">
        <f t="shared" ref="L207:L215" si="81">K207/F207</f>
        <v>0.22279792746113988</v>
      </c>
      <c r="M207" s="228" t="s">
        <v>617</v>
      </c>
      <c r="N207" s="23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5">
        <v>89</v>
      </c>
      <c r="B208" s="226">
        <v>42845</v>
      </c>
      <c r="C208" s="226"/>
      <c r="D208" s="227" t="s">
        <v>439</v>
      </c>
      <c r="E208" s="228" t="s">
        <v>657</v>
      </c>
      <c r="F208" s="229">
        <v>700</v>
      </c>
      <c r="G208" s="228"/>
      <c r="H208" s="228">
        <v>840</v>
      </c>
      <c r="I208" s="230">
        <v>840</v>
      </c>
      <c r="J208" s="231" t="s">
        <v>777</v>
      </c>
      <c r="K208" s="232">
        <f t="shared" si="80"/>
        <v>140</v>
      </c>
      <c r="L208" s="233">
        <f t="shared" si="81"/>
        <v>0.2</v>
      </c>
      <c r="M208" s="228" t="s">
        <v>617</v>
      </c>
      <c r="N208" s="234">
        <v>42893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5">
        <v>90</v>
      </c>
      <c r="B209" s="226">
        <v>42887</v>
      </c>
      <c r="C209" s="226"/>
      <c r="D209" s="227" t="s">
        <v>778</v>
      </c>
      <c r="E209" s="228" t="s">
        <v>657</v>
      </c>
      <c r="F209" s="229">
        <v>130</v>
      </c>
      <c r="G209" s="228"/>
      <c r="H209" s="228">
        <v>144.25</v>
      </c>
      <c r="I209" s="230">
        <v>170</v>
      </c>
      <c r="J209" s="231" t="s">
        <v>779</v>
      </c>
      <c r="K209" s="232">
        <f t="shared" si="80"/>
        <v>14.25</v>
      </c>
      <c r="L209" s="233">
        <f t="shared" si="81"/>
        <v>0.10961538461538461</v>
      </c>
      <c r="M209" s="228" t="s">
        <v>617</v>
      </c>
      <c r="N209" s="234">
        <v>43675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5">
        <v>91</v>
      </c>
      <c r="B210" s="226">
        <v>42901</v>
      </c>
      <c r="C210" s="226"/>
      <c r="D210" s="227" t="s">
        <v>780</v>
      </c>
      <c r="E210" s="228" t="s">
        <v>657</v>
      </c>
      <c r="F210" s="229">
        <v>214.5</v>
      </c>
      <c r="G210" s="228"/>
      <c r="H210" s="228">
        <v>262</v>
      </c>
      <c r="I210" s="230">
        <v>262</v>
      </c>
      <c r="J210" s="231" t="s">
        <v>781</v>
      </c>
      <c r="K210" s="232">
        <f t="shared" si="80"/>
        <v>47.5</v>
      </c>
      <c r="L210" s="233">
        <f t="shared" si="81"/>
        <v>0.22144522144522144</v>
      </c>
      <c r="M210" s="228" t="s">
        <v>617</v>
      </c>
      <c r="N210" s="234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56">
        <v>92</v>
      </c>
      <c r="B211" s="257">
        <v>42933</v>
      </c>
      <c r="C211" s="257"/>
      <c r="D211" s="258" t="s">
        <v>782</v>
      </c>
      <c r="E211" s="259" t="s">
        <v>657</v>
      </c>
      <c r="F211" s="260">
        <v>370</v>
      </c>
      <c r="G211" s="259"/>
      <c r="H211" s="259">
        <v>447.5</v>
      </c>
      <c r="I211" s="261">
        <v>450</v>
      </c>
      <c r="J211" s="262" t="s">
        <v>715</v>
      </c>
      <c r="K211" s="232">
        <f t="shared" si="80"/>
        <v>77.5</v>
      </c>
      <c r="L211" s="263">
        <f t="shared" si="81"/>
        <v>0.20945945945945946</v>
      </c>
      <c r="M211" s="259" t="s">
        <v>617</v>
      </c>
      <c r="N211" s="264">
        <v>43035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56">
        <v>93</v>
      </c>
      <c r="B212" s="257">
        <v>42943</v>
      </c>
      <c r="C212" s="257"/>
      <c r="D212" s="258" t="s">
        <v>185</v>
      </c>
      <c r="E212" s="259" t="s">
        <v>657</v>
      </c>
      <c r="F212" s="260">
        <v>657.5</v>
      </c>
      <c r="G212" s="259"/>
      <c r="H212" s="259">
        <v>825</v>
      </c>
      <c r="I212" s="261">
        <v>820</v>
      </c>
      <c r="J212" s="262" t="s">
        <v>715</v>
      </c>
      <c r="K212" s="232">
        <f t="shared" si="80"/>
        <v>167.5</v>
      </c>
      <c r="L212" s="263">
        <f t="shared" si="81"/>
        <v>0.25475285171102663</v>
      </c>
      <c r="M212" s="259" t="s">
        <v>617</v>
      </c>
      <c r="N212" s="264">
        <v>43090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94</v>
      </c>
      <c r="B213" s="226">
        <v>42964</v>
      </c>
      <c r="C213" s="226"/>
      <c r="D213" s="227" t="s">
        <v>370</v>
      </c>
      <c r="E213" s="228" t="s">
        <v>657</v>
      </c>
      <c r="F213" s="229">
        <v>605</v>
      </c>
      <c r="G213" s="228"/>
      <c r="H213" s="228">
        <v>750</v>
      </c>
      <c r="I213" s="230">
        <v>750</v>
      </c>
      <c r="J213" s="231" t="s">
        <v>773</v>
      </c>
      <c r="K213" s="232">
        <f t="shared" si="80"/>
        <v>145</v>
      </c>
      <c r="L213" s="233">
        <f t="shared" si="81"/>
        <v>0.23966942148760331</v>
      </c>
      <c r="M213" s="228" t="s">
        <v>617</v>
      </c>
      <c r="N213" s="234">
        <v>43027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95</v>
      </c>
      <c r="B214" s="236">
        <v>42979</v>
      </c>
      <c r="C214" s="236"/>
      <c r="D214" s="244" t="s">
        <v>783</v>
      </c>
      <c r="E214" s="239" t="s">
        <v>657</v>
      </c>
      <c r="F214" s="239">
        <v>255</v>
      </c>
      <c r="G214" s="240"/>
      <c r="H214" s="240">
        <v>217.25</v>
      </c>
      <c r="I214" s="240">
        <v>320</v>
      </c>
      <c r="J214" s="241" t="s">
        <v>784</v>
      </c>
      <c r="K214" s="242">
        <f t="shared" si="80"/>
        <v>-37.75</v>
      </c>
      <c r="L214" s="245">
        <f t="shared" si="81"/>
        <v>-0.14803921568627451</v>
      </c>
      <c r="M214" s="239" t="s">
        <v>635</v>
      </c>
      <c r="N214" s="236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5">
        <v>96</v>
      </c>
      <c r="B215" s="226">
        <v>42997</v>
      </c>
      <c r="C215" s="226"/>
      <c r="D215" s="227" t="s">
        <v>785</v>
      </c>
      <c r="E215" s="228" t="s">
        <v>657</v>
      </c>
      <c r="F215" s="229">
        <v>215</v>
      </c>
      <c r="G215" s="228"/>
      <c r="H215" s="228">
        <v>258</v>
      </c>
      <c r="I215" s="230">
        <v>258</v>
      </c>
      <c r="J215" s="231" t="s">
        <v>715</v>
      </c>
      <c r="K215" s="232">
        <f t="shared" si="80"/>
        <v>43</v>
      </c>
      <c r="L215" s="233">
        <f t="shared" si="81"/>
        <v>0.2</v>
      </c>
      <c r="M215" s="228" t="s">
        <v>617</v>
      </c>
      <c r="N215" s="234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5">
        <v>97</v>
      </c>
      <c r="B216" s="226">
        <v>42997</v>
      </c>
      <c r="C216" s="226"/>
      <c r="D216" s="227" t="s">
        <v>785</v>
      </c>
      <c r="E216" s="228" t="s">
        <v>657</v>
      </c>
      <c r="F216" s="229">
        <v>215</v>
      </c>
      <c r="G216" s="228"/>
      <c r="H216" s="228">
        <v>258</v>
      </c>
      <c r="I216" s="230">
        <v>258</v>
      </c>
      <c r="J216" s="262" t="s">
        <v>715</v>
      </c>
      <c r="K216" s="232">
        <v>43</v>
      </c>
      <c r="L216" s="233">
        <v>0.2</v>
      </c>
      <c r="M216" s="228" t="s">
        <v>617</v>
      </c>
      <c r="N216" s="23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56">
        <v>98</v>
      </c>
      <c r="B217" s="257">
        <v>42998</v>
      </c>
      <c r="C217" s="257"/>
      <c r="D217" s="258" t="s">
        <v>786</v>
      </c>
      <c r="E217" s="259" t="s">
        <v>657</v>
      </c>
      <c r="F217" s="229">
        <v>75</v>
      </c>
      <c r="G217" s="259"/>
      <c r="H217" s="259">
        <v>90</v>
      </c>
      <c r="I217" s="261">
        <v>90</v>
      </c>
      <c r="J217" s="231" t="s">
        <v>787</v>
      </c>
      <c r="K217" s="232">
        <f t="shared" ref="K217:K222" si="82">H217-F217</f>
        <v>15</v>
      </c>
      <c r="L217" s="233">
        <f t="shared" ref="L217:L222" si="83">K217/F217</f>
        <v>0.2</v>
      </c>
      <c r="M217" s="228" t="s">
        <v>617</v>
      </c>
      <c r="N217" s="234">
        <v>43019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56">
        <v>99</v>
      </c>
      <c r="B218" s="257">
        <v>43011</v>
      </c>
      <c r="C218" s="257"/>
      <c r="D218" s="258" t="s">
        <v>638</v>
      </c>
      <c r="E218" s="259" t="s">
        <v>657</v>
      </c>
      <c r="F218" s="260">
        <v>315</v>
      </c>
      <c r="G218" s="259"/>
      <c r="H218" s="259">
        <v>392</v>
      </c>
      <c r="I218" s="261">
        <v>384</v>
      </c>
      <c r="J218" s="262" t="s">
        <v>788</v>
      </c>
      <c r="K218" s="232">
        <f t="shared" si="82"/>
        <v>77</v>
      </c>
      <c r="L218" s="263">
        <f t="shared" si="83"/>
        <v>0.24444444444444444</v>
      </c>
      <c r="M218" s="259" t="s">
        <v>617</v>
      </c>
      <c r="N218" s="264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56">
        <v>100</v>
      </c>
      <c r="B219" s="257">
        <v>43013</v>
      </c>
      <c r="C219" s="257"/>
      <c r="D219" s="258" t="s">
        <v>477</v>
      </c>
      <c r="E219" s="259" t="s">
        <v>657</v>
      </c>
      <c r="F219" s="260">
        <v>145</v>
      </c>
      <c r="G219" s="259"/>
      <c r="H219" s="259">
        <v>179</v>
      </c>
      <c r="I219" s="261">
        <v>180</v>
      </c>
      <c r="J219" s="262" t="s">
        <v>789</v>
      </c>
      <c r="K219" s="232">
        <f t="shared" si="82"/>
        <v>34</v>
      </c>
      <c r="L219" s="263">
        <f t="shared" si="83"/>
        <v>0.23448275862068965</v>
      </c>
      <c r="M219" s="259" t="s">
        <v>617</v>
      </c>
      <c r="N219" s="264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56">
        <v>101</v>
      </c>
      <c r="B220" s="257">
        <v>43014</v>
      </c>
      <c r="C220" s="257"/>
      <c r="D220" s="258" t="s">
        <v>342</v>
      </c>
      <c r="E220" s="259" t="s">
        <v>657</v>
      </c>
      <c r="F220" s="260">
        <v>256</v>
      </c>
      <c r="G220" s="259"/>
      <c r="H220" s="259">
        <v>323</v>
      </c>
      <c r="I220" s="261">
        <v>320</v>
      </c>
      <c r="J220" s="262" t="s">
        <v>715</v>
      </c>
      <c r="K220" s="232">
        <f t="shared" si="82"/>
        <v>67</v>
      </c>
      <c r="L220" s="263">
        <f t="shared" si="83"/>
        <v>0.26171875</v>
      </c>
      <c r="M220" s="259" t="s">
        <v>617</v>
      </c>
      <c r="N220" s="264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56">
        <v>102</v>
      </c>
      <c r="B221" s="257">
        <v>43017</v>
      </c>
      <c r="C221" s="257"/>
      <c r="D221" s="258" t="s">
        <v>360</v>
      </c>
      <c r="E221" s="259" t="s">
        <v>657</v>
      </c>
      <c r="F221" s="260">
        <v>137.5</v>
      </c>
      <c r="G221" s="259"/>
      <c r="H221" s="259">
        <v>184</v>
      </c>
      <c r="I221" s="261">
        <v>183</v>
      </c>
      <c r="J221" s="262" t="s">
        <v>790</v>
      </c>
      <c r="K221" s="232">
        <f t="shared" si="82"/>
        <v>46.5</v>
      </c>
      <c r="L221" s="263">
        <f t="shared" si="83"/>
        <v>0.33818181818181819</v>
      </c>
      <c r="M221" s="259" t="s">
        <v>617</v>
      </c>
      <c r="N221" s="264">
        <v>43108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56">
        <v>103</v>
      </c>
      <c r="B222" s="257">
        <v>43018</v>
      </c>
      <c r="C222" s="257"/>
      <c r="D222" s="258" t="s">
        <v>791</v>
      </c>
      <c r="E222" s="259" t="s">
        <v>657</v>
      </c>
      <c r="F222" s="260">
        <v>125.5</v>
      </c>
      <c r="G222" s="259"/>
      <c r="H222" s="259">
        <v>158</v>
      </c>
      <c r="I222" s="261">
        <v>155</v>
      </c>
      <c r="J222" s="262" t="s">
        <v>792</v>
      </c>
      <c r="K222" s="232">
        <f t="shared" si="82"/>
        <v>32.5</v>
      </c>
      <c r="L222" s="263">
        <f t="shared" si="83"/>
        <v>0.25896414342629481</v>
      </c>
      <c r="M222" s="259" t="s">
        <v>617</v>
      </c>
      <c r="N222" s="264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56">
        <v>104</v>
      </c>
      <c r="B223" s="257">
        <v>43018</v>
      </c>
      <c r="C223" s="257"/>
      <c r="D223" s="258" t="s">
        <v>793</v>
      </c>
      <c r="E223" s="259" t="s">
        <v>657</v>
      </c>
      <c r="F223" s="260">
        <v>895</v>
      </c>
      <c r="G223" s="259"/>
      <c r="H223" s="259">
        <v>1122.5</v>
      </c>
      <c r="I223" s="261">
        <v>1078</v>
      </c>
      <c r="J223" s="262" t="s">
        <v>794</v>
      </c>
      <c r="K223" s="232">
        <v>227.5</v>
      </c>
      <c r="L223" s="263">
        <v>0.25418994413407803</v>
      </c>
      <c r="M223" s="259" t="s">
        <v>617</v>
      </c>
      <c r="N223" s="264">
        <v>43117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56">
        <v>105</v>
      </c>
      <c r="B224" s="257">
        <v>43020</v>
      </c>
      <c r="C224" s="257"/>
      <c r="D224" s="258" t="s">
        <v>351</v>
      </c>
      <c r="E224" s="259" t="s">
        <v>657</v>
      </c>
      <c r="F224" s="260">
        <v>525</v>
      </c>
      <c r="G224" s="259"/>
      <c r="H224" s="259">
        <v>629</v>
      </c>
      <c r="I224" s="261">
        <v>629</v>
      </c>
      <c r="J224" s="262" t="s">
        <v>715</v>
      </c>
      <c r="K224" s="232">
        <v>104</v>
      </c>
      <c r="L224" s="263">
        <v>0.19809523809523799</v>
      </c>
      <c r="M224" s="259" t="s">
        <v>617</v>
      </c>
      <c r="N224" s="264">
        <v>43119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6">
        <v>106</v>
      </c>
      <c r="B225" s="257">
        <v>43046</v>
      </c>
      <c r="C225" s="257"/>
      <c r="D225" s="258" t="s">
        <v>397</v>
      </c>
      <c r="E225" s="259" t="s">
        <v>657</v>
      </c>
      <c r="F225" s="260">
        <v>740</v>
      </c>
      <c r="G225" s="259"/>
      <c r="H225" s="259">
        <v>892.5</v>
      </c>
      <c r="I225" s="261">
        <v>900</v>
      </c>
      <c r="J225" s="262" t="s">
        <v>795</v>
      </c>
      <c r="K225" s="232">
        <f t="shared" ref="K225:K227" si="84">H225-F225</f>
        <v>152.5</v>
      </c>
      <c r="L225" s="263">
        <f t="shared" ref="L225:L227" si="85">K225/F225</f>
        <v>0.20608108108108109</v>
      </c>
      <c r="M225" s="259" t="s">
        <v>617</v>
      </c>
      <c r="N225" s="264">
        <v>43052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5">
        <v>107</v>
      </c>
      <c r="B226" s="226">
        <v>43073</v>
      </c>
      <c r="C226" s="226"/>
      <c r="D226" s="227" t="s">
        <v>796</v>
      </c>
      <c r="E226" s="228" t="s">
        <v>657</v>
      </c>
      <c r="F226" s="229">
        <v>118.5</v>
      </c>
      <c r="G226" s="228"/>
      <c r="H226" s="228">
        <v>143.5</v>
      </c>
      <c r="I226" s="230">
        <v>145</v>
      </c>
      <c r="J226" s="231" t="s">
        <v>645</v>
      </c>
      <c r="K226" s="232">
        <f t="shared" si="84"/>
        <v>25</v>
      </c>
      <c r="L226" s="233">
        <f t="shared" si="85"/>
        <v>0.2109704641350211</v>
      </c>
      <c r="M226" s="228" t="s">
        <v>617</v>
      </c>
      <c r="N226" s="234">
        <v>43097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108</v>
      </c>
      <c r="B227" s="236">
        <v>43090</v>
      </c>
      <c r="C227" s="236"/>
      <c r="D227" s="237" t="s">
        <v>445</v>
      </c>
      <c r="E227" s="238" t="s">
        <v>657</v>
      </c>
      <c r="F227" s="239">
        <v>715</v>
      </c>
      <c r="G227" s="239"/>
      <c r="H227" s="240">
        <v>500</v>
      </c>
      <c r="I227" s="240">
        <v>872</v>
      </c>
      <c r="J227" s="241" t="s">
        <v>797</v>
      </c>
      <c r="K227" s="242">
        <f t="shared" si="84"/>
        <v>-215</v>
      </c>
      <c r="L227" s="243">
        <f t="shared" si="85"/>
        <v>-0.30069930069930068</v>
      </c>
      <c r="M227" s="239" t="s">
        <v>635</v>
      </c>
      <c r="N227" s="236">
        <v>43670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5">
        <v>109</v>
      </c>
      <c r="B228" s="226">
        <v>43098</v>
      </c>
      <c r="C228" s="226"/>
      <c r="D228" s="227" t="s">
        <v>638</v>
      </c>
      <c r="E228" s="228" t="s">
        <v>657</v>
      </c>
      <c r="F228" s="229">
        <v>435</v>
      </c>
      <c r="G228" s="228"/>
      <c r="H228" s="228">
        <v>542.5</v>
      </c>
      <c r="I228" s="230">
        <v>539</v>
      </c>
      <c r="J228" s="231" t="s">
        <v>715</v>
      </c>
      <c r="K228" s="232">
        <v>107.5</v>
      </c>
      <c r="L228" s="233">
        <v>0.247126436781609</v>
      </c>
      <c r="M228" s="228" t="s">
        <v>617</v>
      </c>
      <c r="N228" s="234">
        <v>43206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5">
        <v>110</v>
      </c>
      <c r="B229" s="226">
        <v>43098</v>
      </c>
      <c r="C229" s="226"/>
      <c r="D229" s="227" t="s">
        <v>584</v>
      </c>
      <c r="E229" s="228" t="s">
        <v>657</v>
      </c>
      <c r="F229" s="229">
        <v>885</v>
      </c>
      <c r="G229" s="228"/>
      <c r="H229" s="228">
        <v>1090</v>
      </c>
      <c r="I229" s="230">
        <v>1084</v>
      </c>
      <c r="J229" s="231" t="s">
        <v>715</v>
      </c>
      <c r="K229" s="232">
        <v>205</v>
      </c>
      <c r="L229" s="233">
        <v>0.23163841807909599</v>
      </c>
      <c r="M229" s="228" t="s">
        <v>617</v>
      </c>
      <c r="N229" s="234">
        <v>43213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65">
        <v>111</v>
      </c>
      <c r="B230" s="266">
        <v>43192</v>
      </c>
      <c r="C230" s="266"/>
      <c r="D230" s="244" t="s">
        <v>798</v>
      </c>
      <c r="E230" s="239" t="s">
        <v>657</v>
      </c>
      <c r="F230" s="267">
        <v>478.5</v>
      </c>
      <c r="G230" s="239"/>
      <c r="H230" s="239">
        <v>442</v>
      </c>
      <c r="I230" s="240">
        <v>613</v>
      </c>
      <c r="J230" s="241" t="s">
        <v>799</v>
      </c>
      <c r="K230" s="242">
        <f t="shared" ref="K230:K233" si="86">H230-F230</f>
        <v>-36.5</v>
      </c>
      <c r="L230" s="243">
        <f t="shared" ref="L230:L233" si="87">K230/F230</f>
        <v>-7.6280041797283177E-2</v>
      </c>
      <c r="M230" s="239" t="s">
        <v>635</v>
      </c>
      <c r="N230" s="236">
        <v>43762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112</v>
      </c>
      <c r="B231" s="236">
        <v>43194</v>
      </c>
      <c r="C231" s="236"/>
      <c r="D231" s="237" t="s">
        <v>800</v>
      </c>
      <c r="E231" s="238" t="s">
        <v>657</v>
      </c>
      <c r="F231" s="239">
        <f>141.5-7.3</f>
        <v>134.19999999999999</v>
      </c>
      <c r="G231" s="239"/>
      <c r="H231" s="240">
        <v>77</v>
      </c>
      <c r="I231" s="240">
        <v>180</v>
      </c>
      <c r="J231" s="241" t="s">
        <v>801</v>
      </c>
      <c r="K231" s="242">
        <f t="shared" si="86"/>
        <v>-57.199999999999989</v>
      </c>
      <c r="L231" s="243">
        <f t="shared" si="87"/>
        <v>-0.42622950819672129</v>
      </c>
      <c r="M231" s="239" t="s">
        <v>635</v>
      </c>
      <c r="N231" s="236">
        <v>43522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113</v>
      </c>
      <c r="B232" s="236">
        <v>43209</v>
      </c>
      <c r="C232" s="236"/>
      <c r="D232" s="237" t="s">
        <v>802</v>
      </c>
      <c r="E232" s="238" t="s">
        <v>657</v>
      </c>
      <c r="F232" s="239">
        <v>430</v>
      </c>
      <c r="G232" s="239"/>
      <c r="H232" s="240">
        <v>220</v>
      </c>
      <c r="I232" s="240">
        <v>537</v>
      </c>
      <c r="J232" s="241" t="s">
        <v>803</v>
      </c>
      <c r="K232" s="242">
        <f t="shared" si="86"/>
        <v>-210</v>
      </c>
      <c r="L232" s="243">
        <f t="shared" si="87"/>
        <v>-0.48837209302325579</v>
      </c>
      <c r="M232" s="239" t="s">
        <v>635</v>
      </c>
      <c r="N232" s="236">
        <v>43252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6">
        <v>114</v>
      </c>
      <c r="B233" s="257">
        <v>43220</v>
      </c>
      <c r="C233" s="257"/>
      <c r="D233" s="258" t="s">
        <v>398</v>
      </c>
      <c r="E233" s="259" t="s">
        <v>657</v>
      </c>
      <c r="F233" s="259">
        <v>153.5</v>
      </c>
      <c r="G233" s="259"/>
      <c r="H233" s="259">
        <v>196</v>
      </c>
      <c r="I233" s="261">
        <v>196</v>
      </c>
      <c r="J233" s="231" t="s">
        <v>804</v>
      </c>
      <c r="K233" s="232">
        <f t="shared" si="86"/>
        <v>42.5</v>
      </c>
      <c r="L233" s="233">
        <f t="shared" si="87"/>
        <v>0.27687296416938112</v>
      </c>
      <c r="M233" s="228" t="s">
        <v>617</v>
      </c>
      <c r="N233" s="234">
        <v>43605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5">
        <v>115</v>
      </c>
      <c r="B234" s="236">
        <v>43306</v>
      </c>
      <c r="C234" s="236"/>
      <c r="D234" s="237" t="s">
        <v>774</v>
      </c>
      <c r="E234" s="238" t="s">
        <v>657</v>
      </c>
      <c r="F234" s="239">
        <v>27.5</v>
      </c>
      <c r="G234" s="239"/>
      <c r="H234" s="240">
        <v>13.1</v>
      </c>
      <c r="I234" s="240">
        <v>60</v>
      </c>
      <c r="J234" s="241" t="s">
        <v>805</v>
      </c>
      <c r="K234" s="242">
        <v>-14.4</v>
      </c>
      <c r="L234" s="243">
        <v>-0.52363636363636401</v>
      </c>
      <c r="M234" s="239" t="s">
        <v>635</v>
      </c>
      <c r="N234" s="236">
        <v>43138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65">
        <v>116</v>
      </c>
      <c r="B235" s="266">
        <v>43318</v>
      </c>
      <c r="C235" s="266"/>
      <c r="D235" s="244" t="s">
        <v>806</v>
      </c>
      <c r="E235" s="239" t="s">
        <v>657</v>
      </c>
      <c r="F235" s="239">
        <v>148.5</v>
      </c>
      <c r="G235" s="239"/>
      <c r="H235" s="239">
        <v>102</v>
      </c>
      <c r="I235" s="240">
        <v>182</v>
      </c>
      <c r="J235" s="241" t="s">
        <v>807</v>
      </c>
      <c r="K235" s="242">
        <f>H235-F235</f>
        <v>-46.5</v>
      </c>
      <c r="L235" s="243">
        <f>K235/F235</f>
        <v>-0.31313131313131315</v>
      </c>
      <c r="M235" s="239" t="s">
        <v>635</v>
      </c>
      <c r="N235" s="236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5">
        <v>117</v>
      </c>
      <c r="B236" s="226">
        <v>43335</v>
      </c>
      <c r="C236" s="226"/>
      <c r="D236" s="227" t="s">
        <v>808</v>
      </c>
      <c r="E236" s="228" t="s">
        <v>657</v>
      </c>
      <c r="F236" s="259">
        <v>285</v>
      </c>
      <c r="G236" s="228"/>
      <c r="H236" s="228">
        <v>355</v>
      </c>
      <c r="I236" s="230">
        <v>364</v>
      </c>
      <c r="J236" s="231" t="s">
        <v>809</v>
      </c>
      <c r="K236" s="232">
        <v>70</v>
      </c>
      <c r="L236" s="233">
        <v>0.24561403508771901</v>
      </c>
      <c r="M236" s="228" t="s">
        <v>617</v>
      </c>
      <c r="N236" s="234">
        <v>43455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5">
        <v>118</v>
      </c>
      <c r="B237" s="226">
        <v>43341</v>
      </c>
      <c r="C237" s="226"/>
      <c r="D237" s="227" t="s">
        <v>386</v>
      </c>
      <c r="E237" s="228" t="s">
        <v>657</v>
      </c>
      <c r="F237" s="259">
        <v>525</v>
      </c>
      <c r="G237" s="228"/>
      <c r="H237" s="228">
        <v>585</v>
      </c>
      <c r="I237" s="230">
        <v>635</v>
      </c>
      <c r="J237" s="231" t="s">
        <v>810</v>
      </c>
      <c r="K237" s="232">
        <f t="shared" ref="K237:K253" si="88">H237-F237</f>
        <v>60</v>
      </c>
      <c r="L237" s="233">
        <f t="shared" ref="L237:L253" si="89">K237/F237</f>
        <v>0.11428571428571428</v>
      </c>
      <c r="M237" s="228" t="s">
        <v>617</v>
      </c>
      <c r="N237" s="234">
        <v>43662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5">
        <v>119</v>
      </c>
      <c r="B238" s="226">
        <v>43395</v>
      </c>
      <c r="C238" s="226"/>
      <c r="D238" s="227" t="s">
        <v>370</v>
      </c>
      <c r="E238" s="228" t="s">
        <v>657</v>
      </c>
      <c r="F238" s="259">
        <v>475</v>
      </c>
      <c r="G238" s="228"/>
      <c r="H238" s="228">
        <v>574</v>
      </c>
      <c r="I238" s="230">
        <v>570</v>
      </c>
      <c r="J238" s="231" t="s">
        <v>715</v>
      </c>
      <c r="K238" s="232">
        <f t="shared" si="88"/>
        <v>99</v>
      </c>
      <c r="L238" s="233">
        <f t="shared" si="89"/>
        <v>0.20842105263157895</v>
      </c>
      <c r="M238" s="228" t="s">
        <v>617</v>
      </c>
      <c r="N238" s="234">
        <v>43403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56">
        <v>120</v>
      </c>
      <c r="B239" s="257">
        <v>43397</v>
      </c>
      <c r="C239" s="257"/>
      <c r="D239" s="258" t="s">
        <v>393</v>
      </c>
      <c r="E239" s="259" t="s">
        <v>657</v>
      </c>
      <c r="F239" s="259">
        <v>707.5</v>
      </c>
      <c r="G239" s="259"/>
      <c r="H239" s="259">
        <v>872</v>
      </c>
      <c r="I239" s="261">
        <v>872</v>
      </c>
      <c r="J239" s="262" t="s">
        <v>715</v>
      </c>
      <c r="K239" s="232">
        <f t="shared" si="88"/>
        <v>164.5</v>
      </c>
      <c r="L239" s="263">
        <f t="shared" si="89"/>
        <v>0.23250883392226149</v>
      </c>
      <c r="M239" s="259" t="s">
        <v>617</v>
      </c>
      <c r="N239" s="264">
        <v>43482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6">
        <v>121</v>
      </c>
      <c r="B240" s="257">
        <v>43398</v>
      </c>
      <c r="C240" s="257"/>
      <c r="D240" s="258" t="s">
        <v>811</v>
      </c>
      <c r="E240" s="259" t="s">
        <v>657</v>
      </c>
      <c r="F240" s="259">
        <v>162</v>
      </c>
      <c r="G240" s="259"/>
      <c r="H240" s="259">
        <v>204</v>
      </c>
      <c r="I240" s="261">
        <v>209</v>
      </c>
      <c r="J240" s="262" t="s">
        <v>812</v>
      </c>
      <c r="K240" s="232">
        <f t="shared" si="88"/>
        <v>42</v>
      </c>
      <c r="L240" s="263">
        <f t="shared" si="89"/>
        <v>0.25925925925925924</v>
      </c>
      <c r="M240" s="259" t="s">
        <v>617</v>
      </c>
      <c r="N240" s="264">
        <v>43539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6">
        <v>122</v>
      </c>
      <c r="B241" s="257">
        <v>43399</v>
      </c>
      <c r="C241" s="257"/>
      <c r="D241" s="258" t="s">
        <v>496</v>
      </c>
      <c r="E241" s="259" t="s">
        <v>657</v>
      </c>
      <c r="F241" s="259">
        <v>240</v>
      </c>
      <c r="G241" s="259"/>
      <c r="H241" s="259">
        <v>297</v>
      </c>
      <c r="I241" s="261">
        <v>297</v>
      </c>
      <c r="J241" s="262" t="s">
        <v>715</v>
      </c>
      <c r="K241" s="268">
        <f t="shared" si="88"/>
        <v>57</v>
      </c>
      <c r="L241" s="263">
        <f t="shared" si="89"/>
        <v>0.23749999999999999</v>
      </c>
      <c r="M241" s="259" t="s">
        <v>617</v>
      </c>
      <c r="N241" s="264">
        <v>43417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5">
        <v>123</v>
      </c>
      <c r="B242" s="226">
        <v>43439</v>
      </c>
      <c r="C242" s="226"/>
      <c r="D242" s="227" t="s">
        <v>813</v>
      </c>
      <c r="E242" s="228" t="s">
        <v>657</v>
      </c>
      <c r="F242" s="228">
        <v>202.5</v>
      </c>
      <c r="G242" s="228"/>
      <c r="H242" s="228">
        <v>255</v>
      </c>
      <c r="I242" s="230">
        <v>252</v>
      </c>
      <c r="J242" s="231" t="s">
        <v>715</v>
      </c>
      <c r="K242" s="232">
        <f t="shared" si="88"/>
        <v>52.5</v>
      </c>
      <c r="L242" s="233">
        <f t="shared" si="89"/>
        <v>0.25925925925925924</v>
      </c>
      <c r="M242" s="228" t="s">
        <v>617</v>
      </c>
      <c r="N242" s="234">
        <v>43542</v>
      </c>
      <c r="O242" s="1"/>
      <c r="P242" s="1"/>
      <c r="Q242" s="1"/>
      <c r="R242" s="6" t="s">
        <v>814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56">
        <v>124</v>
      </c>
      <c r="B243" s="257">
        <v>43465</v>
      </c>
      <c r="C243" s="226"/>
      <c r="D243" s="258" t="s">
        <v>426</v>
      </c>
      <c r="E243" s="259" t="s">
        <v>657</v>
      </c>
      <c r="F243" s="259">
        <v>710</v>
      </c>
      <c r="G243" s="259"/>
      <c r="H243" s="259">
        <v>866</v>
      </c>
      <c r="I243" s="261">
        <v>866</v>
      </c>
      <c r="J243" s="262" t="s">
        <v>715</v>
      </c>
      <c r="K243" s="232">
        <f t="shared" si="88"/>
        <v>156</v>
      </c>
      <c r="L243" s="233">
        <f t="shared" si="89"/>
        <v>0.21971830985915494</v>
      </c>
      <c r="M243" s="228" t="s">
        <v>617</v>
      </c>
      <c r="N243" s="234">
        <v>43553</v>
      </c>
      <c r="O243" s="1"/>
      <c r="P243" s="1"/>
      <c r="Q243" s="1"/>
      <c r="R243" s="6" t="s">
        <v>814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6">
        <v>125</v>
      </c>
      <c r="B244" s="257">
        <v>43522</v>
      </c>
      <c r="C244" s="257"/>
      <c r="D244" s="258" t="s">
        <v>154</v>
      </c>
      <c r="E244" s="259" t="s">
        <v>657</v>
      </c>
      <c r="F244" s="259">
        <v>337.25</v>
      </c>
      <c r="G244" s="259"/>
      <c r="H244" s="259">
        <v>398.5</v>
      </c>
      <c r="I244" s="261">
        <v>411</v>
      </c>
      <c r="J244" s="231" t="s">
        <v>815</v>
      </c>
      <c r="K244" s="232">
        <f t="shared" si="88"/>
        <v>61.25</v>
      </c>
      <c r="L244" s="233">
        <f t="shared" si="89"/>
        <v>0.1816160118606375</v>
      </c>
      <c r="M244" s="228" t="s">
        <v>617</v>
      </c>
      <c r="N244" s="234">
        <v>43760</v>
      </c>
      <c r="O244" s="1"/>
      <c r="P244" s="1"/>
      <c r="Q244" s="1"/>
      <c r="R244" s="6" t="s">
        <v>814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69">
        <v>126</v>
      </c>
      <c r="B245" s="270">
        <v>43559</v>
      </c>
      <c r="C245" s="270"/>
      <c r="D245" s="271" t="s">
        <v>816</v>
      </c>
      <c r="E245" s="272" t="s">
        <v>657</v>
      </c>
      <c r="F245" s="272">
        <v>130</v>
      </c>
      <c r="G245" s="272"/>
      <c r="H245" s="272">
        <v>65</v>
      </c>
      <c r="I245" s="273">
        <v>158</v>
      </c>
      <c r="J245" s="241" t="s">
        <v>817</v>
      </c>
      <c r="K245" s="242">
        <f t="shared" si="88"/>
        <v>-65</v>
      </c>
      <c r="L245" s="243">
        <f t="shared" si="89"/>
        <v>-0.5</v>
      </c>
      <c r="M245" s="239" t="s">
        <v>635</v>
      </c>
      <c r="N245" s="236">
        <v>43726</v>
      </c>
      <c r="O245" s="1"/>
      <c r="P245" s="1"/>
      <c r="Q245" s="1"/>
      <c r="R245" s="6" t="s">
        <v>818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4">
        <v>127</v>
      </c>
      <c r="B246" s="275">
        <v>43017</v>
      </c>
      <c r="C246" s="275"/>
      <c r="D246" s="276" t="s">
        <v>187</v>
      </c>
      <c r="E246" s="277" t="s">
        <v>657</v>
      </c>
      <c r="F246" s="277">
        <v>141.5</v>
      </c>
      <c r="G246" s="278"/>
      <c r="H246" s="278">
        <v>183.5</v>
      </c>
      <c r="I246" s="278">
        <v>210</v>
      </c>
      <c r="J246" s="279" t="s">
        <v>819</v>
      </c>
      <c r="K246" s="280">
        <f t="shared" si="88"/>
        <v>42</v>
      </c>
      <c r="L246" s="281">
        <f t="shared" si="89"/>
        <v>0.29681978798586572</v>
      </c>
      <c r="M246" s="277" t="s">
        <v>617</v>
      </c>
      <c r="N246" s="275">
        <v>43042</v>
      </c>
      <c r="O246" s="1"/>
      <c r="P246" s="1"/>
      <c r="Q246" s="1"/>
      <c r="R246" s="6" t="s">
        <v>818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69">
        <v>128</v>
      </c>
      <c r="B247" s="270">
        <v>43074</v>
      </c>
      <c r="C247" s="270"/>
      <c r="D247" s="271" t="s">
        <v>820</v>
      </c>
      <c r="E247" s="272" t="s">
        <v>657</v>
      </c>
      <c r="F247" s="267">
        <v>172</v>
      </c>
      <c r="G247" s="272"/>
      <c r="H247" s="272">
        <v>155.25</v>
      </c>
      <c r="I247" s="273">
        <v>230</v>
      </c>
      <c r="J247" s="241" t="s">
        <v>821</v>
      </c>
      <c r="K247" s="242">
        <f t="shared" si="88"/>
        <v>-16.75</v>
      </c>
      <c r="L247" s="243">
        <f t="shared" si="89"/>
        <v>-9.7383720930232565E-2</v>
      </c>
      <c r="M247" s="239" t="s">
        <v>635</v>
      </c>
      <c r="N247" s="236">
        <v>43787</v>
      </c>
      <c r="O247" s="1"/>
      <c r="P247" s="1"/>
      <c r="Q247" s="1"/>
      <c r="R247" s="6" t="s">
        <v>818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6">
        <v>129</v>
      </c>
      <c r="B248" s="257">
        <v>43398</v>
      </c>
      <c r="C248" s="257"/>
      <c r="D248" s="258" t="s">
        <v>109</v>
      </c>
      <c r="E248" s="259" t="s">
        <v>657</v>
      </c>
      <c r="F248" s="259">
        <v>698.5</v>
      </c>
      <c r="G248" s="259"/>
      <c r="H248" s="259">
        <v>890</v>
      </c>
      <c r="I248" s="261">
        <v>890</v>
      </c>
      <c r="J248" s="231" t="s">
        <v>822</v>
      </c>
      <c r="K248" s="232">
        <f t="shared" si="88"/>
        <v>191.5</v>
      </c>
      <c r="L248" s="233">
        <f t="shared" si="89"/>
        <v>0.27415891195418757</v>
      </c>
      <c r="M248" s="228" t="s">
        <v>617</v>
      </c>
      <c r="N248" s="234">
        <v>44328</v>
      </c>
      <c r="O248" s="1"/>
      <c r="P248" s="1"/>
      <c r="Q248" s="1"/>
      <c r="R248" s="6" t="s">
        <v>814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56">
        <v>130</v>
      </c>
      <c r="B249" s="257">
        <v>42877</v>
      </c>
      <c r="C249" s="257"/>
      <c r="D249" s="258" t="s">
        <v>385</v>
      </c>
      <c r="E249" s="259" t="s">
        <v>657</v>
      </c>
      <c r="F249" s="259">
        <v>127.6</v>
      </c>
      <c r="G249" s="259"/>
      <c r="H249" s="259">
        <v>138</v>
      </c>
      <c r="I249" s="261">
        <v>190</v>
      </c>
      <c r="J249" s="231" t="s">
        <v>823</v>
      </c>
      <c r="K249" s="232">
        <f t="shared" si="88"/>
        <v>10.400000000000006</v>
      </c>
      <c r="L249" s="233">
        <f t="shared" si="89"/>
        <v>8.1504702194357417E-2</v>
      </c>
      <c r="M249" s="228" t="s">
        <v>617</v>
      </c>
      <c r="N249" s="234">
        <v>43774</v>
      </c>
      <c r="O249" s="1"/>
      <c r="P249" s="1"/>
      <c r="Q249" s="1"/>
      <c r="R249" s="6" t="s">
        <v>818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6">
        <v>131</v>
      </c>
      <c r="B250" s="257">
        <v>43158</v>
      </c>
      <c r="C250" s="257"/>
      <c r="D250" s="258" t="s">
        <v>824</v>
      </c>
      <c r="E250" s="259" t="s">
        <v>657</v>
      </c>
      <c r="F250" s="259">
        <v>317</v>
      </c>
      <c r="G250" s="259"/>
      <c r="H250" s="259">
        <v>382.5</v>
      </c>
      <c r="I250" s="261">
        <v>398</v>
      </c>
      <c r="J250" s="231" t="s">
        <v>825</v>
      </c>
      <c r="K250" s="232">
        <f t="shared" si="88"/>
        <v>65.5</v>
      </c>
      <c r="L250" s="233">
        <f t="shared" si="89"/>
        <v>0.20662460567823343</v>
      </c>
      <c r="M250" s="228" t="s">
        <v>617</v>
      </c>
      <c r="N250" s="234">
        <v>44238</v>
      </c>
      <c r="O250" s="1"/>
      <c r="P250" s="1"/>
      <c r="Q250" s="1"/>
      <c r="R250" s="6" t="s">
        <v>818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69">
        <v>132</v>
      </c>
      <c r="B251" s="270">
        <v>43164</v>
      </c>
      <c r="C251" s="270"/>
      <c r="D251" s="271" t="s">
        <v>146</v>
      </c>
      <c r="E251" s="272" t="s">
        <v>657</v>
      </c>
      <c r="F251" s="267">
        <f>510-14.4</f>
        <v>495.6</v>
      </c>
      <c r="G251" s="272"/>
      <c r="H251" s="272">
        <v>350</v>
      </c>
      <c r="I251" s="273">
        <v>672</v>
      </c>
      <c r="J251" s="241" t="s">
        <v>826</v>
      </c>
      <c r="K251" s="242">
        <f t="shared" si="88"/>
        <v>-145.60000000000002</v>
      </c>
      <c r="L251" s="243">
        <f t="shared" si="89"/>
        <v>-0.29378531073446329</v>
      </c>
      <c r="M251" s="239" t="s">
        <v>635</v>
      </c>
      <c r="N251" s="236">
        <v>43887</v>
      </c>
      <c r="O251" s="1"/>
      <c r="P251" s="1"/>
      <c r="Q251" s="1"/>
      <c r="R251" s="6" t="s">
        <v>814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69">
        <v>133</v>
      </c>
      <c r="B252" s="270">
        <v>43237</v>
      </c>
      <c r="C252" s="270"/>
      <c r="D252" s="271" t="s">
        <v>488</v>
      </c>
      <c r="E252" s="272" t="s">
        <v>657</v>
      </c>
      <c r="F252" s="267">
        <v>230.3</v>
      </c>
      <c r="G252" s="272"/>
      <c r="H252" s="272">
        <v>102.5</v>
      </c>
      <c r="I252" s="273">
        <v>348</v>
      </c>
      <c r="J252" s="241" t="s">
        <v>827</v>
      </c>
      <c r="K252" s="242">
        <f t="shared" si="88"/>
        <v>-127.80000000000001</v>
      </c>
      <c r="L252" s="243">
        <f t="shared" si="89"/>
        <v>-0.55492835432045162</v>
      </c>
      <c r="M252" s="239" t="s">
        <v>635</v>
      </c>
      <c r="N252" s="236">
        <v>43896</v>
      </c>
      <c r="O252" s="1"/>
      <c r="P252" s="1"/>
      <c r="Q252" s="1"/>
      <c r="R252" s="6" t="s">
        <v>814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6">
        <v>134</v>
      </c>
      <c r="B253" s="257">
        <v>43258</v>
      </c>
      <c r="C253" s="257"/>
      <c r="D253" s="258" t="s">
        <v>450</v>
      </c>
      <c r="E253" s="259" t="s">
        <v>657</v>
      </c>
      <c r="F253" s="259">
        <f>342.5-5.1</f>
        <v>337.4</v>
      </c>
      <c r="G253" s="259"/>
      <c r="H253" s="259">
        <v>412.5</v>
      </c>
      <c r="I253" s="261">
        <v>439</v>
      </c>
      <c r="J253" s="231" t="s">
        <v>828</v>
      </c>
      <c r="K253" s="232">
        <f t="shared" si="88"/>
        <v>75.100000000000023</v>
      </c>
      <c r="L253" s="233">
        <f t="shared" si="89"/>
        <v>0.22258446947243635</v>
      </c>
      <c r="M253" s="228" t="s">
        <v>617</v>
      </c>
      <c r="N253" s="234">
        <v>44230</v>
      </c>
      <c r="O253" s="1"/>
      <c r="P253" s="1"/>
      <c r="Q253" s="1"/>
      <c r="R253" s="6" t="s">
        <v>818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2">
        <v>135</v>
      </c>
      <c r="B254" s="283">
        <v>43285</v>
      </c>
      <c r="C254" s="283"/>
      <c r="D254" s="20" t="s">
        <v>56</v>
      </c>
      <c r="E254" s="284" t="s">
        <v>657</v>
      </c>
      <c r="F254" s="285">
        <f>127.5-5.53</f>
        <v>121.97</v>
      </c>
      <c r="G254" s="284"/>
      <c r="H254" s="284"/>
      <c r="I254" s="286">
        <v>170</v>
      </c>
      <c r="J254" s="287" t="s">
        <v>620</v>
      </c>
      <c r="K254" s="288"/>
      <c r="L254" s="289"/>
      <c r="M254" s="16" t="s">
        <v>620</v>
      </c>
      <c r="N254" s="290"/>
      <c r="O254" s="1"/>
      <c r="P254" s="1"/>
      <c r="Q254" s="1"/>
      <c r="R254" s="6" t="s">
        <v>814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69">
        <v>136</v>
      </c>
      <c r="B255" s="270">
        <v>43294</v>
      </c>
      <c r="C255" s="270"/>
      <c r="D255" s="271" t="s">
        <v>372</v>
      </c>
      <c r="E255" s="272" t="s">
        <v>657</v>
      </c>
      <c r="F255" s="267">
        <v>46.5</v>
      </c>
      <c r="G255" s="272"/>
      <c r="H255" s="272">
        <v>17</v>
      </c>
      <c r="I255" s="273">
        <v>59</v>
      </c>
      <c r="J255" s="241" t="s">
        <v>829</v>
      </c>
      <c r="K255" s="242">
        <f t="shared" ref="K255:K263" si="90">H255-F255</f>
        <v>-29.5</v>
      </c>
      <c r="L255" s="243">
        <f t="shared" ref="L255:L263" si="91">K255/F255</f>
        <v>-0.63440860215053763</v>
      </c>
      <c r="M255" s="239" t="s">
        <v>635</v>
      </c>
      <c r="N255" s="236">
        <v>43887</v>
      </c>
      <c r="O255" s="1"/>
      <c r="P255" s="1"/>
      <c r="Q255" s="1"/>
      <c r="R255" s="6" t="s">
        <v>814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6">
        <v>137</v>
      </c>
      <c r="B256" s="257">
        <v>43396</v>
      </c>
      <c r="C256" s="257"/>
      <c r="D256" s="258" t="s">
        <v>428</v>
      </c>
      <c r="E256" s="259" t="s">
        <v>657</v>
      </c>
      <c r="F256" s="259">
        <v>156.5</v>
      </c>
      <c r="G256" s="259"/>
      <c r="H256" s="259">
        <v>207.5</v>
      </c>
      <c r="I256" s="261">
        <v>191</v>
      </c>
      <c r="J256" s="231" t="s">
        <v>715</v>
      </c>
      <c r="K256" s="232">
        <f t="shared" si="90"/>
        <v>51</v>
      </c>
      <c r="L256" s="233">
        <f t="shared" si="91"/>
        <v>0.32587859424920129</v>
      </c>
      <c r="M256" s="228" t="s">
        <v>617</v>
      </c>
      <c r="N256" s="234">
        <v>44369</v>
      </c>
      <c r="O256" s="1"/>
      <c r="P256" s="1"/>
      <c r="Q256" s="1"/>
      <c r="R256" s="6" t="s">
        <v>814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6">
        <v>138</v>
      </c>
      <c r="B257" s="257">
        <v>43439</v>
      </c>
      <c r="C257" s="257"/>
      <c r="D257" s="258" t="s">
        <v>332</v>
      </c>
      <c r="E257" s="259" t="s">
        <v>657</v>
      </c>
      <c r="F257" s="259">
        <v>259.5</v>
      </c>
      <c r="G257" s="259"/>
      <c r="H257" s="259">
        <v>320</v>
      </c>
      <c r="I257" s="261">
        <v>320</v>
      </c>
      <c r="J257" s="231" t="s">
        <v>715</v>
      </c>
      <c r="K257" s="232">
        <f t="shared" si="90"/>
        <v>60.5</v>
      </c>
      <c r="L257" s="233">
        <f t="shared" si="91"/>
        <v>0.23314065510597304</v>
      </c>
      <c r="M257" s="228" t="s">
        <v>617</v>
      </c>
      <c r="N257" s="234">
        <v>44323</v>
      </c>
      <c r="O257" s="1"/>
      <c r="P257" s="1"/>
      <c r="Q257" s="1"/>
      <c r="R257" s="6" t="s">
        <v>814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69">
        <v>139</v>
      </c>
      <c r="B258" s="270">
        <v>43439</v>
      </c>
      <c r="C258" s="270"/>
      <c r="D258" s="271" t="s">
        <v>830</v>
      </c>
      <c r="E258" s="272" t="s">
        <v>657</v>
      </c>
      <c r="F258" s="272">
        <v>715</v>
      </c>
      <c r="G258" s="272"/>
      <c r="H258" s="272">
        <v>445</v>
      </c>
      <c r="I258" s="273">
        <v>840</v>
      </c>
      <c r="J258" s="241" t="s">
        <v>831</v>
      </c>
      <c r="K258" s="242">
        <f t="shared" si="90"/>
        <v>-270</v>
      </c>
      <c r="L258" s="243">
        <f t="shared" si="91"/>
        <v>-0.3776223776223776</v>
      </c>
      <c r="M258" s="239" t="s">
        <v>635</v>
      </c>
      <c r="N258" s="236">
        <v>43800</v>
      </c>
      <c r="O258" s="1"/>
      <c r="P258" s="1"/>
      <c r="Q258" s="1"/>
      <c r="R258" s="6" t="s">
        <v>814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6">
        <v>140</v>
      </c>
      <c r="B259" s="257">
        <v>43469</v>
      </c>
      <c r="C259" s="257"/>
      <c r="D259" s="258" t="s">
        <v>159</v>
      </c>
      <c r="E259" s="259" t="s">
        <v>657</v>
      </c>
      <c r="F259" s="259">
        <v>875</v>
      </c>
      <c r="G259" s="259"/>
      <c r="H259" s="259">
        <v>1165</v>
      </c>
      <c r="I259" s="261">
        <v>1185</v>
      </c>
      <c r="J259" s="231" t="s">
        <v>832</v>
      </c>
      <c r="K259" s="232">
        <f t="shared" si="90"/>
        <v>290</v>
      </c>
      <c r="L259" s="233">
        <f t="shared" si="91"/>
        <v>0.33142857142857141</v>
      </c>
      <c r="M259" s="228" t="s">
        <v>617</v>
      </c>
      <c r="N259" s="234">
        <v>43847</v>
      </c>
      <c r="O259" s="1"/>
      <c r="P259" s="1"/>
      <c r="Q259" s="1"/>
      <c r="R259" s="6" t="s">
        <v>814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6">
        <v>141</v>
      </c>
      <c r="B260" s="257">
        <v>43559</v>
      </c>
      <c r="C260" s="257"/>
      <c r="D260" s="258" t="s">
        <v>348</v>
      </c>
      <c r="E260" s="259" t="s">
        <v>657</v>
      </c>
      <c r="F260" s="259">
        <f>387-14.63</f>
        <v>372.37</v>
      </c>
      <c r="G260" s="259"/>
      <c r="H260" s="259">
        <v>490</v>
      </c>
      <c r="I260" s="261">
        <v>490</v>
      </c>
      <c r="J260" s="231" t="s">
        <v>715</v>
      </c>
      <c r="K260" s="232">
        <f t="shared" si="90"/>
        <v>117.63</v>
      </c>
      <c r="L260" s="233">
        <f t="shared" si="91"/>
        <v>0.31589548030185027</v>
      </c>
      <c r="M260" s="228" t="s">
        <v>617</v>
      </c>
      <c r="N260" s="234">
        <v>43850</v>
      </c>
      <c r="O260" s="1"/>
      <c r="P260" s="1"/>
      <c r="Q260" s="1"/>
      <c r="R260" s="6" t="s">
        <v>814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69">
        <v>142</v>
      </c>
      <c r="B261" s="270">
        <v>43578</v>
      </c>
      <c r="C261" s="270"/>
      <c r="D261" s="271" t="s">
        <v>833</v>
      </c>
      <c r="E261" s="272" t="s">
        <v>619</v>
      </c>
      <c r="F261" s="272">
        <v>220</v>
      </c>
      <c r="G261" s="272"/>
      <c r="H261" s="272">
        <v>127.5</v>
      </c>
      <c r="I261" s="273">
        <v>284</v>
      </c>
      <c r="J261" s="241" t="s">
        <v>834</v>
      </c>
      <c r="K261" s="242">
        <f t="shared" si="90"/>
        <v>-92.5</v>
      </c>
      <c r="L261" s="243">
        <f t="shared" si="91"/>
        <v>-0.42045454545454547</v>
      </c>
      <c r="M261" s="239" t="s">
        <v>635</v>
      </c>
      <c r="N261" s="236">
        <v>43896</v>
      </c>
      <c r="O261" s="1"/>
      <c r="P261" s="1"/>
      <c r="Q261" s="1"/>
      <c r="R261" s="6" t="s">
        <v>814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6">
        <v>143</v>
      </c>
      <c r="B262" s="257">
        <v>43622</v>
      </c>
      <c r="C262" s="257"/>
      <c r="D262" s="258" t="s">
        <v>497</v>
      </c>
      <c r="E262" s="259" t="s">
        <v>619</v>
      </c>
      <c r="F262" s="259">
        <v>332.8</v>
      </c>
      <c r="G262" s="259"/>
      <c r="H262" s="259">
        <v>405</v>
      </c>
      <c r="I262" s="261">
        <v>419</v>
      </c>
      <c r="J262" s="231" t="s">
        <v>835</v>
      </c>
      <c r="K262" s="232">
        <f t="shared" si="90"/>
        <v>72.199999999999989</v>
      </c>
      <c r="L262" s="233">
        <f t="shared" si="91"/>
        <v>0.21694711538461534</v>
      </c>
      <c r="M262" s="228" t="s">
        <v>617</v>
      </c>
      <c r="N262" s="234">
        <v>43860</v>
      </c>
      <c r="O262" s="1"/>
      <c r="P262" s="1"/>
      <c r="Q262" s="1"/>
      <c r="R262" s="6" t="s">
        <v>818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0">
        <v>144</v>
      </c>
      <c r="B263" s="249">
        <v>43641</v>
      </c>
      <c r="C263" s="249"/>
      <c r="D263" s="250" t="s">
        <v>152</v>
      </c>
      <c r="E263" s="251" t="s">
        <v>657</v>
      </c>
      <c r="F263" s="251">
        <v>386</v>
      </c>
      <c r="G263" s="252"/>
      <c r="H263" s="252">
        <v>395</v>
      </c>
      <c r="I263" s="252">
        <v>452</v>
      </c>
      <c r="J263" s="253" t="s">
        <v>836</v>
      </c>
      <c r="K263" s="254">
        <f t="shared" si="90"/>
        <v>9</v>
      </c>
      <c r="L263" s="255">
        <f t="shared" si="91"/>
        <v>2.3316062176165803E-2</v>
      </c>
      <c r="M263" s="251" t="s">
        <v>748</v>
      </c>
      <c r="N263" s="249">
        <v>43868</v>
      </c>
      <c r="O263" s="1"/>
      <c r="P263" s="1"/>
      <c r="Q263" s="1"/>
      <c r="R263" s="6" t="s">
        <v>818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91">
        <v>145</v>
      </c>
      <c r="B264" s="292">
        <v>43707</v>
      </c>
      <c r="C264" s="292"/>
      <c r="D264" s="20" t="s">
        <v>132</v>
      </c>
      <c r="E264" s="284" t="s">
        <v>657</v>
      </c>
      <c r="F264" s="284" t="s">
        <v>837</v>
      </c>
      <c r="G264" s="284"/>
      <c r="H264" s="284"/>
      <c r="I264" s="286">
        <v>190</v>
      </c>
      <c r="J264" s="287" t="s">
        <v>620</v>
      </c>
      <c r="K264" s="288"/>
      <c r="L264" s="289"/>
      <c r="M264" s="13" t="s">
        <v>620</v>
      </c>
      <c r="N264" s="290"/>
      <c r="O264" s="1"/>
      <c r="P264" s="1"/>
      <c r="Q264" s="1"/>
      <c r="R264" s="6" t="s">
        <v>814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56">
        <v>146</v>
      </c>
      <c r="B265" s="257">
        <v>43731</v>
      </c>
      <c r="C265" s="257"/>
      <c r="D265" s="258" t="s">
        <v>441</v>
      </c>
      <c r="E265" s="259" t="s">
        <v>657</v>
      </c>
      <c r="F265" s="259">
        <v>235</v>
      </c>
      <c r="G265" s="259"/>
      <c r="H265" s="259">
        <v>295</v>
      </c>
      <c r="I265" s="261">
        <v>296</v>
      </c>
      <c r="J265" s="231" t="s">
        <v>838</v>
      </c>
      <c r="K265" s="232">
        <f t="shared" ref="K265:K270" si="92">H265-F265</f>
        <v>60</v>
      </c>
      <c r="L265" s="233">
        <f t="shared" ref="L265:L270" si="93">K265/F265</f>
        <v>0.25531914893617019</v>
      </c>
      <c r="M265" s="228" t="s">
        <v>617</v>
      </c>
      <c r="N265" s="234">
        <v>43844</v>
      </c>
      <c r="O265" s="1"/>
      <c r="P265" s="1"/>
      <c r="Q265" s="1"/>
      <c r="R265" s="6" t="s">
        <v>818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56">
        <v>147</v>
      </c>
      <c r="B266" s="257">
        <v>43752</v>
      </c>
      <c r="C266" s="257"/>
      <c r="D266" s="258" t="s">
        <v>839</v>
      </c>
      <c r="E266" s="259" t="s">
        <v>657</v>
      </c>
      <c r="F266" s="259">
        <v>277.5</v>
      </c>
      <c r="G266" s="259"/>
      <c r="H266" s="259">
        <v>333</v>
      </c>
      <c r="I266" s="261">
        <v>333</v>
      </c>
      <c r="J266" s="231" t="s">
        <v>840</v>
      </c>
      <c r="K266" s="232">
        <f t="shared" si="92"/>
        <v>55.5</v>
      </c>
      <c r="L266" s="233">
        <f t="shared" si="93"/>
        <v>0.2</v>
      </c>
      <c r="M266" s="228" t="s">
        <v>617</v>
      </c>
      <c r="N266" s="234">
        <v>43846</v>
      </c>
      <c r="O266" s="1"/>
      <c r="P266" s="1"/>
      <c r="Q266" s="1"/>
      <c r="R266" s="6" t="s">
        <v>814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56">
        <v>148</v>
      </c>
      <c r="B267" s="257">
        <v>43752</v>
      </c>
      <c r="C267" s="257"/>
      <c r="D267" s="258" t="s">
        <v>841</v>
      </c>
      <c r="E267" s="259" t="s">
        <v>657</v>
      </c>
      <c r="F267" s="259">
        <v>930</v>
      </c>
      <c r="G267" s="259"/>
      <c r="H267" s="259">
        <v>1165</v>
      </c>
      <c r="I267" s="261">
        <v>1200</v>
      </c>
      <c r="J267" s="231" t="s">
        <v>842</v>
      </c>
      <c r="K267" s="232">
        <f t="shared" si="92"/>
        <v>235</v>
      </c>
      <c r="L267" s="233">
        <f t="shared" si="93"/>
        <v>0.25268817204301075</v>
      </c>
      <c r="M267" s="228" t="s">
        <v>617</v>
      </c>
      <c r="N267" s="234">
        <v>43847</v>
      </c>
      <c r="O267" s="1"/>
      <c r="P267" s="1"/>
      <c r="Q267" s="1"/>
      <c r="R267" s="6" t="s">
        <v>818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6">
        <v>149</v>
      </c>
      <c r="B268" s="257">
        <v>43753</v>
      </c>
      <c r="C268" s="257"/>
      <c r="D268" s="258" t="s">
        <v>843</v>
      </c>
      <c r="E268" s="259" t="s">
        <v>657</v>
      </c>
      <c r="F268" s="229">
        <v>111</v>
      </c>
      <c r="G268" s="259"/>
      <c r="H268" s="259">
        <v>141</v>
      </c>
      <c r="I268" s="261">
        <v>141</v>
      </c>
      <c r="J268" s="231" t="s">
        <v>639</v>
      </c>
      <c r="K268" s="232">
        <f t="shared" si="92"/>
        <v>30</v>
      </c>
      <c r="L268" s="233">
        <f t="shared" si="93"/>
        <v>0.27027027027027029</v>
      </c>
      <c r="M268" s="228" t="s">
        <v>617</v>
      </c>
      <c r="N268" s="234">
        <v>44328</v>
      </c>
      <c r="O268" s="1"/>
      <c r="P268" s="1"/>
      <c r="Q268" s="1"/>
      <c r="R268" s="6" t="s">
        <v>818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6">
        <v>150</v>
      </c>
      <c r="B269" s="257">
        <v>43753</v>
      </c>
      <c r="C269" s="257"/>
      <c r="D269" s="258" t="s">
        <v>844</v>
      </c>
      <c r="E269" s="259" t="s">
        <v>657</v>
      </c>
      <c r="F269" s="229">
        <v>296</v>
      </c>
      <c r="G269" s="259"/>
      <c r="H269" s="259">
        <v>370</v>
      </c>
      <c r="I269" s="261">
        <v>370</v>
      </c>
      <c r="J269" s="231" t="s">
        <v>715</v>
      </c>
      <c r="K269" s="232">
        <f t="shared" si="92"/>
        <v>74</v>
      </c>
      <c r="L269" s="233">
        <f t="shared" si="93"/>
        <v>0.25</v>
      </c>
      <c r="M269" s="228" t="s">
        <v>617</v>
      </c>
      <c r="N269" s="234">
        <v>43853</v>
      </c>
      <c r="O269" s="1"/>
      <c r="P269" s="1"/>
      <c r="Q269" s="1"/>
      <c r="R269" s="6" t="s">
        <v>818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6">
        <v>151</v>
      </c>
      <c r="B270" s="257">
        <v>43754</v>
      </c>
      <c r="C270" s="257"/>
      <c r="D270" s="258" t="s">
        <v>845</v>
      </c>
      <c r="E270" s="259" t="s">
        <v>657</v>
      </c>
      <c r="F270" s="229">
        <v>300</v>
      </c>
      <c r="G270" s="259"/>
      <c r="H270" s="259">
        <v>382.5</v>
      </c>
      <c r="I270" s="261">
        <v>344</v>
      </c>
      <c r="J270" s="231" t="s">
        <v>846</v>
      </c>
      <c r="K270" s="232">
        <f t="shared" si="92"/>
        <v>82.5</v>
      </c>
      <c r="L270" s="233">
        <f t="shared" si="93"/>
        <v>0.27500000000000002</v>
      </c>
      <c r="M270" s="228" t="s">
        <v>617</v>
      </c>
      <c r="N270" s="234">
        <v>44238</v>
      </c>
      <c r="O270" s="1"/>
      <c r="P270" s="1"/>
      <c r="Q270" s="1"/>
      <c r="R270" s="6" t="s">
        <v>818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91">
        <v>152</v>
      </c>
      <c r="B271" s="292">
        <v>43832</v>
      </c>
      <c r="C271" s="292"/>
      <c r="D271" s="293" t="s">
        <v>847</v>
      </c>
      <c r="E271" s="58" t="s">
        <v>657</v>
      </c>
      <c r="F271" s="294" t="s">
        <v>848</v>
      </c>
      <c r="G271" s="58"/>
      <c r="H271" s="58"/>
      <c r="I271" s="295">
        <v>590</v>
      </c>
      <c r="J271" s="287" t="s">
        <v>620</v>
      </c>
      <c r="K271" s="287"/>
      <c r="L271" s="296"/>
      <c r="M271" s="297" t="s">
        <v>620</v>
      </c>
      <c r="N271" s="298"/>
      <c r="O271" s="1"/>
      <c r="P271" s="1"/>
      <c r="Q271" s="1"/>
      <c r="R271" s="6" t="s">
        <v>818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6">
        <v>153</v>
      </c>
      <c r="B272" s="257">
        <v>43966</v>
      </c>
      <c r="C272" s="257"/>
      <c r="D272" s="258" t="s">
        <v>72</v>
      </c>
      <c r="E272" s="259" t="s">
        <v>657</v>
      </c>
      <c r="F272" s="229">
        <v>67.5</v>
      </c>
      <c r="G272" s="259"/>
      <c r="H272" s="259">
        <v>86</v>
      </c>
      <c r="I272" s="261">
        <v>86</v>
      </c>
      <c r="J272" s="231" t="s">
        <v>849</v>
      </c>
      <c r="K272" s="232">
        <f t="shared" ref="K272:K279" si="94">H272-F272</f>
        <v>18.5</v>
      </c>
      <c r="L272" s="233">
        <f t="shared" ref="L272:L279" si="95">K272/F272</f>
        <v>0.27407407407407408</v>
      </c>
      <c r="M272" s="228" t="s">
        <v>617</v>
      </c>
      <c r="N272" s="234">
        <v>44008</v>
      </c>
      <c r="O272" s="1"/>
      <c r="P272" s="1"/>
      <c r="Q272" s="1"/>
      <c r="R272" s="6" t="s">
        <v>818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6">
        <v>154</v>
      </c>
      <c r="B273" s="257">
        <v>44035</v>
      </c>
      <c r="C273" s="257"/>
      <c r="D273" s="258" t="s">
        <v>496</v>
      </c>
      <c r="E273" s="259" t="s">
        <v>657</v>
      </c>
      <c r="F273" s="229">
        <v>231</v>
      </c>
      <c r="G273" s="259"/>
      <c r="H273" s="259">
        <v>281</v>
      </c>
      <c r="I273" s="261">
        <v>281</v>
      </c>
      <c r="J273" s="231" t="s">
        <v>715</v>
      </c>
      <c r="K273" s="232">
        <f t="shared" si="94"/>
        <v>50</v>
      </c>
      <c r="L273" s="233">
        <f t="shared" si="95"/>
        <v>0.21645021645021645</v>
      </c>
      <c r="M273" s="228" t="s">
        <v>617</v>
      </c>
      <c r="N273" s="234">
        <v>44358</v>
      </c>
      <c r="O273" s="1"/>
      <c r="P273" s="1"/>
      <c r="Q273" s="1"/>
      <c r="R273" s="6" t="s">
        <v>818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6">
        <v>155</v>
      </c>
      <c r="B274" s="257">
        <v>44092</v>
      </c>
      <c r="C274" s="257"/>
      <c r="D274" s="258" t="s">
        <v>417</v>
      </c>
      <c r="E274" s="259" t="s">
        <v>657</v>
      </c>
      <c r="F274" s="259">
        <v>206</v>
      </c>
      <c r="G274" s="259"/>
      <c r="H274" s="259">
        <v>248</v>
      </c>
      <c r="I274" s="261">
        <v>248</v>
      </c>
      <c r="J274" s="231" t="s">
        <v>715</v>
      </c>
      <c r="K274" s="232">
        <f t="shared" si="94"/>
        <v>42</v>
      </c>
      <c r="L274" s="233">
        <f t="shared" si="95"/>
        <v>0.20388349514563106</v>
      </c>
      <c r="M274" s="228" t="s">
        <v>617</v>
      </c>
      <c r="N274" s="234">
        <v>44214</v>
      </c>
      <c r="O274" s="1"/>
      <c r="P274" s="1"/>
      <c r="Q274" s="1"/>
      <c r="R274" s="6" t="s">
        <v>818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56">
        <v>156</v>
      </c>
      <c r="B275" s="257">
        <v>44140</v>
      </c>
      <c r="C275" s="257"/>
      <c r="D275" s="258" t="s">
        <v>417</v>
      </c>
      <c r="E275" s="259" t="s">
        <v>657</v>
      </c>
      <c r="F275" s="259">
        <v>182.5</v>
      </c>
      <c r="G275" s="259"/>
      <c r="H275" s="259">
        <v>248</v>
      </c>
      <c r="I275" s="261">
        <v>248</v>
      </c>
      <c r="J275" s="231" t="s">
        <v>715</v>
      </c>
      <c r="K275" s="232">
        <f t="shared" si="94"/>
        <v>65.5</v>
      </c>
      <c r="L275" s="233">
        <f t="shared" si="95"/>
        <v>0.35890410958904112</v>
      </c>
      <c r="M275" s="228" t="s">
        <v>617</v>
      </c>
      <c r="N275" s="234">
        <v>44214</v>
      </c>
      <c r="O275" s="1"/>
      <c r="P275" s="1"/>
      <c r="Q275" s="1"/>
      <c r="R275" s="6" t="s">
        <v>818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6">
        <v>157</v>
      </c>
      <c r="B276" s="257">
        <v>44140</v>
      </c>
      <c r="C276" s="257"/>
      <c r="D276" s="258" t="s">
        <v>332</v>
      </c>
      <c r="E276" s="259" t="s">
        <v>657</v>
      </c>
      <c r="F276" s="259">
        <v>247.5</v>
      </c>
      <c r="G276" s="259"/>
      <c r="H276" s="259">
        <v>320</v>
      </c>
      <c r="I276" s="261">
        <v>320</v>
      </c>
      <c r="J276" s="231" t="s">
        <v>715</v>
      </c>
      <c r="K276" s="232">
        <f t="shared" si="94"/>
        <v>72.5</v>
      </c>
      <c r="L276" s="233">
        <f t="shared" si="95"/>
        <v>0.29292929292929293</v>
      </c>
      <c r="M276" s="228" t="s">
        <v>617</v>
      </c>
      <c r="N276" s="234">
        <v>44323</v>
      </c>
      <c r="O276" s="1"/>
      <c r="P276" s="1"/>
      <c r="Q276" s="1"/>
      <c r="R276" s="6" t="s">
        <v>818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6">
        <v>158</v>
      </c>
      <c r="B277" s="257">
        <v>44140</v>
      </c>
      <c r="C277" s="257"/>
      <c r="D277" s="258" t="s">
        <v>273</v>
      </c>
      <c r="E277" s="259" t="s">
        <v>657</v>
      </c>
      <c r="F277" s="229">
        <v>925</v>
      </c>
      <c r="G277" s="259"/>
      <c r="H277" s="259">
        <v>1095</v>
      </c>
      <c r="I277" s="261">
        <v>1093</v>
      </c>
      <c r="J277" s="231" t="s">
        <v>850</v>
      </c>
      <c r="K277" s="232">
        <f t="shared" si="94"/>
        <v>170</v>
      </c>
      <c r="L277" s="233">
        <f t="shared" si="95"/>
        <v>0.18378378378378379</v>
      </c>
      <c r="M277" s="228" t="s">
        <v>617</v>
      </c>
      <c r="N277" s="234">
        <v>44201</v>
      </c>
      <c r="O277" s="1"/>
      <c r="P277" s="1"/>
      <c r="Q277" s="1"/>
      <c r="R277" s="6" t="s">
        <v>818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6">
        <v>159</v>
      </c>
      <c r="B278" s="257">
        <v>44140</v>
      </c>
      <c r="C278" s="257"/>
      <c r="D278" s="258" t="s">
        <v>348</v>
      </c>
      <c r="E278" s="259" t="s">
        <v>657</v>
      </c>
      <c r="F278" s="229">
        <v>332.5</v>
      </c>
      <c r="G278" s="259"/>
      <c r="H278" s="259">
        <v>393</v>
      </c>
      <c r="I278" s="261">
        <v>406</v>
      </c>
      <c r="J278" s="231" t="s">
        <v>851</v>
      </c>
      <c r="K278" s="232">
        <f t="shared" si="94"/>
        <v>60.5</v>
      </c>
      <c r="L278" s="233">
        <f t="shared" si="95"/>
        <v>0.18195488721804512</v>
      </c>
      <c r="M278" s="228" t="s">
        <v>617</v>
      </c>
      <c r="N278" s="234">
        <v>44256</v>
      </c>
      <c r="O278" s="1"/>
      <c r="P278" s="1"/>
      <c r="Q278" s="1"/>
      <c r="R278" s="6" t="s">
        <v>818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160</v>
      </c>
      <c r="B279" s="257">
        <v>44141</v>
      </c>
      <c r="C279" s="257"/>
      <c r="D279" s="258" t="s">
        <v>496</v>
      </c>
      <c r="E279" s="259" t="s">
        <v>657</v>
      </c>
      <c r="F279" s="229">
        <v>231</v>
      </c>
      <c r="G279" s="259"/>
      <c r="H279" s="259">
        <v>281</v>
      </c>
      <c r="I279" s="261">
        <v>281</v>
      </c>
      <c r="J279" s="231" t="s">
        <v>715</v>
      </c>
      <c r="K279" s="232">
        <f t="shared" si="94"/>
        <v>50</v>
      </c>
      <c r="L279" s="233">
        <f t="shared" si="95"/>
        <v>0.21645021645021645</v>
      </c>
      <c r="M279" s="228" t="s">
        <v>617</v>
      </c>
      <c r="N279" s="234">
        <v>44358</v>
      </c>
      <c r="O279" s="1"/>
      <c r="P279" s="1"/>
      <c r="Q279" s="1"/>
      <c r="R279" s="6" t="s">
        <v>818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99">
        <v>161</v>
      </c>
      <c r="B280" s="292">
        <v>44187</v>
      </c>
      <c r="C280" s="292"/>
      <c r="D280" s="293" t="s">
        <v>469</v>
      </c>
      <c r="E280" s="58" t="s">
        <v>657</v>
      </c>
      <c r="F280" s="294" t="s">
        <v>852</v>
      </c>
      <c r="G280" s="58"/>
      <c r="H280" s="58"/>
      <c r="I280" s="295">
        <v>239</v>
      </c>
      <c r="J280" s="287" t="s">
        <v>620</v>
      </c>
      <c r="K280" s="287"/>
      <c r="L280" s="296"/>
      <c r="M280" s="297"/>
      <c r="N280" s="298"/>
      <c r="O280" s="1"/>
      <c r="P280" s="1"/>
      <c r="Q280" s="1"/>
      <c r="R280" s="6" t="s">
        <v>818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99">
        <v>162</v>
      </c>
      <c r="B281" s="292">
        <v>44258</v>
      </c>
      <c r="C281" s="292"/>
      <c r="D281" s="293" t="s">
        <v>847</v>
      </c>
      <c r="E281" s="58" t="s">
        <v>657</v>
      </c>
      <c r="F281" s="294" t="s">
        <v>848</v>
      </c>
      <c r="G281" s="58"/>
      <c r="H281" s="58"/>
      <c r="I281" s="295">
        <v>590</v>
      </c>
      <c r="J281" s="287" t="s">
        <v>620</v>
      </c>
      <c r="K281" s="287"/>
      <c r="L281" s="296"/>
      <c r="M281" s="297"/>
      <c r="N281" s="298"/>
      <c r="O281" s="1"/>
      <c r="P281" s="1"/>
      <c r="R281" s="6" t="s">
        <v>818</v>
      </c>
    </row>
    <row r="282" spans="1:26" ht="12.75" customHeight="1">
      <c r="A282" s="256">
        <v>163</v>
      </c>
      <c r="B282" s="257">
        <v>44274</v>
      </c>
      <c r="C282" s="257"/>
      <c r="D282" s="258" t="s">
        <v>348</v>
      </c>
      <c r="E282" s="259" t="s">
        <v>657</v>
      </c>
      <c r="F282" s="229">
        <v>355</v>
      </c>
      <c r="G282" s="259"/>
      <c r="H282" s="259">
        <v>422.5</v>
      </c>
      <c r="I282" s="261">
        <v>420</v>
      </c>
      <c r="J282" s="231" t="s">
        <v>853</v>
      </c>
      <c r="K282" s="232">
        <f t="shared" ref="K282:K284" si="96">H282-F282</f>
        <v>67.5</v>
      </c>
      <c r="L282" s="233">
        <f t="shared" ref="L282:L284" si="97">K282/F282</f>
        <v>0.19014084507042253</v>
      </c>
      <c r="M282" s="228" t="s">
        <v>617</v>
      </c>
      <c r="N282" s="234">
        <v>44361</v>
      </c>
      <c r="O282" s="1"/>
      <c r="R282" s="300" t="s">
        <v>818</v>
      </c>
    </row>
    <row r="283" spans="1:26" ht="12.75" customHeight="1">
      <c r="A283" s="256">
        <v>164</v>
      </c>
      <c r="B283" s="257">
        <v>44295</v>
      </c>
      <c r="C283" s="257"/>
      <c r="D283" s="258" t="s">
        <v>854</v>
      </c>
      <c r="E283" s="259" t="s">
        <v>657</v>
      </c>
      <c r="F283" s="229">
        <v>555</v>
      </c>
      <c r="G283" s="259"/>
      <c r="H283" s="259">
        <v>663</v>
      </c>
      <c r="I283" s="261">
        <v>663</v>
      </c>
      <c r="J283" s="231" t="s">
        <v>855</v>
      </c>
      <c r="K283" s="232">
        <f t="shared" si="96"/>
        <v>108</v>
      </c>
      <c r="L283" s="233">
        <f t="shared" si="97"/>
        <v>0.19459459459459461</v>
      </c>
      <c r="M283" s="228" t="s">
        <v>617</v>
      </c>
      <c r="N283" s="234">
        <v>44321</v>
      </c>
      <c r="O283" s="1"/>
      <c r="P283" s="1"/>
      <c r="Q283" s="1"/>
      <c r="R283" s="300" t="s">
        <v>818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6">
        <v>165</v>
      </c>
      <c r="B284" s="257">
        <v>44308</v>
      </c>
      <c r="C284" s="257"/>
      <c r="D284" s="258" t="s">
        <v>385</v>
      </c>
      <c r="E284" s="259" t="s">
        <v>657</v>
      </c>
      <c r="F284" s="229">
        <v>126.5</v>
      </c>
      <c r="G284" s="259"/>
      <c r="H284" s="259">
        <v>155</v>
      </c>
      <c r="I284" s="261">
        <v>155</v>
      </c>
      <c r="J284" s="231" t="s">
        <v>715</v>
      </c>
      <c r="K284" s="232">
        <f t="shared" si="96"/>
        <v>28.5</v>
      </c>
      <c r="L284" s="233">
        <f t="shared" si="97"/>
        <v>0.22529644268774704</v>
      </c>
      <c r="M284" s="228" t="s">
        <v>617</v>
      </c>
      <c r="N284" s="234">
        <v>44362</v>
      </c>
      <c r="O284" s="1"/>
      <c r="R284" s="300" t="s">
        <v>818</v>
      </c>
    </row>
    <row r="285" spans="1:26" ht="12.75" customHeight="1">
      <c r="A285" s="299">
        <v>166</v>
      </c>
      <c r="B285" s="292">
        <v>44368</v>
      </c>
      <c r="C285" s="292"/>
      <c r="D285" s="293" t="s">
        <v>404</v>
      </c>
      <c r="E285" s="58" t="s">
        <v>657</v>
      </c>
      <c r="F285" s="294" t="s">
        <v>856</v>
      </c>
      <c r="G285" s="58"/>
      <c r="H285" s="58"/>
      <c r="I285" s="295">
        <v>344</v>
      </c>
      <c r="J285" s="287" t="s">
        <v>620</v>
      </c>
      <c r="K285" s="299"/>
      <c r="L285" s="292"/>
      <c r="M285" s="292"/>
      <c r="N285" s="293"/>
      <c r="O285" s="1"/>
      <c r="R285" s="300" t="s">
        <v>818</v>
      </c>
    </row>
    <row r="286" spans="1:26" ht="12.75" customHeight="1">
      <c r="A286" s="299">
        <v>167</v>
      </c>
      <c r="B286" s="292">
        <v>44368</v>
      </c>
      <c r="C286" s="292"/>
      <c r="D286" s="293" t="s">
        <v>496</v>
      </c>
      <c r="E286" s="58" t="s">
        <v>657</v>
      </c>
      <c r="F286" s="294" t="s">
        <v>857</v>
      </c>
      <c r="G286" s="58"/>
      <c r="H286" s="58"/>
      <c r="I286" s="295">
        <v>320</v>
      </c>
      <c r="J286" s="287" t="s">
        <v>620</v>
      </c>
      <c r="K286" s="299"/>
      <c r="L286" s="292"/>
      <c r="M286" s="292"/>
      <c r="N286" s="293"/>
      <c r="O286" s="44"/>
      <c r="R286" s="300" t="s">
        <v>818</v>
      </c>
    </row>
    <row r="287" spans="1:26" ht="12.75" customHeight="1">
      <c r="A287" s="299">
        <v>168</v>
      </c>
      <c r="B287" s="292">
        <v>44406</v>
      </c>
      <c r="C287" s="292"/>
      <c r="D287" s="293" t="s">
        <v>385</v>
      </c>
      <c r="E287" s="58" t="s">
        <v>657</v>
      </c>
      <c r="F287" s="294" t="s">
        <v>875</v>
      </c>
      <c r="G287" s="58"/>
      <c r="H287" s="58"/>
      <c r="I287" s="58">
        <v>200</v>
      </c>
      <c r="J287" s="287" t="s">
        <v>620</v>
      </c>
      <c r="K287" s="299"/>
      <c r="L287" s="292"/>
      <c r="M287" s="292"/>
      <c r="N287" s="293"/>
      <c r="O287" s="44"/>
      <c r="R287" s="300" t="s">
        <v>818</v>
      </c>
    </row>
    <row r="288" spans="1:26" ht="12.75" customHeight="1">
      <c r="F288" s="61"/>
      <c r="G288" s="61"/>
      <c r="H288" s="61"/>
      <c r="I288" s="61"/>
      <c r="J288" s="44"/>
      <c r="K288" s="61"/>
      <c r="L288" s="61"/>
      <c r="M288" s="61"/>
      <c r="O288" s="44"/>
      <c r="R288" s="300"/>
    </row>
    <row r="289" spans="1:18" ht="12.75" customHeight="1">
      <c r="F289" s="61"/>
      <c r="G289" s="61"/>
      <c r="H289" s="61"/>
      <c r="I289" s="61"/>
      <c r="J289" s="44"/>
      <c r="K289" s="61"/>
      <c r="L289" s="61"/>
      <c r="M289" s="61"/>
      <c r="O289" s="44"/>
      <c r="R289" s="300"/>
    </row>
    <row r="290" spans="1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300"/>
    </row>
    <row r="291" spans="1:18" ht="12.75" customHeight="1">
      <c r="F291" s="61"/>
      <c r="G291" s="61"/>
      <c r="H291" s="61"/>
      <c r="I291" s="61"/>
      <c r="J291" s="44"/>
      <c r="K291" s="61"/>
      <c r="L291" s="61"/>
      <c r="M291" s="61"/>
      <c r="O291" s="44"/>
      <c r="R291" s="300"/>
    </row>
    <row r="292" spans="1:18" ht="12.75" customHeight="1">
      <c r="A292" s="299"/>
      <c r="B292" s="301" t="s">
        <v>858</v>
      </c>
      <c r="F292" s="61"/>
      <c r="G292" s="61"/>
      <c r="H292" s="61"/>
      <c r="I292" s="61"/>
      <c r="J292" s="44"/>
      <c r="K292" s="61"/>
      <c r="L292" s="61"/>
      <c r="M292" s="61"/>
      <c r="O292" s="44"/>
      <c r="R292" s="300"/>
    </row>
    <row r="293" spans="1:18" ht="12.75" customHeight="1"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1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1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1:18" ht="12.75" customHeight="1"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1:18" ht="12.75" customHeight="1"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1:18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1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1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1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1:18" ht="12.75" customHeight="1">
      <c r="A302" s="302"/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1:18" ht="12.75" customHeight="1">
      <c r="A303" s="302"/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1:18" ht="12.75" customHeight="1">
      <c r="A304" s="58"/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</sheetData>
  <autoFilter ref="R1:R300"/>
  <mergeCells count="7">
    <mergeCell ref="O79:O80"/>
    <mergeCell ref="P79:P80"/>
    <mergeCell ref="A79:A80"/>
    <mergeCell ref="B79:B80"/>
    <mergeCell ref="J79:J80"/>
    <mergeCell ref="M79:M80"/>
    <mergeCell ref="N79:N8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2021-08-11T02:49:55Z</dcterms:modified>
</cp:coreProperties>
</file>