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F&amp;O)'!$R$1:$R$282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68" i="6"/>
  <c r="M68" s="1"/>
  <c r="L36"/>
  <c r="M36" s="1"/>
  <c r="K36"/>
  <c r="L55"/>
  <c r="K55"/>
  <c r="L54"/>
  <c r="K54"/>
  <c r="M54" s="1"/>
  <c r="L52"/>
  <c r="K52"/>
  <c r="L48"/>
  <c r="M48" s="1"/>
  <c r="K48"/>
  <c r="L27"/>
  <c r="M27" s="1"/>
  <c r="K27"/>
  <c r="L13"/>
  <c r="K13"/>
  <c r="M13" s="1"/>
  <c r="P14"/>
  <c r="P15"/>
  <c r="K67"/>
  <c r="M67" s="1"/>
  <c r="L50"/>
  <c r="K50"/>
  <c r="L33"/>
  <c r="K33"/>
  <c r="L32"/>
  <c r="K32"/>
  <c r="L30"/>
  <c r="K30"/>
  <c r="L11"/>
  <c r="M11" s="1"/>
  <c r="K11"/>
  <c r="L49"/>
  <c r="K49"/>
  <c r="L28"/>
  <c r="K28"/>
  <c r="K66"/>
  <c r="M66" s="1"/>
  <c r="L47"/>
  <c r="K47"/>
  <c r="L12"/>
  <c r="K12"/>
  <c r="K65"/>
  <c r="M65" s="1"/>
  <c r="K64"/>
  <c r="M64" s="1"/>
  <c r="K63"/>
  <c r="M63" s="1"/>
  <c r="L46"/>
  <c r="L45"/>
  <c r="M32" l="1"/>
  <c r="M30"/>
  <c r="M55"/>
  <c r="M52"/>
  <c r="M28"/>
  <c r="M50"/>
  <c r="M33"/>
  <c r="M49"/>
  <c r="M47"/>
  <c r="M12"/>
  <c r="K46"/>
  <c r="M46" s="1"/>
  <c r="L26"/>
  <c r="K26"/>
  <c r="L31"/>
  <c r="K31"/>
  <c r="L29"/>
  <c r="K29"/>
  <c r="K45"/>
  <c r="M45" s="1"/>
  <c r="L10"/>
  <c r="K10"/>
  <c r="P75"/>
  <c r="L75"/>
  <c r="K75"/>
  <c r="H270"/>
  <c r="M31" l="1"/>
  <c r="M26"/>
  <c r="M29"/>
  <c r="M10"/>
  <c r="M75"/>
  <c r="K270" l="1"/>
  <c r="L270" s="1"/>
  <c r="K259"/>
  <c r="L259" s="1"/>
  <c r="K249"/>
  <c r="L249" s="1"/>
  <c r="K265" l="1"/>
  <c r="L265" s="1"/>
  <c r="K266" l="1"/>
  <c r="L266" s="1"/>
  <c r="K263" l="1"/>
  <c r="L263" s="1"/>
  <c r="K242"/>
  <c r="L242" s="1"/>
  <c r="K262"/>
  <c r="L262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F238"/>
  <c r="K238" s="1"/>
  <c r="L238" s="1"/>
  <c r="K237"/>
  <c r="L237" s="1"/>
  <c r="K236"/>
  <c r="L236" s="1"/>
  <c r="K235"/>
  <c r="L235" s="1"/>
  <c r="K234"/>
  <c r="L234" s="1"/>
  <c r="K233"/>
  <c r="L233" s="1"/>
  <c r="F232"/>
  <c r="K232" s="1"/>
  <c r="L232" s="1"/>
  <c r="F231"/>
  <c r="K231" s="1"/>
  <c r="L231" s="1"/>
  <c r="K230"/>
  <c r="L230" s="1"/>
  <c r="F229"/>
  <c r="K229" s="1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10"/>
  <c r="L210" s="1"/>
  <c r="F209"/>
  <c r="K209" s="1"/>
  <c r="L209" s="1"/>
  <c r="K208"/>
  <c r="L208" s="1"/>
  <c r="K205"/>
  <c r="L205" s="1"/>
  <c r="K204"/>
  <c r="L204" s="1"/>
  <c r="K203"/>
  <c r="L203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3"/>
  <c r="L183" s="1"/>
  <c r="K181"/>
  <c r="L181" s="1"/>
  <c r="K179"/>
  <c r="L179" s="1"/>
  <c r="K177"/>
  <c r="L177" s="1"/>
  <c r="K176"/>
  <c r="L176" s="1"/>
  <c r="K175"/>
  <c r="L175" s="1"/>
  <c r="K173"/>
  <c r="L173" s="1"/>
  <c r="K172"/>
  <c r="L172" s="1"/>
  <c r="K171"/>
  <c r="L171" s="1"/>
  <c r="K170"/>
  <c r="K169"/>
  <c r="L169" s="1"/>
  <c r="K168"/>
  <c r="L168" s="1"/>
  <c r="K166"/>
  <c r="L166" s="1"/>
  <c r="K165"/>
  <c r="L165" s="1"/>
  <c r="K164"/>
  <c r="L164" s="1"/>
  <c r="K163"/>
  <c r="L163" s="1"/>
  <c r="K162"/>
  <c r="L162" s="1"/>
  <c r="F161"/>
  <c r="K161" s="1"/>
  <c r="L161" s="1"/>
  <c r="H160"/>
  <c r="K160" s="1"/>
  <c r="L160" s="1"/>
  <c r="K157"/>
  <c r="L157" s="1"/>
  <c r="K156"/>
  <c r="L156" s="1"/>
  <c r="K155"/>
  <c r="L155" s="1"/>
  <c r="K154"/>
  <c r="L154" s="1"/>
  <c r="K153"/>
  <c r="L153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H126"/>
  <c r="K126" s="1"/>
  <c r="L126" s="1"/>
  <c r="F125"/>
  <c r="K125" s="1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M7"/>
  <c r="D7" i="5"/>
  <c r="K6" i="4"/>
  <c r="K6" i="3"/>
  <c r="L6" i="2"/>
</calcChain>
</file>

<file path=xl/sharedStrings.xml><?xml version="1.0" encoding="utf-8"?>
<sst xmlns="http://schemas.openxmlformats.org/spreadsheetml/2006/main" count="2660" uniqueCount="1047">
  <si>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</si>
  <si>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</si>
  <si>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</si>
  <si>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</si>
  <si>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</si>
  <si>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</si>
  <si>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</si>
  <si>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</si>
  <si>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</si>
  <si>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</si>
  <si>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</si>
  <si>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</si>
  <si>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</si>
  <si>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</si>
  <si>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</si>
  <si>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</si>
  <si>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</si>
  <si>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</si>
  <si>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</si>
  <si>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</si>
  <si>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</si>
  <si>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</si>
  <si>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</si>
  <si>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</si>
  <si>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</si>
  <si>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</si>
  <si>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</si>
  <si>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</si>
  <si>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</si>
  <si>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</si>
  <si>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</si>
  <si>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</si>
  <si>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</si>
  <si>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</si>
  <si>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</si>
  <si>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</si>
  <si>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</si>
  <si>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</si>
  <si>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</si>
  <si>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</si>
  <si>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</si>
  <si>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</si>
  <si>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</si>
  <si>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</si>
  <si>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</si>
  <si>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</si>
  <si>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</si>
  <si>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</si>
  <si>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</si>
  <si>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</si>
  <si>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</si>
  <si>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</si>
  <si>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</si>
  <si>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</si>
  <si>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</si>
  <si>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</si>
  <si>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</si>
  <si>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</si>
  <si>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</si>
  <si>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</si>
  <si>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</si>
  <si>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</si>
  <si>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</si>
  <si>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</si>
  <si>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</si>
  <si>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</si>
  <si>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</si>
  <si>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</si>
  <si>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</si>
  <si>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</si>
  <si>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</si>
  <si>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</si>
  <si>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</si>
  <si>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</si>
  <si>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</si>
  <si>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</si>
  <si>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</si>
  <si>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</si>
  <si>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</si>
  <si>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</si>
  <si>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</si>
  <si>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</si>
  <si>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</si>
  <si>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</si>
  <si>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</si>
  <si>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</si>
  <si>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</si>
  <si>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</si>
  <si>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</si>
  <si>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</si>
  <si>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</si>
  <si>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</si>
  <si>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</si>
  <si>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</si>
  <si>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</si>
  <si>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</si>
  <si>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</si>
  <si>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</si>
  <si>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</si>
  <si>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</si>
  <si>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</si>
  <si>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</si>
  <si>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</si>
  <si>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</si>
  <si>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</si>
  <si>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</si>
  <si>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</si>
  <si>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</si>
  <si>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</si>
  <si>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</si>
  <si>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</si>
  <si>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</si>
  <si>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</si>
  <si>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</si>
  <si>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</si>
  <si>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</si>
  <si>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</si>
  <si>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</si>
  <si>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</si>
  <si>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</si>
  <si>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</si>
  <si>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</si>
  <si>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</si>
  <si>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</si>
  <si>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</si>
  <si>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</si>
  <si>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</si>
  <si>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</si>
  <si>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</si>
  <si>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</si>
  <si>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</si>
  <si>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</si>
  <si>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</si>
  <si>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</si>
  <si>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</si>
  <si>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</si>
  <si>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</si>
  <si>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</si>
  <si>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</si>
  <si>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</si>
  <si>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</si>
  <si>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</si>
  <si>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</si>
  <si>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</si>
  <si>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</si>
  <si>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</si>
  <si>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</si>
  <si>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</si>
  <si>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</si>
  <si>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</si>
  <si>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</si>
  <si>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</si>
  <si>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</si>
  <si>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</si>
  <si>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</si>
  <si>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</si>
  <si>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</si>
  <si>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</si>
  <si>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</si>
  <si>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</si>
  <si>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</si>
  <si>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</si>
  <si>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</si>
  <si>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</si>
  <si>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</si>
  <si>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</si>
  <si>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</si>
  <si>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</si>
  <si>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</si>
  <si>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</si>
  <si>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</si>
  <si>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</si>
  <si>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</si>
  <si>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</si>
  <si>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</si>
  <si>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</si>
  <si>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</si>
  <si>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</si>
  <si>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</si>
  <si>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</si>
  <si>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</si>
  <si>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</si>
  <si>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</si>
  <si>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</si>
  <si>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</si>
  <si>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</si>
  <si>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</si>
  <si>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</si>
  <si>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</si>
  <si>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</si>
  <si>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</si>
  <si>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</si>
  <si>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</si>
  <si>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</si>
  <si>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</si>
  <si>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</si>
  <si>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</si>
  <si>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</si>
  <si>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</si>
  <si>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</si>
  <si>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</si>
  <si>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</si>
  <si>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</si>
  <si>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</si>
  <si>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</si>
  <si>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</si>
  <si>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</si>
  <si>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</si>
  <si>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</si>
  <si>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</si>
  <si>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</si>
  <si>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</si>
  <si>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</si>
  <si>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</si>
  <si>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</si>
  <si>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</si>
  <si>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</si>
  <si>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</si>
  <si>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</si>
  <si>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</si>
  <si>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</si>
  <si>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</si>
  <si>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</si>
  <si>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</si>
  <si>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</si>
  <si>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</si>
  <si>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</si>
  <si>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</si>
  <si>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</si>
  <si>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</si>
  <si>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</si>
  <si>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</si>
  <si>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</si>
  <si>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</si>
  <si>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</si>
  <si>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</si>
  <si>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</si>
  <si>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</si>
  <si>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</si>
  <si>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</si>
  <si>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</si>
  <si>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</si>
  <si>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</si>
  <si>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</si>
  <si>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</si>
  <si>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</si>
  <si>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</si>
  <si>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</si>
  <si>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</si>
  <si>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</si>
  <si>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</si>
  <si>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</si>
  <si>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</si>
  <si>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</si>
  <si>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</si>
  <si>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</si>
  <si>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</si>
  <si>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</si>
  <si>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</si>
  <si>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</si>
  <si>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</si>
  <si>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</si>
  <si>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</si>
  <si>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</si>
  <si>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</si>
  <si>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</si>
  <si>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</si>
  <si>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</si>
  <si>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</si>
  <si>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</si>
  <si>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</si>
  <si>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</si>
  <si>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</si>
  <si>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</si>
  <si>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</si>
  <si>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</si>
  <si>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</si>
  <si>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</si>
  <si>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</si>
  <si>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</si>
  <si>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</si>
  <si>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</si>
  <si>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</si>
  <si>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</si>
  <si>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</si>
  <si>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</si>
  <si>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</si>
  <si>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</si>
  <si>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</si>
  <si>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</si>
  <si>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</si>
  <si>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</si>
  <si>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</si>
  <si>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</si>
  <si>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</si>
  <si>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</si>
  <si>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</si>
  <si>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</si>
  <si>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</si>
  <si>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</si>
  <si>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</si>
  <si>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</si>
  <si>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</si>
  <si>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</si>
  <si>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</si>
  <si>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</si>
  <si>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</si>
  <si>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</si>
  <si>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</si>
  <si>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</si>
  <si>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</si>
  <si>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</si>
  <si>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</si>
  <si>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</si>
  <si>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</si>
  <si>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</si>
  <si>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</si>
  <si>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</si>
  <si>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</si>
  <si>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</si>
  <si>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</si>
  <si>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</si>
  <si>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</si>
  <si>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</si>
  <si>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</si>
  <si>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</si>
  <si>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</si>
  <si>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</si>
  <si>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</si>
  <si>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</si>
  <si>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</si>
  <si>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</si>
  <si>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</si>
  <si>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</si>
  <si>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</si>
  <si>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</si>
  <si>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</si>
  <si>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</si>
  <si>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</si>
  <si>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</si>
  <si>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</si>
  <si>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</si>
  <si>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</si>
  <si>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</si>
  <si>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</si>
  <si>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</si>
  <si>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</si>
  <si>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</si>
  <si>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</si>
  <si>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</si>
  <si>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</si>
  <si>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</si>
  <si>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</si>
  <si>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</si>
  <si>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</si>
  <si>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</si>
  <si>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</si>
  <si>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</si>
  <si>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</si>
  <si>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</si>
  <si>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</si>
  <si>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</si>
  <si>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</si>
  <si>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</si>
  <si>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</si>
  <si>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</si>
  <si>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</si>
  <si>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</si>
  <si>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</si>
  <si>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</si>
  <si>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</si>
  <si>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</si>
  <si>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</si>
  <si>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</si>
  <si>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</si>
  <si>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</si>
  <si>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</si>
  <si>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</si>
  <si>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</si>
  <si>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</si>
  <si>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</si>
  <si>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</si>
  <si>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</si>
  <si>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</si>
  <si>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</si>
  <si>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</si>
  <si>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</si>
  <si>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</si>
  <si>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</si>
  <si>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</si>
  <si>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</si>
  <si>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</si>
  <si>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</si>
  <si>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</si>
  <si>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</si>
  <si>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</si>
  <si>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</si>
  <si>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</si>
  <si>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</si>
  <si>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</si>
  <si>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</si>
  <si>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</si>
  <si>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</si>
  <si>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</si>
  <si>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</si>
  <si>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</si>
  <si>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</si>
  <si>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</si>
  <si>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</si>
  <si>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</si>
  <si>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</si>
  <si>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</si>
  <si>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</si>
  <si>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</si>
  <si>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</si>
  <si>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</si>
  <si>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</si>
  <si>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</si>
  <si>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</si>
  <si>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</si>
  <si>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</si>
  <si>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</si>
  <si>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</si>
  <si>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</si>
  <si>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</si>
  <si>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</si>
  <si>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</si>
  <si>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</si>
  <si>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</si>
  <si>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</si>
  <si>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</si>
  <si>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</si>
  <si>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</si>
  <si>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</si>
  <si>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</si>
  <si>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</si>
  <si>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</si>
  <si>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</si>
  <si>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</si>
  <si>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</si>
  <si>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</si>
  <si>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</si>
  <si>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</si>
  <si>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</si>
  <si>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</si>
  <si>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</si>
  <si>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</si>
  <si>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</si>
  <si>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</si>
  <si>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</si>
  <si>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</si>
  <si>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</si>
  <si>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</si>
  <si>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</si>
  <si>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</si>
  <si>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</si>
  <si>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</si>
  <si>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</si>
  <si>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</si>
  <si>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</si>
  <si>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</si>
  <si>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</si>
  <si>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</si>
  <si>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</si>
  <si>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</si>
  <si>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</si>
  <si>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</si>
  <si>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</si>
  <si>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</si>
  <si>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</si>
  <si>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</si>
  <si>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</si>
  <si>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</si>
  <si>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</si>
  <si>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</si>
  <si>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</si>
  <si>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</si>
  <si>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</si>
  <si>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</si>
  <si>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</si>
  <si>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</si>
  <si>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</si>
  <si>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</si>
  <si>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</si>
  <si>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</si>
  <si>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</si>
  <si>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</si>
  <si>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</si>
  <si>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</si>
  <si>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</si>
  <si>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</si>
  <si>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</si>
  <si>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</si>
  <si>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</si>
  <si>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</si>
  <si>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</si>
  <si>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</si>
  <si>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</si>
  <si>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</si>
  <si>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</si>
  <si>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</si>
  <si>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</si>
  <si>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</si>
  <si>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</si>
  <si>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</si>
  <si>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</si>
  <si>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</si>
  <si>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</si>
  <si>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</si>
  <si>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</si>
  <si>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</si>
  <si>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</si>
  <si>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</si>
  <si>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</si>
  <si>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</si>
  <si>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</si>
  <si>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</si>
  <si>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</si>
  <si>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</si>
  <si>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</si>
  <si>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</si>
  <si>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</si>
  <si>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</si>
  <si>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</si>
  <si>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</si>
  <si>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</si>
  <si>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</si>
  <si>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</si>
  <si>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</si>
  <si>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</si>
  <si>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</si>
  <si>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</si>
  <si>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</si>
  <si>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</si>
  <si>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</si>
  <si>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</si>
  <si>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</si>
  <si>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</si>
  <si>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</si>
  <si>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</si>
  <si>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</si>
  <si>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</si>
  <si>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</si>
  <si>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</si>
  <si>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</si>
  <si>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</si>
  <si>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</si>
  <si>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</si>
  <si>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</si>
  <si>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</si>
  <si>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</si>
  <si>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</si>
  <si>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</si>
  <si>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</si>
  <si>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</si>
  <si>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</si>
  <si>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</si>
  <si>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</si>
  <si>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</si>
  <si>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</si>
  <si>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</si>
  <si>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</si>
  <si>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</si>
  <si>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</si>
  <si>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</si>
  <si>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</si>
  <si>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</si>
  <si>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</si>
  <si>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</si>
  <si>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</si>
  <si>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</si>
  <si>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</si>
  <si>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</si>
  <si>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</si>
  <si>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</si>
  <si>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</si>
  <si>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</si>
  <si>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</si>
  <si>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</si>
  <si>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</si>
  <si>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</si>
  <si>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</si>
  <si>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</si>
  <si>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</si>
  <si>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</si>
  <si>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</si>
  <si>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</si>
  <si>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</si>
  <si>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</si>
  <si>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</si>
  <si>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</si>
  <si>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</si>
  <si>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</si>
  <si>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</si>
  <si>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</si>
  <si>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</si>
  <si>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</si>
  <si>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</si>
  <si>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</si>
  <si>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</si>
  <si>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</si>
  <si>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</si>
  <si>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</si>
  <si>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</si>
  <si>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</si>
  <si>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</si>
  <si>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</si>
  <si>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</si>
  <si>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</si>
  <si>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</si>
  <si>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</si>
  <si>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</si>
  <si>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</si>
  <si>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</si>
  <si>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</si>
  <si>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</si>
  <si>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</si>
  <si>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</si>
  <si>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</si>
  <si>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</si>
  <si>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</si>
  <si>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</si>
  <si>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</si>
  <si>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</si>
  <si>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</si>
  <si>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</si>
  <si>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</si>
  <si>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</si>
  <si>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</si>
  <si>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</si>
  <si>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</si>
  <si>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</si>
  <si>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</si>
  <si>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</si>
  <si>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</si>
  <si>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</si>
  <si>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</si>
  <si>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</si>
  <si>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</si>
  <si>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</si>
  <si>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</si>
  <si>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</si>
  <si>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</si>
  <si>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</si>
  <si>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</si>
  <si>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</si>
  <si>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</si>
  <si>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</si>
  <si>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</si>
  <si>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</si>
  <si>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</si>
  <si>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</si>
  <si>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</si>
  <si>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</si>
  <si>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</si>
  <si>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</si>
  <si>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</si>
  <si>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</si>
  <si>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</si>
  <si>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</si>
  <si>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</si>
  <si>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</si>
  <si>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</si>
  <si>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</si>
  <si>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</si>
  <si>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</si>
  <si>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</si>
  <si>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</si>
  <si>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</si>
  <si>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</si>
  <si>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</si>
  <si>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</si>
  <si>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</si>
  <si>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</si>
  <si>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</si>
  <si>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</si>
  <si>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</si>
  <si>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</si>
  <si>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</si>
  <si>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</si>
  <si>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</si>
  <si>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</si>
  <si>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</si>
  <si>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</si>
  <si>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</si>
  <si>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</si>
  <si>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</si>
  <si>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</si>
  <si>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</si>
  <si>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</si>
  <si>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</si>
  <si>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</si>
  <si>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</si>
  <si>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</si>
  <si>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</si>
  <si>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</si>
  <si>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</si>
  <si>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</si>
  <si>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</si>
  <si>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</si>
  <si>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</si>
  <si>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</si>
  <si>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</si>
  <si>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</si>
  <si>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</si>
  <si>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</si>
  <si>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</si>
  <si>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</si>
  <si>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</si>
  <si>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</si>
  <si>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</si>
  <si>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</si>
  <si>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</si>
  <si>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</si>
  <si>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</si>
  <si>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</si>
  <si>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</si>
  <si>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</si>
  <si>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</si>
  <si>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</si>
  <si>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</si>
  <si>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</si>
  <si>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</si>
  <si>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</si>
  <si>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</si>
  <si>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</si>
  <si>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</si>
  <si>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</si>
  <si>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</si>
  <si>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</si>
  <si>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</si>
  <si>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</si>
  <si>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</si>
  <si>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</si>
  <si>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</si>
  <si>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</si>
  <si>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</si>
  <si>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</si>
  <si>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</si>
  <si>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</si>
  <si>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</si>
  <si>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</si>
  <si>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</si>
  <si>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</si>
  <si>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</si>
  <si>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</si>
  <si>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</si>
  <si>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</si>
  <si>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</si>
  <si>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</si>
  <si>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</si>
  <si>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</si>
  <si>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</si>
  <si>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</si>
  <si>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</si>
  <si>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</si>
  <si>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</si>
  <si>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</si>
  <si>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</si>
  <si>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</si>
  <si>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</si>
  <si>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</si>
  <si>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</si>
  <si>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</si>
  <si>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</si>
  <si>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</si>
  <si>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</si>
  <si>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</si>
  <si>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</si>
  <si>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</si>
  <si>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</si>
  <si>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</si>
  <si>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</si>
  <si>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</si>
  <si>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</si>
  <si>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</si>
  <si>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</si>
  <si>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</si>
  <si>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</si>
  <si>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</si>
  <si>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</si>
  <si>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</si>
  <si>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</si>
  <si>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</si>
  <si>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</si>
  <si>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</si>
  <si>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</si>
  <si>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</si>
  <si>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</si>
  <si>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</si>
  <si>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</si>
  <si>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</si>
  <si>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</si>
  <si>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</si>
  <si>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</si>
  <si>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</si>
  <si>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</si>
  <si>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</si>
  <si>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</si>
  <si>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</si>
  <si>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</si>
  <si>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</si>
  <si>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</si>
  <si>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</si>
  <si>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</si>
  <si>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</si>
  <si>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</si>
  <si>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</si>
  <si>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</si>
  <si>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</si>
  <si>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</si>
  <si>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</si>
  <si>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</si>
  <si>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</si>
  <si>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</si>
  <si>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</si>
  <si>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</si>
  <si>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</si>
  <si>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</si>
  <si>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</si>
  <si>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</si>
  <si>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</si>
  <si>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</si>
  <si>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</si>
  <si>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</si>
  <si>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</si>
  <si>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</si>
  <si>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</si>
  <si>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</si>
  <si>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</si>
  <si>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</si>
  <si>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</si>
  <si>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</si>
  <si>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</si>
  <si>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</si>
  <si>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</si>
  <si>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</si>
  <si>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</si>
  <si>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</si>
  <si>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</si>
  <si>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</si>
  <si>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</si>
  <si>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</si>
  <si>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</si>
  <si>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</si>
  <si>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</si>
  <si>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</si>
  <si>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</si>
  <si>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</si>
  <si>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</si>
  <si>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</si>
  <si>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</si>
  <si>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</si>
  <si>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</si>
  <si>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</si>
  <si>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</si>
  <si>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</si>
  <si>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</si>
  <si>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</si>
  <si>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</si>
  <si>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</si>
  <si>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</si>
  <si>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</si>
  <si>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</si>
  <si>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</si>
  <si>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</si>
  <si>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GRAVITON RESEARCH CAPITAL LLP</t>
  </si>
  <si>
    <t>N</t>
  </si>
  <si>
    <t>Part profit of Rs.27/-</t>
  </si>
  <si>
    <t>445-455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</si>
  <si>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</si>
  <si>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</si>
  <si>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</si>
  <si>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</si>
  <si>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</si>
  <si>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</si>
  <si>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</si>
  <si>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</si>
  <si>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</si>
  <si>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</si>
  <si>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</si>
  <si>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</si>
  <si>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</si>
  <si>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</si>
  <si>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</si>
  <si>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</si>
  <si>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</si>
  <si>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</si>
  <si>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</si>
  <si>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</si>
  <si>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DDIL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</si>
  <si>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</si>
  <si>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</si>
  <si>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</si>
  <si>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</si>
  <si>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</si>
  <si>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</si>
  <si>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</si>
  <si>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</si>
  <si>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</si>
  <si>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</si>
  <si>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Profit of Rs.25</t>
  </si>
  <si>
    <t>Loss of Rs.26.50</t>
  </si>
  <si>
    <t>NIFTY 17000 CE 05-MAY</t>
  </si>
  <si>
    <t>150-170</t>
  </si>
  <si>
    <t>Loss of Rs.42.50</t>
  </si>
  <si>
    <t>TANGO COMMOSALES LLP</t>
  </si>
  <si>
    <t>VCL</t>
  </si>
  <si>
    <t>Vaxtex Cotfab Limited</t>
  </si>
  <si>
    <t>PREETI JAIN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</si>
  <si>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</si>
  <si>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</si>
  <si>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</si>
  <si>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</si>
  <si>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</si>
  <si>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</si>
  <si>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</si>
  <si>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790-00</t>
  </si>
  <si>
    <t>BANKNIFTY 35800 CE 05-MAY</t>
  </si>
  <si>
    <t>200-240</t>
  </si>
  <si>
    <t>Loss of Rs.75</t>
  </si>
  <si>
    <t>Loss of Rs.35/-</t>
  </si>
  <si>
    <t>Loss of Rs.21.5/-</t>
  </si>
  <si>
    <t>226-230</t>
  </si>
  <si>
    <t>250-275</t>
  </si>
  <si>
    <t>BCLENTERPR</t>
  </si>
  <si>
    <t>INDOVATION</t>
  </si>
  <si>
    <t>Asian Granito India Limit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</si>
  <si>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</si>
  <si>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</si>
  <si>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</si>
  <si>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</si>
  <si>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</si>
  <si>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</si>
  <si>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</si>
  <si>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</si>
  <si>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</si>
  <si>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</si>
  <si>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137-139</t>
  </si>
  <si>
    <t>MPHASIS MAY FUT</t>
  </si>
  <si>
    <t>2690-2700</t>
  </si>
  <si>
    <t>2800-2850</t>
  </si>
  <si>
    <t>1600-1610</t>
  </si>
  <si>
    <t>1680-1720</t>
  </si>
  <si>
    <t>NIFTY 16400 CE 12-MAY</t>
  </si>
  <si>
    <t>160-200</t>
  </si>
  <si>
    <t>Profit of Rs.21.5</t>
  </si>
  <si>
    <t>PIDILITIND MAY FUT</t>
  </si>
  <si>
    <t>2190-2200</t>
  </si>
  <si>
    <t>2250-2300</t>
  </si>
  <si>
    <t>TCS MAY FUT</t>
  </si>
  <si>
    <t>3430-3440</t>
  </si>
  <si>
    <t>3540-3600</t>
  </si>
  <si>
    <t>VANRAJ DADBHAI KAHOR</t>
  </si>
  <si>
    <t>DHYAANI</t>
  </si>
  <si>
    <t>PANTH</t>
  </si>
  <si>
    <t>PURAV BHARATBHAI PATEL</t>
  </si>
  <si>
    <t>RAJNISH</t>
  </si>
  <si>
    <t>SEVENHILL</t>
  </si>
  <si>
    <t>TRIVENIENT</t>
  </si>
  <si>
    <t>JITESHKUMAR S TIKADIYA</t>
  </si>
  <si>
    <t>VENKATESH BHASKAR SHENOY</t>
  </si>
  <si>
    <t>LEMERITE</t>
  </si>
  <si>
    <t>Le Merite Exports Limited</t>
  </si>
  <si>
    <t>Loss of Rs.60/-</t>
  </si>
  <si>
    <t>Loss of Rs.11/-</t>
  </si>
  <si>
    <t>SRF MAY FUT</t>
  </si>
  <si>
    <t>2270-2300</t>
  </si>
  <si>
    <t>Loss of Rs.45/-</t>
  </si>
  <si>
    <t>Profit of Rs.37.5/-</t>
  </si>
  <si>
    <t>718-722</t>
  </si>
  <si>
    <t>760-780</t>
  </si>
  <si>
    <t>2340-2400</t>
  </si>
  <si>
    <t>NIFTY 16500 CE 12-MAY</t>
  </si>
  <si>
    <t>120-160</t>
  </si>
  <si>
    <t>Loss of Rs.47.50</t>
  </si>
  <si>
    <t>AKASHDEEP</t>
  </si>
  <si>
    <t>NAVEEN PAUL</t>
  </si>
  <si>
    <t>ASRL</t>
  </si>
  <si>
    <t>MAHENDRA PRATAPSINH KHENGAR</t>
  </si>
  <si>
    <t>DINESHBHAI BHANUSHANKAR PANDYA</t>
  </si>
  <si>
    <t>KEBBEHALI PANCHILINGAIAHUMESH .</t>
  </si>
  <si>
    <t>ATHCON</t>
  </si>
  <si>
    <t>DEEPALI CHETAN THAKKAR</t>
  </si>
  <si>
    <t>YUGAL KISHORE RAMETRA</t>
  </si>
  <si>
    <t>CROISSANCE</t>
  </si>
  <si>
    <t>BRIJESH PANKAJBHAI SHAH</t>
  </si>
  <si>
    <t>KQUANT ENTERPRISES LLP</t>
  </si>
  <si>
    <t>ABINASH PRAJAPATI</t>
  </si>
  <si>
    <t>EIMCOELECO</t>
  </si>
  <si>
    <t>AKAAISH MECHATRONICS LTD</t>
  </si>
  <si>
    <t>K B INVESTMENTS LIMITED</t>
  </si>
  <si>
    <t>EVANS</t>
  </si>
  <si>
    <t>AMEER SAMSUL HUTHA BANU</t>
  </si>
  <si>
    <t>IFL</t>
  </si>
  <si>
    <t>HIRWANI JAYANTIBHAI VAGHELA</t>
  </si>
  <si>
    <t>AMARBHAI PANCHAL</t>
  </si>
  <si>
    <t>GOURAVINGLE</t>
  </si>
  <si>
    <t>JOMYJOHNTHACHUPARAMBIL</t>
  </si>
  <si>
    <t>CHENNA KRISHNAIAH ANNALURU</t>
  </si>
  <si>
    <t>PUNE E STOCK BROKING PRIVATE LIMITED</t>
  </si>
  <si>
    <t>INTLCONV</t>
  </si>
  <si>
    <t>I G E (INDIA) PRIVATE LIMITED</t>
  </si>
  <si>
    <t>SURBHIT DABRIWALA</t>
  </si>
  <si>
    <t>YAMINI DABRIWALA</t>
  </si>
  <si>
    <t>JKIL</t>
  </si>
  <si>
    <t>GAGANBASE VINCOM PRIVATE LTD</t>
  </si>
  <si>
    <t>NEXUSSURGL</t>
  </si>
  <si>
    <t>RAMAN RAINA</t>
  </si>
  <si>
    <t>KHATTU CONSTRUCTION AND DEVELOPERS PRIVATE LIMITED</t>
  </si>
  <si>
    <t>NVENTURES</t>
  </si>
  <si>
    <t>NIKUNJ STOCK BROKERS LIMITED</t>
  </si>
  <si>
    <t>HARSHA RAJESHBHAI JHAVERI</t>
  </si>
  <si>
    <t>ONTIC</t>
  </si>
  <si>
    <t>ORIENTTR</t>
  </si>
  <si>
    <t>HANSABEN BHARATKUMAR PATEL</t>
  </si>
  <si>
    <t>SHREENARAYAN LOHIA SONS HUF</t>
  </si>
  <si>
    <t>RFLL</t>
  </si>
  <si>
    <t>REKHA GARG</t>
  </si>
  <si>
    <t>RLFL</t>
  </si>
  <si>
    <t>RAJAT SINGH</t>
  </si>
  <si>
    <t>BRAJESH KUMAR</t>
  </si>
  <si>
    <t>SYLPH</t>
  </si>
  <si>
    <t>ATIT JAIN</t>
  </si>
  <si>
    <t>TAMBOLI</t>
  </si>
  <si>
    <t>SETU SECURITIES PVT LTD</t>
  </si>
  <si>
    <t>SHEELA PRASANNAKUMAR</t>
  </si>
  <si>
    <t>KHADARIA FAMILY TRUST</t>
  </si>
  <si>
    <t>AKG</t>
  </si>
  <si>
    <t>AKG Exim Limited</t>
  </si>
  <si>
    <t>AMRITA JAIN</t>
  </si>
  <si>
    <t>CNM FINVEST PRIVATE LIMITED</t>
  </si>
  <si>
    <t>Gujarat Narm Fert Co.</t>
  </si>
  <si>
    <t>HARIOMPIPE</t>
  </si>
  <si>
    <t>Hariom Pipe Industries L</t>
  </si>
  <si>
    <t>VORA FINANCIAL SERVICES PVT LTD</t>
  </si>
  <si>
    <t>INVESTINO VENTURE LLP .</t>
  </si>
  <si>
    <t>SCAPDVR</t>
  </si>
  <si>
    <t>Stampede Capital Limited</t>
  </si>
  <si>
    <t>SACHI  KAPOOR</t>
  </si>
  <si>
    <t>VIKASECO</t>
  </si>
  <si>
    <t>Vikas EcoTech Limited</t>
  </si>
  <si>
    <t>ANKITA VISHAL SHAH</t>
  </si>
  <si>
    <t>ZEELEARN</t>
  </si>
  <si>
    <t>Zee Learn Limited</t>
  </si>
  <si>
    <t>JAIDEEP SAMPAT</t>
  </si>
  <si>
    <t>VIMLA PAWANKUMAR SANGHVI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</si>
</sst>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4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44692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J16" sqref="J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44692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6" t="s">
        <v>16</v>
      </c>
      <c r="B9" s="438" t="s">
        <v>17</v>
      </c>
      <c r="C9" s="438" t="s">
        <v>18</v>
      </c>
      <c r="D9" s="438" t="s">
        <v>19</v>
      </c>
      <c r="E9" s="23" t="s">
        <v>20</v>
      </c>
      <c r="F9" s="23" t="s">
        <v>21</v>
      </c>
      <c r="G9" s="433" t="s">
        <v>22</v>
      </c>
      <c r="H9" s="434"/>
      <c r="I9" s="435"/>
      <c r="J9" s="433" t="s">
        <v>23</v>
      </c>
      <c r="K9" s="434"/>
      <c r="L9" s="435"/>
      <c r="M9" s="23"/>
      <c r="N9" s="24"/>
      <c r="O9" s="24"/>
      <c r="P9" s="24"/>
    </row>
    <row r="10" spans="1:16" ht="59.25" customHeight="1">
      <c r="A10" s="437"/>
      <c r="B10" s="439"/>
      <c r="C10" s="439"/>
      <c r="D10" s="43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16247.1</v>
      </c>
      <c r="F11" s="32">
        <v>16288.75</v>
      </c>
      <c r="G11" s="33">
        <v>16167.349999999999</v>
      </c>
      <c r="H11" s="33">
        <v>16087.599999999999</v>
      </c>
      <c r="I11" s="33">
        <v>15966.199999999997</v>
      </c>
      <c r="J11" s="33">
        <v>16368.5</v>
      </c>
      <c r="K11" s="33">
        <v>16489.900000000001</v>
      </c>
      <c r="L11" s="33">
        <v>16569.650000000001</v>
      </c>
      <c r="M11" s="34">
        <v>16410.150000000001</v>
      </c>
      <c r="N11" s="34">
        <v>16209</v>
      </c>
      <c r="O11" s="35">
        <v>12893700</v>
      </c>
      <c r="P11" s="36">
        <v>-4.9648787894422619E-2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34515.800000000003</v>
      </c>
      <c r="F12" s="37">
        <v>34516.933333333334</v>
      </c>
      <c r="G12" s="38">
        <v>34216.866666666669</v>
      </c>
      <c r="H12" s="38">
        <v>33917.933333333334</v>
      </c>
      <c r="I12" s="38">
        <v>33617.866666666669</v>
      </c>
      <c r="J12" s="38">
        <v>34815.866666666669</v>
      </c>
      <c r="K12" s="38">
        <v>35115.933333333334</v>
      </c>
      <c r="L12" s="38">
        <v>35414.866666666669</v>
      </c>
      <c r="M12" s="28">
        <v>34817</v>
      </c>
      <c r="N12" s="28">
        <v>34218</v>
      </c>
      <c r="O12" s="39">
        <v>3591150</v>
      </c>
      <c r="P12" s="40">
        <v>5.618175802360207E-2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15960.55</v>
      </c>
      <c r="F13" s="37">
        <v>15976.533333333333</v>
      </c>
      <c r="G13" s="38">
        <v>15855.066666666666</v>
      </c>
      <c r="H13" s="38">
        <v>15749.583333333332</v>
      </c>
      <c r="I13" s="38">
        <v>15628.116666666665</v>
      </c>
      <c r="J13" s="38">
        <v>16082.016666666666</v>
      </c>
      <c r="K13" s="38">
        <v>16203.483333333334</v>
      </c>
      <c r="L13" s="38">
        <v>16308.966666666667</v>
      </c>
      <c r="M13" s="28">
        <v>16098</v>
      </c>
      <c r="N13" s="28">
        <v>15871.05</v>
      </c>
      <c r="O13" s="39">
        <v>5680</v>
      </c>
      <c r="P13" s="40">
        <v>4.4117647058823532E-2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6620</v>
      </c>
      <c r="F14" s="37">
        <v>6606.7166666666672</v>
      </c>
      <c r="G14" s="38">
        <v>6513.3833333333341</v>
      </c>
      <c r="H14" s="38">
        <v>6406.7666666666673</v>
      </c>
      <c r="I14" s="38">
        <v>6313.4333333333343</v>
      </c>
      <c r="J14" s="38">
        <v>6713.3333333333339</v>
      </c>
      <c r="K14" s="38">
        <v>6806.6666666666661</v>
      </c>
      <c r="L14" s="38">
        <v>6913.2833333333338</v>
      </c>
      <c r="M14" s="28">
        <v>6700.05</v>
      </c>
      <c r="N14" s="28">
        <v>6500.1</v>
      </c>
      <c r="O14" s="39">
        <v>2100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770.65</v>
      </c>
      <c r="F15" s="37">
        <v>776.93333333333339</v>
      </c>
      <c r="G15" s="38">
        <v>760.71666666666681</v>
      </c>
      <c r="H15" s="38">
        <v>750.78333333333342</v>
      </c>
      <c r="I15" s="38">
        <v>734.56666666666683</v>
      </c>
      <c r="J15" s="38">
        <v>786.86666666666679</v>
      </c>
      <c r="K15" s="38">
        <v>803.08333333333348</v>
      </c>
      <c r="L15" s="38">
        <v>813.01666666666677</v>
      </c>
      <c r="M15" s="28">
        <v>793.15</v>
      </c>
      <c r="N15" s="28">
        <v>767</v>
      </c>
      <c r="O15" s="39">
        <v>3072750</v>
      </c>
      <c r="P15" s="40">
        <v>1.0058675607711651E-2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2234.35</v>
      </c>
      <c r="F16" s="37">
        <v>2209.4166666666665</v>
      </c>
      <c r="G16" s="38">
        <v>2118.833333333333</v>
      </c>
      <c r="H16" s="38">
        <v>2003.3166666666666</v>
      </c>
      <c r="I16" s="38">
        <v>1912.7333333333331</v>
      </c>
      <c r="J16" s="38">
        <v>2324.9333333333329</v>
      </c>
      <c r="K16" s="38">
        <v>2415.516666666666</v>
      </c>
      <c r="L16" s="38">
        <v>2531.0333333333328</v>
      </c>
      <c r="M16" s="28">
        <v>2300</v>
      </c>
      <c r="N16" s="28">
        <v>2093.9</v>
      </c>
      <c r="O16" s="39">
        <v>415500</v>
      </c>
      <c r="P16" s="40">
        <v>-9.7229766431287348E-2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16672</v>
      </c>
      <c r="F17" s="37">
        <v>16716.116666666665</v>
      </c>
      <c r="G17" s="38">
        <v>16432.23333333333</v>
      </c>
      <c r="H17" s="38">
        <v>16192.466666666664</v>
      </c>
      <c r="I17" s="38">
        <v>15908.583333333328</v>
      </c>
      <c r="J17" s="38">
        <v>16955.883333333331</v>
      </c>
      <c r="K17" s="38">
        <v>17239.76666666667</v>
      </c>
      <c r="L17" s="38">
        <v>17479.533333333333</v>
      </c>
      <c r="M17" s="28">
        <v>17000</v>
      </c>
      <c r="N17" s="28">
        <v>16476.349999999999</v>
      </c>
      <c r="O17" s="39">
        <v>30165</v>
      </c>
      <c r="P17" s="40">
        <v>-4.1267745130406071E-3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104.25</v>
      </c>
      <c r="F18" s="37">
        <v>105.26666666666667</v>
      </c>
      <c r="G18" s="38">
        <v>102.63333333333333</v>
      </c>
      <c r="H18" s="38">
        <v>101.01666666666667</v>
      </c>
      <c r="I18" s="38">
        <v>98.383333333333326</v>
      </c>
      <c r="J18" s="38">
        <v>106.88333333333333</v>
      </c>
      <c r="K18" s="38">
        <v>109.51666666666668</v>
      </c>
      <c r="L18" s="38">
        <v>111.13333333333333</v>
      </c>
      <c r="M18" s="28">
        <v>107.9</v>
      </c>
      <c r="N18" s="28">
        <v>103.65</v>
      </c>
      <c r="O18" s="39">
        <v>20785000</v>
      </c>
      <c r="P18" s="40">
        <v>2.0054571574573119E-3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257.89999999999998</v>
      </c>
      <c r="F19" s="37">
        <v>260.93333333333334</v>
      </c>
      <c r="G19" s="38">
        <v>253.51666666666665</v>
      </c>
      <c r="H19" s="38">
        <v>249.13333333333333</v>
      </c>
      <c r="I19" s="38">
        <v>241.71666666666664</v>
      </c>
      <c r="J19" s="38">
        <v>265.31666666666666</v>
      </c>
      <c r="K19" s="38">
        <v>272.73333333333329</v>
      </c>
      <c r="L19" s="38">
        <v>277.11666666666667</v>
      </c>
      <c r="M19" s="28">
        <v>268.35000000000002</v>
      </c>
      <c r="N19" s="28">
        <v>256.55</v>
      </c>
      <c r="O19" s="39">
        <v>9760400</v>
      </c>
      <c r="P19" s="40">
        <v>2.670940170940171E-3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2200.75</v>
      </c>
      <c r="F20" s="37">
        <v>2217.6</v>
      </c>
      <c r="G20" s="38">
        <v>2177</v>
      </c>
      <c r="H20" s="38">
        <v>2153.25</v>
      </c>
      <c r="I20" s="38">
        <v>2112.65</v>
      </c>
      <c r="J20" s="38">
        <v>2241.35</v>
      </c>
      <c r="K20" s="38">
        <v>2281.9499999999994</v>
      </c>
      <c r="L20" s="38">
        <v>2305.6999999999998</v>
      </c>
      <c r="M20" s="28">
        <v>2258.1999999999998</v>
      </c>
      <c r="N20" s="28">
        <v>2193.85</v>
      </c>
      <c r="O20" s="39">
        <v>2477500</v>
      </c>
      <c r="P20" s="40">
        <v>1.6171417020416413E-3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2115.15</v>
      </c>
      <c r="F21" s="37">
        <v>2148.5666666666671</v>
      </c>
      <c r="G21" s="38">
        <v>2071.1833333333343</v>
      </c>
      <c r="H21" s="38">
        <v>2027.2166666666672</v>
      </c>
      <c r="I21" s="38">
        <v>1949.8333333333344</v>
      </c>
      <c r="J21" s="38">
        <v>2192.5333333333342</v>
      </c>
      <c r="K21" s="38">
        <v>2269.9166666666665</v>
      </c>
      <c r="L21" s="38">
        <v>2313.8833333333341</v>
      </c>
      <c r="M21" s="28">
        <v>2225.9499999999998</v>
      </c>
      <c r="N21" s="28">
        <v>2104.6</v>
      </c>
      <c r="O21" s="39">
        <v>19483000</v>
      </c>
      <c r="P21" s="40">
        <v>1.6513187071191923E-2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772.05</v>
      </c>
      <c r="F22" s="37">
        <v>782.35</v>
      </c>
      <c r="G22" s="38">
        <v>757.7</v>
      </c>
      <c r="H22" s="38">
        <v>743.35</v>
      </c>
      <c r="I22" s="38">
        <v>718.7</v>
      </c>
      <c r="J22" s="38">
        <v>796.7</v>
      </c>
      <c r="K22" s="38">
        <v>821.34999999999991</v>
      </c>
      <c r="L22" s="38">
        <v>835.7</v>
      </c>
      <c r="M22" s="28">
        <v>807</v>
      </c>
      <c r="N22" s="28">
        <v>768</v>
      </c>
      <c r="O22" s="39">
        <v>77641250</v>
      </c>
      <c r="P22" s="40">
        <v>-2.2534485811321969E-4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2978.3</v>
      </c>
      <c r="F23" s="37">
        <v>3019.6166666666668</v>
      </c>
      <c r="G23" s="38">
        <v>2921.3333333333335</v>
      </c>
      <c r="H23" s="38">
        <v>2864.3666666666668</v>
      </c>
      <c r="I23" s="38">
        <v>2766.0833333333335</v>
      </c>
      <c r="J23" s="38">
        <v>3076.5833333333335</v>
      </c>
      <c r="K23" s="38">
        <v>3174.8666666666663</v>
      </c>
      <c r="L23" s="38">
        <v>3231.8333333333335</v>
      </c>
      <c r="M23" s="28">
        <v>3117.9</v>
      </c>
      <c r="N23" s="28">
        <v>2962.65</v>
      </c>
      <c r="O23" s="39">
        <v>296400</v>
      </c>
      <c r="P23" s="40">
        <v>0.11596385542168675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513.54999999999995</v>
      </c>
      <c r="F24" s="37">
        <v>518.46666666666658</v>
      </c>
      <c r="G24" s="38">
        <v>507.38333333333321</v>
      </c>
      <c r="H24" s="38">
        <v>501.21666666666658</v>
      </c>
      <c r="I24" s="38">
        <v>490.13333333333321</v>
      </c>
      <c r="J24" s="38">
        <v>524.63333333333321</v>
      </c>
      <c r="K24" s="38">
        <v>535.71666666666647</v>
      </c>
      <c r="L24" s="38">
        <v>541.88333333333321</v>
      </c>
      <c r="M24" s="28">
        <v>529.54999999999995</v>
      </c>
      <c r="N24" s="28">
        <v>512.29999999999995</v>
      </c>
      <c r="O24" s="39">
        <v>6954000</v>
      </c>
      <c r="P24" s="40">
        <v>1.4442013129102845E-2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359.5</v>
      </c>
      <c r="F25" s="37">
        <v>363.65000000000003</v>
      </c>
      <c r="G25" s="38">
        <v>352.40000000000009</v>
      </c>
      <c r="H25" s="38">
        <v>345.30000000000007</v>
      </c>
      <c r="I25" s="38">
        <v>334.05000000000013</v>
      </c>
      <c r="J25" s="38">
        <v>370.75000000000006</v>
      </c>
      <c r="K25" s="38">
        <v>381.99999999999994</v>
      </c>
      <c r="L25" s="38">
        <v>389.1</v>
      </c>
      <c r="M25" s="28">
        <v>374.9</v>
      </c>
      <c r="N25" s="28">
        <v>356.55</v>
      </c>
      <c r="O25" s="39">
        <v>41612700</v>
      </c>
      <c r="P25" s="40">
        <v>3.2547609920511502E-3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720.5</v>
      </c>
      <c r="F26" s="37">
        <v>723.86666666666679</v>
      </c>
      <c r="G26" s="38">
        <v>714.3333333333336</v>
      </c>
      <c r="H26" s="38">
        <v>708.16666666666686</v>
      </c>
      <c r="I26" s="38">
        <v>698.63333333333367</v>
      </c>
      <c r="J26" s="38">
        <v>730.03333333333353</v>
      </c>
      <c r="K26" s="38">
        <v>739.56666666666683</v>
      </c>
      <c r="L26" s="38">
        <v>745.73333333333346</v>
      </c>
      <c r="M26" s="28">
        <v>733.4</v>
      </c>
      <c r="N26" s="28">
        <v>717.7</v>
      </c>
      <c r="O26" s="39">
        <v>1470000</v>
      </c>
      <c r="P26" s="40">
        <v>-2.3709902370990237E-2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3693.5</v>
      </c>
      <c r="F27" s="37">
        <v>3721.9166666666665</v>
      </c>
      <c r="G27" s="38">
        <v>3646.6333333333332</v>
      </c>
      <c r="H27" s="38">
        <v>3599.7666666666669</v>
      </c>
      <c r="I27" s="38">
        <v>3524.4833333333336</v>
      </c>
      <c r="J27" s="38">
        <v>3768.7833333333328</v>
      </c>
      <c r="K27" s="38">
        <v>3844.0666666666666</v>
      </c>
      <c r="L27" s="38">
        <v>3890.9333333333325</v>
      </c>
      <c r="M27" s="28">
        <v>3797.2</v>
      </c>
      <c r="N27" s="28">
        <v>3675.05</v>
      </c>
      <c r="O27" s="39">
        <v>2440250</v>
      </c>
      <c r="P27" s="40">
        <v>1.2446841613940463E-2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198.75</v>
      </c>
      <c r="F28" s="37">
        <v>198.91666666666666</v>
      </c>
      <c r="G28" s="38">
        <v>193.83333333333331</v>
      </c>
      <c r="H28" s="38">
        <v>188.91666666666666</v>
      </c>
      <c r="I28" s="38">
        <v>183.83333333333331</v>
      </c>
      <c r="J28" s="38">
        <v>203.83333333333331</v>
      </c>
      <c r="K28" s="38">
        <v>208.91666666666663</v>
      </c>
      <c r="L28" s="38">
        <v>213.83333333333331</v>
      </c>
      <c r="M28" s="28">
        <v>204</v>
      </c>
      <c r="N28" s="28">
        <v>194</v>
      </c>
      <c r="O28" s="39">
        <v>13027500</v>
      </c>
      <c r="P28" s="40">
        <v>-3.5607210275012027E-2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119</v>
      </c>
      <c r="F29" s="37">
        <v>119.45</v>
      </c>
      <c r="G29" s="38">
        <v>117</v>
      </c>
      <c r="H29" s="38">
        <v>115</v>
      </c>
      <c r="I29" s="38">
        <v>112.55</v>
      </c>
      <c r="J29" s="38">
        <v>121.45</v>
      </c>
      <c r="K29" s="38">
        <v>123.90000000000002</v>
      </c>
      <c r="L29" s="38">
        <v>125.9</v>
      </c>
      <c r="M29" s="28">
        <v>121.9</v>
      </c>
      <c r="N29" s="28">
        <v>117.45</v>
      </c>
      <c r="O29" s="39">
        <v>32306000</v>
      </c>
      <c r="P29" s="40">
        <v>4.3913788089313989E-2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3097.3</v>
      </c>
      <c r="F30" s="37">
        <v>3093.9666666666672</v>
      </c>
      <c r="G30" s="38">
        <v>3044.2833333333342</v>
      </c>
      <c r="H30" s="38">
        <v>2991.2666666666669</v>
      </c>
      <c r="I30" s="38">
        <v>2941.5833333333339</v>
      </c>
      <c r="J30" s="38">
        <v>3146.9833333333345</v>
      </c>
      <c r="K30" s="38">
        <v>3196.666666666667</v>
      </c>
      <c r="L30" s="38">
        <v>3249.6833333333348</v>
      </c>
      <c r="M30" s="28">
        <v>3143.65</v>
      </c>
      <c r="N30" s="28">
        <v>3040.95</v>
      </c>
      <c r="O30" s="39">
        <v>4967050</v>
      </c>
      <c r="P30" s="40">
        <v>-1.1955083894453119E-2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1834.75</v>
      </c>
      <c r="F31" s="37">
        <v>1849.4666666666665</v>
      </c>
      <c r="G31" s="38">
        <v>1813.9333333333329</v>
      </c>
      <c r="H31" s="38">
        <v>1793.1166666666666</v>
      </c>
      <c r="I31" s="38">
        <v>1757.583333333333</v>
      </c>
      <c r="J31" s="38">
        <v>1870.2833333333328</v>
      </c>
      <c r="K31" s="38">
        <v>1905.8166666666662</v>
      </c>
      <c r="L31" s="38">
        <v>1926.6333333333328</v>
      </c>
      <c r="M31" s="28">
        <v>1885</v>
      </c>
      <c r="N31" s="28">
        <v>1828.65</v>
      </c>
      <c r="O31" s="39">
        <v>588500</v>
      </c>
      <c r="P31" s="40">
        <v>3.8330907326540514E-2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8269.9</v>
      </c>
      <c r="F32" s="37">
        <v>8317.2833333333328</v>
      </c>
      <c r="G32" s="38">
        <v>8154.616666666665</v>
      </c>
      <c r="H32" s="38">
        <v>8039.3333333333321</v>
      </c>
      <c r="I32" s="38">
        <v>7876.6666666666642</v>
      </c>
      <c r="J32" s="38">
        <v>8432.5666666666657</v>
      </c>
      <c r="K32" s="38">
        <v>8595.2333333333336</v>
      </c>
      <c r="L32" s="38">
        <v>8710.5166666666664</v>
      </c>
      <c r="M32" s="28">
        <v>8479.9500000000007</v>
      </c>
      <c r="N32" s="28">
        <v>8202</v>
      </c>
      <c r="O32" s="39">
        <v>187725</v>
      </c>
      <c r="P32" s="40">
        <v>-2.150117279124316E-2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1267.9000000000001</v>
      </c>
      <c r="F33" s="37">
        <v>1278.3999999999999</v>
      </c>
      <c r="G33" s="38">
        <v>1253.7999999999997</v>
      </c>
      <c r="H33" s="38">
        <v>1239.6999999999998</v>
      </c>
      <c r="I33" s="38">
        <v>1215.0999999999997</v>
      </c>
      <c r="J33" s="38">
        <v>1292.4999999999998</v>
      </c>
      <c r="K33" s="38">
        <v>1317.0999999999997</v>
      </c>
      <c r="L33" s="38">
        <v>1331.1999999999998</v>
      </c>
      <c r="M33" s="28">
        <v>1303</v>
      </c>
      <c r="N33" s="28">
        <v>1264.3</v>
      </c>
      <c r="O33" s="39">
        <v>2967500</v>
      </c>
      <c r="P33" s="40">
        <v>6.3048540211355905E-2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604.1</v>
      </c>
      <c r="F34" s="37">
        <v>609.4</v>
      </c>
      <c r="G34" s="38">
        <v>596.15</v>
      </c>
      <c r="H34" s="38">
        <v>588.20000000000005</v>
      </c>
      <c r="I34" s="38">
        <v>574.95000000000005</v>
      </c>
      <c r="J34" s="38">
        <v>617.34999999999991</v>
      </c>
      <c r="K34" s="38">
        <v>630.59999999999991</v>
      </c>
      <c r="L34" s="38">
        <v>638.54999999999984</v>
      </c>
      <c r="M34" s="28">
        <v>622.65</v>
      </c>
      <c r="N34" s="28">
        <v>601.45000000000005</v>
      </c>
      <c r="O34" s="39">
        <v>15195000</v>
      </c>
      <c r="P34" s="40">
        <v>2.6724735227160248E-3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662.1</v>
      </c>
      <c r="F35" s="37">
        <v>665.33333333333337</v>
      </c>
      <c r="G35" s="38">
        <v>656.76666666666677</v>
      </c>
      <c r="H35" s="38">
        <v>651.43333333333339</v>
      </c>
      <c r="I35" s="38">
        <v>642.86666666666679</v>
      </c>
      <c r="J35" s="38">
        <v>670.66666666666674</v>
      </c>
      <c r="K35" s="38">
        <v>679.23333333333335</v>
      </c>
      <c r="L35" s="38">
        <v>684.56666666666672</v>
      </c>
      <c r="M35" s="28">
        <v>673.9</v>
      </c>
      <c r="N35" s="28">
        <v>660</v>
      </c>
      <c r="O35" s="39">
        <v>64896000</v>
      </c>
      <c r="P35" s="40">
        <v>3.494469322922647E-2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3573.45</v>
      </c>
      <c r="F36" s="37">
        <v>3571.7833333333333</v>
      </c>
      <c r="G36" s="38">
        <v>3516.3166666666666</v>
      </c>
      <c r="H36" s="38">
        <v>3459.1833333333334</v>
      </c>
      <c r="I36" s="38">
        <v>3403.7166666666667</v>
      </c>
      <c r="J36" s="38">
        <v>3628.9166666666665</v>
      </c>
      <c r="K36" s="38">
        <v>3684.3833333333328</v>
      </c>
      <c r="L36" s="38">
        <v>3741.5166666666664</v>
      </c>
      <c r="M36" s="28">
        <v>3627.25</v>
      </c>
      <c r="N36" s="28">
        <v>3514.65</v>
      </c>
      <c r="O36" s="39">
        <v>2782250</v>
      </c>
      <c r="P36" s="40">
        <v>8.6097516766358521E-3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13684.65</v>
      </c>
      <c r="F37" s="37">
        <v>13764.883333333333</v>
      </c>
      <c r="G37" s="38">
        <v>13530.866666666667</v>
      </c>
      <c r="H37" s="38">
        <v>13377.083333333334</v>
      </c>
      <c r="I37" s="38">
        <v>13143.066666666668</v>
      </c>
      <c r="J37" s="38">
        <v>13918.666666666666</v>
      </c>
      <c r="K37" s="38">
        <v>14152.683333333332</v>
      </c>
      <c r="L37" s="38">
        <v>14306.466666666665</v>
      </c>
      <c r="M37" s="28">
        <v>13998.9</v>
      </c>
      <c r="N37" s="28">
        <v>13611.1</v>
      </c>
      <c r="O37" s="39">
        <v>699900</v>
      </c>
      <c r="P37" s="40">
        <v>-8.0782312925170071E-3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5946.45</v>
      </c>
      <c r="F38" s="37">
        <v>5996.5</v>
      </c>
      <c r="G38" s="38">
        <v>5868.5</v>
      </c>
      <c r="H38" s="38">
        <v>5790.55</v>
      </c>
      <c r="I38" s="38">
        <v>5662.55</v>
      </c>
      <c r="J38" s="38">
        <v>6074.45</v>
      </c>
      <c r="K38" s="38">
        <v>6202.45</v>
      </c>
      <c r="L38" s="38">
        <v>6280.4</v>
      </c>
      <c r="M38" s="28">
        <v>6124.5</v>
      </c>
      <c r="N38" s="28">
        <v>5918.55</v>
      </c>
      <c r="O38" s="39">
        <v>5333625</v>
      </c>
      <c r="P38" s="40">
        <v>7.9846920696416343E-3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1955.45</v>
      </c>
      <c r="F39" s="37">
        <v>1971.7833333333335</v>
      </c>
      <c r="G39" s="38">
        <v>1931.7666666666671</v>
      </c>
      <c r="H39" s="38">
        <v>1908.0833333333335</v>
      </c>
      <c r="I39" s="38">
        <v>1868.0666666666671</v>
      </c>
      <c r="J39" s="38">
        <v>1995.4666666666672</v>
      </c>
      <c r="K39" s="38">
        <v>2035.4833333333336</v>
      </c>
      <c r="L39" s="38">
        <v>2059.166666666667</v>
      </c>
      <c r="M39" s="28">
        <v>2011.8</v>
      </c>
      <c r="N39" s="28">
        <v>1948.1</v>
      </c>
      <c r="O39" s="39">
        <v>1257800</v>
      </c>
      <c r="P39" s="40">
        <v>1.3700838168923275E-2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398.3</v>
      </c>
      <c r="F40" s="37">
        <v>405.65000000000003</v>
      </c>
      <c r="G40" s="38">
        <v>389.20000000000005</v>
      </c>
      <c r="H40" s="38">
        <v>380.1</v>
      </c>
      <c r="I40" s="38">
        <v>363.65000000000003</v>
      </c>
      <c r="J40" s="38">
        <v>414.75000000000006</v>
      </c>
      <c r="K40" s="38">
        <v>431.2</v>
      </c>
      <c r="L40" s="38">
        <v>440.30000000000007</v>
      </c>
      <c r="M40" s="28">
        <v>422.1</v>
      </c>
      <c r="N40" s="28">
        <v>396.55</v>
      </c>
      <c r="O40" s="39">
        <v>7464000</v>
      </c>
      <c r="P40" s="40">
        <v>3.7358238825883926E-2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314.60000000000002</v>
      </c>
      <c r="F41" s="37">
        <v>315.41666666666669</v>
      </c>
      <c r="G41" s="38">
        <v>310.43333333333339</v>
      </c>
      <c r="H41" s="38">
        <v>306.26666666666671</v>
      </c>
      <c r="I41" s="38">
        <v>301.28333333333342</v>
      </c>
      <c r="J41" s="38">
        <v>319.58333333333337</v>
      </c>
      <c r="K41" s="38">
        <v>324.56666666666661</v>
      </c>
      <c r="L41" s="38">
        <v>328.73333333333335</v>
      </c>
      <c r="M41" s="28">
        <v>320.39999999999998</v>
      </c>
      <c r="N41" s="28">
        <v>311.25</v>
      </c>
      <c r="O41" s="39">
        <v>37870200</v>
      </c>
      <c r="P41" s="40">
        <v>6.0593839794323735E-2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101.2</v>
      </c>
      <c r="F42" s="37">
        <v>102.41666666666667</v>
      </c>
      <c r="G42" s="38">
        <v>99.333333333333343</v>
      </c>
      <c r="H42" s="38">
        <v>97.466666666666669</v>
      </c>
      <c r="I42" s="38">
        <v>94.38333333333334</v>
      </c>
      <c r="J42" s="38">
        <v>104.28333333333335</v>
      </c>
      <c r="K42" s="38">
        <v>107.36666666666669</v>
      </c>
      <c r="L42" s="38">
        <v>109.23333333333335</v>
      </c>
      <c r="M42" s="28">
        <v>105.5</v>
      </c>
      <c r="N42" s="28">
        <v>100.55</v>
      </c>
      <c r="O42" s="39">
        <v>119497950</v>
      </c>
      <c r="P42" s="40">
        <v>-6.227195329603503E-3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1767.5</v>
      </c>
      <c r="F43" s="37">
        <v>1785.95</v>
      </c>
      <c r="G43" s="38">
        <v>1736.5</v>
      </c>
      <c r="H43" s="38">
        <v>1705.5</v>
      </c>
      <c r="I43" s="38">
        <v>1656.05</v>
      </c>
      <c r="J43" s="38">
        <v>1816.95</v>
      </c>
      <c r="K43" s="38">
        <v>1866.4000000000003</v>
      </c>
      <c r="L43" s="38">
        <v>1897.4</v>
      </c>
      <c r="M43" s="28">
        <v>1835.4</v>
      </c>
      <c r="N43" s="28">
        <v>1754.95</v>
      </c>
      <c r="O43" s="39">
        <v>1351350</v>
      </c>
      <c r="P43" s="40">
        <v>-2.3255813953488372E-2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223.05</v>
      </c>
      <c r="F44" s="37">
        <v>225.03333333333333</v>
      </c>
      <c r="G44" s="38">
        <v>220.31666666666666</v>
      </c>
      <c r="H44" s="38">
        <v>217.58333333333334</v>
      </c>
      <c r="I44" s="38">
        <v>212.86666666666667</v>
      </c>
      <c r="J44" s="38">
        <v>227.76666666666665</v>
      </c>
      <c r="K44" s="38">
        <v>232.48333333333329</v>
      </c>
      <c r="L44" s="38">
        <v>235.21666666666664</v>
      </c>
      <c r="M44" s="28">
        <v>229.75</v>
      </c>
      <c r="N44" s="28">
        <v>222.3</v>
      </c>
      <c r="O44" s="39">
        <v>33291800</v>
      </c>
      <c r="P44" s="40">
        <v>1.0962381721670899E-2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676.9</v>
      </c>
      <c r="F45" s="37">
        <v>678.9</v>
      </c>
      <c r="G45" s="38">
        <v>668.8</v>
      </c>
      <c r="H45" s="38">
        <v>660.69999999999993</v>
      </c>
      <c r="I45" s="38">
        <v>650.59999999999991</v>
      </c>
      <c r="J45" s="38">
        <v>687</v>
      </c>
      <c r="K45" s="38">
        <v>697.10000000000014</v>
      </c>
      <c r="L45" s="38">
        <v>705.2</v>
      </c>
      <c r="M45" s="28">
        <v>689</v>
      </c>
      <c r="N45" s="28">
        <v>670.8</v>
      </c>
      <c r="O45" s="39">
        <v>4064500</v>
      </c>
      <c r="P45" s="40">
        <v>7.6356694845923102E-3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632.79999999999995</v>
      </c>
      <c r="F46" s="37">
        <v>638.11666666666667</v>
      </c>
      <c r="G46" s="38">
        <v>625.5333333333333</v>
      </c>
      <c r="H46" s="38">
        <v>618.26666666666665</v>
      </c>
      <c r="I46" s="38">
        <v>605.68333333333328</v>
      </c>
      <c r="J46" s="38">
        <v>645.38333333333333</v>
      </c>
      <c r="K46" s="38">
        <v>657.96666666666658</v>
      </c>
      <c r="L46" s="38">
        <v>665.23333333333335</v>
      </c>
      <c r="M46" s="28">
        <v>650.70000000000005</v>
      </c>
      <c r="N46" s="28">
        <v>630.85</v>
      </c>
      <c r="O46" s="39">
        <v>5685250</v>
      </c>
      <c r="P46" s="40">
        <v>-2.3689405571397236E-3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719.4</v>
      </c>
      <c r="F47" s="37">
        <v>720.06666666666661</v>
      </c>
      <c r="G47" s="38">
        <v>711.73333333333323</v>
      </c>
      <c r="H47" s="38">
        <v>704.06666666666661</v>
      </c>
      <c r="I47" s="38">
        <v>695.73333333333323</v>
      </c>
      <c r="J47" s="38">
        <v>727.73333333333323</v>
      </c>
      <c r="K47" s="38">
        <v>736.06666666666672</v>
      </c>
      <c r="L47" s="38">
        <v>743.73333333333323</v>
      </c>
      <c r="M47" s="28">
        <v>728.4</v>
      </c>
      <c r="N47" s="28">
        <v>712.4</v>
      </c>
      <c r="O47" s="39">
        <v>47977850</v>
      </c>
      <c r="P47" s="40">
        <v>-1.2378754693366708E-2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48.4</v>
      </c>
      <c r="F48" s="37">
        <v>49.066666666666663</v>
      </c>
      <c r="G48" s="38">
        <v>47.483333333333327</v>
      </c>
      <c r="H48" s="38">
        <v>46.566666666666663</v>
      </c>
      <c r="I48" s="38">
        <v>44.983333333333327</v>
      </c>
      <c r="J48" s="38">
        <v>49.983333333333327</v>
      </c>
      <c r="K48" s="38">
        <v>51.56666666666667</v>
      </c>
      <c r="L48" s="38">
        <v>52.483333333333327</v>
      </c>
      <c r="M48" s="28">
        <v>50.65</v>
      </c>
      <c r="N48" s="28">
        <v>48.15</v>
      </c>
      <c r="O48" s="39">
        <v>111478500</v>
      </c>
      <c r="P48" s="40">
        <v>2.0963554187902682E-2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331.7</v>
      </c>
      <c r="F49" s="37">
        <v>334.46666666666664</v>
      </c>
      <c r="G49" s="38">
        <v>325.58333333333326</v>
      </c>
      <c r="H49" s="38">
        <v>319.46666666666664</v>
      </c>
      <c r="I49" s="38">
        <v>310.58333333333326</v>
      </c>
      <c r="J49" s="38">
        <v>340.58333333333326</v>
      </c>
      <c r="K49" s="38">
        <v>349.46666666666658</v>
      </c>
      <c r="L49" s="38">
        <v>355.58333333333326</v>
      </c>
      <c r="M49" s="28">
        <v>343.35</v>
      </c>
      <c r="N49" s="28">
        <v>328.35</v>
      </c>
      <c r="O49" s="39">
        <v>12201500</v>
      </c>
      <c r="P49" s="40">
        <v>3.7754303599374019E-2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13500.95</v>
      </c>
      <c r="F50" s="37">
        <v>13620.449999999999</v>
      </c>
      <c r="G50" s="38">
        <v>13345.499999999998</v>
      </c>
      <c r="H50" s="38">
        <v>13190.05</v>
      </c>
      <c r="I50" s="38">
        <v>12915.099999999999</v>
      </c>
      <c r="J50" s="38">
        <v>13775.899999999998</v>
      </c>
      <c r="K50" s="38">
        <v>14050.849999999999</v>
      </c>
      <c r="L50" s="38">
        <v>14206.299999999997</v>
      </c>
      <c r="M50" s="28">
        <v>13895.4</v>
      </c>
      <c r="N50" s="28">
        <v>13465</v>
      </c>
      <c r="O50" s="39">
        <v>128850</v>
      </c>
      <c r="P50" s="40">
        <v>-9.9884748367268534E-3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353.65</v>
      </c>
      <c r="F51" s="37">
        <v>354.56666666666666</v>
      </c>
      <c r="G51" s="38">
        <v>350.83333333333331</v>
      </c>
      <c r="H51" s="38">
        <v>348.01666666666665</v>
      </c>
      <c r="I51" s="38">
        <v>344.2833333333333</v>
      </c>
      <c r="J51" s="38">
        <v>357.38333333333333</v>
      </c>
      <c r="K51" s="38">
        <v>361.11666666666667</v>
      </c>
      <c r="L51" s="38">
        <v>363.93333333333334</v>
      </c>
      <c r="M51" s="28">
        <v>358.3</v>
      </c>
      <c r="N51" s="28">
        <v>351.75</v>
      </c>
      <c r="O51" s="39">
        <v>16916400</v>
      </c>
      <c r="P51" s="40">
        <v>-1.6431187859759288E-2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3259.1</v>
      </c>
      <c r="F52" s="37">
        <v>3276.4333333333329</v>
      </c>
      <c r="G52" s="38">
        <v>3231.7166666666658</v>
      </c>
      <c r="H52" s="38">
        <v>3204.333333333333</v>
      </c>
      <c r="I52" s="38">
        <v>3159.6166666666659</v>
      </c>
      <c r="J52" s="38">
        <v>3303.8166666666657</v>
      </c>
      <c r="K52" s="38">
        <v>3348.5333333333328</v>
      </c>
      <c r="L52" s="38">
        <v>3375.9166666666656</v>
      </c>
      <c r="M52" s="28">
        <v>3321.15</v>
      </c>
      <c r="N52" s="28">
        <v>3249.05</v>
      </c>
      <c r="O52" s="39">
        <v>1488800</v>
      </c>
      <c r="P52" s="40">
        <v>1.5829694323144104E-2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376.75</v>
      </c>
      <c r="F53" s="37">
        <v>381.35000000000008</v>
      </c>
      <c r="G53" s="38">
        <v>369.75000000000017</v>
      </c>
      <c r="H53" s="38">
        <v>362.75000000000011</v>
      </c>
      <c r="I53" s="38">
        <v>351.1500000000002</v>
      </c>
      <c r="J53" s="38">
        <v>388.35000000000014</v>
      </c>
      <c r="K53" s="38">
        <v>399.95000000000005</v>
      </c>
      <c r="L53" s="38">
        <v>406.9500000000001</v>
      </c>
      <c r="M53" s="28">
        <v>392.95</v>
      </c>
      <c r="N53" s="28">
        <v>374.35</v>
      </c>
      <c r="O53" s="39">
        <v>3603600</v>
      </c>
      <c r="P53" s="40">
        <v>2.0618556701030927E-2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199.55</v>
      </c>
      <c r="F54" s="37">
        <v>201.43333333333331</v>
      </c>
      <c r="G54" s="38">
        <v>196.86666666666662</v>
      </c>
      <c r="H54" s="38">
        <v>194.18333333333331</v>
      </c>
      <c r="I54" s="38">
        <v>189.61666666666662</v>
      </c>
      <c r="J54" s="38">
        <v>204.11666666666662</v>
      </c>
      <c r="K54" s="38">
        <v>208.68333333333328</v>
      </c>
      <c r="L54" s="38">
        <v>211.36666666666662</v>
      </c>
      <c r="M54" s="28">
        <v>206</v>
      </c>
      <c r="N54" s="28">
        <v>198.75</v>
      </c>
      <c r="O54" s="39">
        <v>47900700</v>
      </c>
      <c r="P54" s="40">
        <v>-6.6629339305711082E-3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504.65</v>
      </c>
      <c r="F55" s="37">
        <v>508.7</v>
      </c>
      <c r="G55" s="38">
        <v>491.69999999999993</v>
      </c>
      <c r="H55" s="38">
        <v>478.74999999999994</v>
      </c>
      <c r="I55" s="38">
        <v>461.74999999999989</v>
      </c>
      <c r="J55" s="38">
        <v>521.65</v>
      </c>
      <c r="K55" s="38">
        <v>538.65000000000009</v>
      </c>
      <c r="L55" s="38">
        <v>551.6</v>
      </c>
      <c r="M55" s="28">
        <v>525.70000000000005</v>
      </c>
      <c r="N55" s="28">
        <v>495.75</v>
      </c>
      <c r="O55" s="39">
        <v>3699150</v>
      </c>
      <c r="P55" s="40">
        <v>-2.1408305390766057E-2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426.75</v>
      </c>
      <c r="F56" s="37">
        <v>428.68333333333334</v>
      </c>
      <c r="G56" s="38">
        <v>415.26666666666665</v>
      </c>
      <c r="H56" s="38">
        <v>403.7833333333333</v>
      </c>
      <c r="I56" s="38">
        <v>390.36666666666662</v>
      </c>
      <c r="J56" s="38">
        <v>440.16666666666669</v>
      </c>
      <c r="K56" s="38">
        <v>453.58333333333331</v>
      </c>
      <c r="L56" s="38">
        <v>465.06666666666672</v>
      </c>
      <c r="M56" s="28">
        <v>442.1</v>
      </c>
      <c r="N56" s="28">
        <v>417.2</v>
      </c>
      <c r="O56" s="39">
        <v>2334000</v>
      </c>
      <c r="P56" s="40">
        <v>-1.9243104554201411E-3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638.45000000000005</v>
      </c>
      <c r="F57" s="37">
        <v>640.4</v>
      </c>
      <c r="G57" s="38">
        <v>630.4</v>
      </c>
      <c r="H57" s="38">
        <v>622.35</v>
      </c>
      <c r="I57" s="38">
        <v>612.35</v>
      </c>
      <c r="J57" s="38">
        <v>648.44999999999993</v>
      </c>
      <c r="K57" s="38">
        <v>658.44999999999993</v>
      </c>
      <c r="L57" s="38">
        <v>666.49999999999989</v>
      </c>
      <c r="M57" s="28">
        <v>650.4</v>
      </c>
      <c r="N57" s="28">
        <v>632.35</v>
      </c>
      <c r="O57" s="39">
        <v>8762500</v>
      </c>
      <c r="P57" s="40">
        <v>-1.2397858551704706E-2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928.05</v>
      </c>
      <c r="F58" s="37">
        <v>929.80000000000007</v>
      </c>
      <c r="G58" s="38">
        <v>920.25000000000011</v>
      </c>
      <c r="H58" s="38">
        <v>912.45</v>
      </c>
      <c r="I58" s="38">
        <v>902.90000000000009</v>
      </c>
      <c r="J58" s="38">
        <v>937.60000000000014</v>
      </c>
      <c r="K58" s="38">
        <v>947.15000000000009</v>
      </c>
      <c r="L58" s="38">
        <v>954.95000000000016</v>
      </c>
      <c r="M58" s="28">
        <v>939.35</v>
      </c>
      <c r="N58" s="28">
        <v>922</v>
      </c>
      <c r="O58" s="39">
        <v>9560850</v>
      </c>
      <c r="P58" s="40">
        <v>2.9753570428451413E-2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170.6</v>
      </c>
      <c r="F59" s="37">
        <v>174.6</v>
      </c>
      <c r="G59" s="38">
        <v>165.29999999999998</v>
      </c>
      <c r="H59" s="38">
        <v>160</v>
      </c>
      <c r="I59" s="38">
        <v>150.69999999999999</v>
      </c>
      <c r="J59" s="38">
        <v>179.89999999999998</v>
      </c>
      <c r="K59" s="38">
        <v>189.2</v>
      </c>
      <c r="L59" s="38">
        <v>194.49999999999997</v>
      </c>
      <c r="M59" s="28">
        <v>183.9</v>
      </c>
      <c r="N59" s="28">
        <v>169.3</v>
      </c>
      <c r="O59" s="39">
        <v>43881600</v>
      </c>
      <c r="P59" s="40">
        <v>-2.7006891413671075E-2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3657.35</v>
      </c>
      <c r="F60" s="37">
        <v>3730.6833333333329</v>
      </c>
      <c r="G60" s="38">
        <v>3568.6666666666661</v>
      </c>
      <c r="H60" s="38">
        <v>3479.9833333333331</v>
      </c>
      <c r="I60" s="38">
        <v>3317.9666666666662</v>
      </c>
      <c r="J60" s="38">
        <v>3819.3666666666659</v>
      </c>
      <c r="K60" s="38">
        <v>3981.3833333333332</v>
      </c>
      <c r="L60" s="38">
        <v>4070.0666666666657</v>
      </c>
      <c r="M60" s="28">
        <v>3892.7</v>
      </c>
      <c r="N60" s="28">
        <v>3642</v>
      </c>
      <c r="O60" s="39">
        <v>710950</v>
      </c>
      <c r="P60" s="40">
        <v>2.0087524212640793E-2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1585.2</v>
      </c>
      <c r="F61" s="37">
        <v>1587.0833333333333</v>
      </c>
      <c r="G61" s="38">
        <v>1570.1666666666665</v>
      </c>
      <c r="H61" s="38">
        <v>1555.1333333333332</v>
      </c>
      <c r="I61" s="38">
        <v>1538.2166666666665</v>
      </c>
      <c r="J61" s="38">
        <v>1602.1166666666666</v>
      </c>
      <c r="K61" s="38">
        <v>1619.0333333333331</v>
      </c>
      <c r="L61" s="38">
        <v>1634.0666666666666</v>
      </c>
      <c r="M61" s="28">
        <v>1604</v>
      </c>
      <c r="N61" s="28">
        <v>1572.05</v>
      </c>
      <c r="O61" s="39">
        <v>2924950</v>
      </c>
      <c r="P61" s="40">
        <v>5.8383991894630193E-2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613.85</v>
      </c>
      <c r="F62" s="37">
        <v>618.9666666666667</v>
      </c>
      <c r="G62" s="38">
        <v>606.23333333333335</v>
      </c>
      <c r="H62" s="38">
        <v>598.61666666666667</v>
      </c>
      <c r="I62" s="38">
        <v>585.88333333333333</v>
      </c>
      <c r="J62" s="38">
        <v>626.58333333333337</v>
      </c>
      <c r="K62" s="38">
        <v>639.31666666666672</v>
      </c>
      <c r="L62" s="38">
        <v>646.93333333333339</v>
      </c>
      <c r="M62" s="28">
        <v>631.70000000000005</v>
      </c>
      <c r="N62" s="28">
        <v>611.35</v>
      </c>
      <c r="O62" s="39">
        <v>7508800</v>
      </c>
      <c r="P62" s="40">
        <v>4.4142432916878457E-3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882.8</v>
      </c>
      <c r="F63" s="37">
        <v>890.9</v>
      </c>
      <c r="G63" s="38">
        <v>867.44999999999993</v>
      </c>
      <c r="H63" s="38">
        <v>852.09999999999991</v>
      </c>
      <c r="I63" s="38">
        <v>828.64999999999986</v>
      </c>
      <c r="J63" s="38">
        <v>906.25</v>
      </c>
      <c r="K63" s="38">
        <v>929.7</v>
      </c>
      <c r="L63" s="38">
        <v>945.05000000000007</v>
      </c>
      <c r="M63" s="28">
        <v>914.35</v>
      </c>
      <c r="N63" s="28">
        <v>875.55</v>
      </c>
      <c r="O63" s="39">
        <v>1291925</v>
      </c>
      <c r="P63" s="40">
        <v>-2.2287390029325515E-2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345.7</v>
      </c>
      <c r="F64" s="37">
        <v>347.8</v>
      </c>
      <c r="G64" s="38">
        <v>338.1</v>
      </c>
      <c r="H64" s="38">
        <v>330.5</v>
      </c>
      <c r="I64" s="38">
        <v>320.8</v>
      </c>
      <c r="J64" s="38">
        <v>355.40000000000003</v>
      </c>
      <c r="K64" s="38">
        <v>365.09999999999997</v>
      </c>
      <c r="L64" s="38">
        <v>372.70000000000005</v>
      </c>
      <c r="M64" s="28">
        <v>357.5</v>
      </c>
      <c r="N64" s="28">
        <v>340.2</v>
      </c>
      <c r="O64" s="39">
        <v>3631700</v>
      </c>
      <c r="P64" s="40">
        <v>2.2409279018045663E-2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121.95</v>
      </c>
      <c r="F65" s="37">
        <v>123.05</v>
      </c>
      <c r="G65" s="38">
        <v>120.25</v>
      </c>
      <c r="H65" s="38">
        <v>118.55</v>
      </c>
      <c r="I65" s="38">
        <v>115.75</v>
      </c>
      <c r="J65" s="38">
        <v>124.75</v>
      </c>
      <c r="K65" s="38">
        <v>127.54999999999998</v>
      </c>
      <c r="L65" s="38">
        <v>129.25</v>
      </c>
      <c r="M65" s="28">
        <v>125.85</v>
      </c>
      <c r="N65" s="28">
        <v>121.35</v>
      </c>
      <c r="O65" s="39">
        <v>11561000</v>
      </c>
      <c r="P65" s="40">
        <v>1.1425671892497201E-2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984.2</v>
      </c>
      <c r="F66" s="37">
        <v>990.15</v>
      </c>
      <c r="G66" s="38">
        <v>976.75</v>
      </c>
      <c r="H66" s="38">
        <v>969.30000000000007</v>
      </c>
      <c r="I66" s="38">
        <v>955.90000000000009</v>
      </c>
      <c r="J66" s="38">
        <v>997.59999999999991</v>
      </c>
      <c r="K66" s="38">
        <v>1010.9999999999998</v>
      </c>
      <c r="L66" s="38">
        <v>1018.4499999999998</v>
      </c>
      <c r="M66" s="28">
        <v>1003.55</v>
      </c>
      <c r="N66" s="28">
        <v>982.7</v>
      </c>
      <c r="O66" s="39">
        <v>1267800</v>
      </c>
      <c r="P66" s="40">
        <v>-2.3116042533518261E-2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504.25</v>
      </c>
      <c r="F67" s="37">
        <v>505.25</v>
      </c>
      <c r="G67" s="38">
        <v>500.3</v>
      </c>
      <c r="H67" s="38">
        <v>496.35</v>
      </c>
      <c r="I67" s="38">
        <v>491.40000000000003</v>
      </c>
      <c r="J67" s="38">
        <v>509.2</v>
      </c>
      <c r="K67" s="38">
        <v>514.15000000000009</v>
      </c>
      <c r="L67" s="38">
        <v>518.09999999999991</v>
      </c>
      <c r="M67" s="28">
        <v>510.2</v>
      </c>
      <c r="N67" s="28">
        <v>501.3</v>
      </c>
      <c r="O67" s="39">
        <v>13157500</v>
      </c>
      <c r="P67" s="40">
        <v>4.9137845111133262E-2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1422</v>
      </c>
      <c r="F68" s="37">
        <v>1427.6333333333332</v>
      </c>
      <c r="G68" s="38">
        <v>1364.2666666666664</v>
      </c>
      <c r="H68" s="38">
        <v>1306.5333333333333</v>
      </c>
      <c r="I68" s="38">
        <v>1243.1666666666665</v>
      </c>
      <c r="J68" s="38">
        <v>1485.3666666666663</v>
      </c>
      <c r="K68" s="38">
        <v>1548.7333333333331</v>
      </c>
      <c r="L68" s="38">
        <v>1606.4666666666662</v>
      </c>
      <c r="M68" s="28">
        <v>1491</v>
      </c>
      <c r="N68" s="28">
        <v>1369.9</v>
      </c>
      <c r="O68" s="39">
        <v>1416250</v>
      </c>
      <c r="P68" s="40">
        <v>-1.2894232444676773E-2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1931.5</v>
      </c>
      <c r="F69" s="37">
        <v>1966.8500000000001</v>
      </c>
      <c r="G69" s="38">
        <v>1885.7000000000003</v>
      </c>
      <c r="H69" s="38">
        <v>1839.9</v>
      </c>
      <c r="I69" s="38">
        <v>1758.7500000000002</v>
      </c>
      <c r="J69" s="38">
        <v>2012.6500000000003</v>
      </c>
      <c r="K69" s="38">
        <v>2093.8000000000002</v>
      </c>
      <c r="L69" s="38">
        <v>2139.6000000000004</v>
      </c>
      <c r="M69" s="28">
        <v>2048</v>
      </c>
      <c r="N69" s="28">
        <v>1921.05</v>
      </c>
      <c r="O69" s="39">
        <v>1509500</v>
      </c>
      <c r="P69" s="40">
        <v>-2.4781100280852472E-3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234.2</v>
      </c>
      <c r="F70" s="37">
        <v>240.29999999999998</v>
      </c>
      <c r="G70" s="38">
        <v>224.89999999999998</v>
      </c>
      <c r="H70" s="38">
        <v>215.6</v>
      </c>
      <c r="I70" s="38">
        <v>200.2</v>
      </c>
      <c r="J70" s="38">
        <v>249.59999999999997</v>
      </c>
      <c r="K70" s="38">
        <v>265</v>
      </c>
      <c r="L70" s="38">
        <v>274.29999999999995</v>
      </c>
      <c r="M70" s="28">
        <v>255.7</v>
      </c>
      <c r="N70" s="28">
        <v>231</v>
      </c>
      <c r="O70" s="39">
        <v>15674500</v>
      </c>
      <c r="P70" s="40">
        <v>3.1169617188682101E-2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4299.7</v>
      </c>
      <c r="F71" s="37">
        <v>4280.4666666666672</v>
      </c>
      <c r="G71" s="38">
        <v>4248.9333333333343</v>
      </c>
      <c r="H71" s="38">
        <v>4198.166666666667</v>
      </c>
      <c r="I71" s="38">
        <v>4166.6333333333341</v>
      </c>
      <c r="J71" s="38">
        <v>4331.2333333333345</v>
      </c>
      <c r="K71" s="38">
        <v>4362.7666666666673</v>
      </c>
      <c r="L71" s="38">
        <v>4413.5333333333347</v>
      </c>
      <c r="M71" s="28">
        <v>4312</v>
      </c>
      <c r="N71" s="28">
        <v>4229.7</v>
      </c>
      <c r="O71" s="39">
        <v>2144700</v>
      </c>
      <c r="P71" s="40">
        <v>-1.3522837036014902E-2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3645.15</v>
      </c>
      <c r="F72" s="37">
        <v>3643.0333333333333</v>
      </c>
      <c r="G72" s="38">
        <v>3470.1166666666668</v>
      </c>
      <c r="H72" s="38">
        <v>3295.0833333333335</v>
      </c>
      <c r="I72" s="38">
        <v>3122.166666666667</v>
      </c>
      <c r="J72" s="38">
        <v>3818.0666666666666</v>
      </c>
      <c r="K72" s="38">
        <v>3990.9833333333336</v>
      </c>
      <c r="L72" s="38">
        <v>4166.0166666666664</v>
      </c>
      <c r="M72" s="28">
        <v>3815.95</v>
      </c>
      <c r="N72" s="28">
        <v>3468</v>
      </c>
      <c r="O72" s="39">
        <v>931875</v>
      </c>
      <c r="P72" s="40">
        <v>0.10020661157024793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319.05</v>
      </c>
      <c r="F73" s="37">
        <v>325.41666666666669</v>
      </c>
      <c r="G73" s="38">
        <v>311.13333333333338</v>
      </c>
      <c r="H73" s="38">
        <v>303.2166666666667</v>
      </c>
      <c r="I73" s="38">
        <v>288.93333333333339</v>
      </c>
      <c r="J73" s="38">
        <v>333.33333333333337</v>
      </c>
      <c r="K73" s="38">
        <v>347.61666666666667</v>
      </c>
      <c r="L73" s="38">
        <v>355.53333333333336</v>
      </c>
      <c r="M73" s="28">
        <v>339.7</v>
      </c>
      <c r="N73" s="28">
        <v>317.5</v>
      </c>
      <c r="O73" s="39">
        <v>42860400</v>
      </c>
      <c r="P73" s="40">
        <v>3.1489496882817776E-2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3915.5</v>
      </c>
      <c r="F74" s="37">
        <v>3918.0333333333333</v>
      </c>
      <c r="G74" s="38">
        <v>3893.1166666666668</v>
      </c>
      <c r="H74" s="38">
        <v>3870.7333333333336</v>
      </c>
      <c r="I74" s="38">
        <v>3845.8166666666671</v>
      </c>
      <c r="J74" s="38">
        <v>3940.4166666666665</v>
      </c>
      <c r="K74" s="38">
        <v>3965.3333333333335</v>
      </c>
      <c r="L74" s="38">
        <v>3987.7166666666662</v>
      </c>
      <c r="M74" s="28">
        <v>3942.95</v>
      </c>
      <c r="N74" s="28">
        <v>3895.65</v>
      </c>
      <c r="O74" s="39">
        <v>2685125</v>
      </c>
      <c r="P74" s="40">
        <v>-2.0441347270615563E-3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2416</v>
      </c>
      <c r="F75" s="37">
        <v>2401.2166666666667</v>
      </c>
      <c r="G75" s="38">
        <v>2358.4833333333336</v>
      </c>
      <c r="H75" s="38">
        <v>2300.9666666666667</v>
      </c>
      <c r="I75" s="38">
        <v>2258.2333333333336</v>
      </c>
      <c r="J75" s="38">
        <v>2458.7333333333336</v>
      </c>
      <c r="K75" s="38">
        <v>2501.4666666666662</v>
      </c>
      <c r="L75" s="38">
        <v>2558.9833333333336</v>
      </c>
      <c r="M75" s="28">
        <v>2443.9499999999998</v>
      </c>
      <c r="N75" s="28">
        <v>2343.6999999999998</v>
      </c>
      <c r="O75" s="39">
        <v>3351600</v>
      </c>
      <c r="P75" s="40">
        <v>-1.5321336760925449E-2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1584</v>
      </c>
      <c r="F76" s="37">
        <v>1588.6666666666667</v>
      </c>
      <c r="G76" s="38">
        <v>1561.3333333333335</v>
      </c>
      <c r="H76" s="38">
        <v>1538.6666666666667</v>
      </c>
      <c r="I76" s="38">
        <v>1511.3333333333335</v>
      </c>
      <c r="J76" s="38">
        <v>1611.3333333333335</v>
      </c>
      <c r="K76" s="38">
        <v>1638.666666666667</v>
      </c>
      <c r="L76" s="38">
        <v>1661.3333333333335</v>
      </c>
      <c r="M76" s="28">
        <v>1616</v>
      </c>
      <c r="N76" s="28">
        <v>1566</v>
      </c>
      <c r="O76" s="39">
        <v>3522750</v>
      </c>
      <c r="P76" s="40">
        <v>1.563721657544957E-3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146.05000000000001</v>
      </c>
      <c r="F77" s="37">
        <v>147.4</v>
      </c>
      <c r="G77" s="38">
        <v>144.30000000000001</v>
      </c>
      <c r="H77" s="38">
        <v>142.55000000000001</v>
      </c>
      <c r="I77" s="38">
        <v>139.45000000000002</v>
      </c>
      <c r="J77" s="38">
        <v>149.15</v>
      </c>
      <c r="K77" s="38">
        <v>152.24999999999997</v>
      </c>
      <c r="L77" s="38">
        <v>154</v>
      </c>
      <c r="M77" s="28">
        <v>150.5</v>
      </c>
      <c r="N77" s="28">
        <v>145.65</v>
      </c>
      <c r="O77" s="39">
        <v>22647600</v>
      </c>
      <c r="P77" s="40">
        <v>1.9776300859134382E-2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92.65</v>
      </c>
      <c r="F78" s="37">
        <v>93.366666666666674</v>
      </c>
      <c r="G78" s="38">
        <v>91.333333333333343</v>
      </c>
      <c r="H78" s="38">
        <v>90.016666666666666</v>
      </c>
      <c r="I78" s="38">
        <v>87.983333333333334</v>
      </c>
      <c r="J78" s="38">
        <v>94.683333333333351</v>
      </c>
      <c r="K78" s="38">
        <v>96.716666666666683</v>
      </c>
      <c r="L78" s="38">
        <v>98.03333333333336</v>
      </c>
      <c r="M78" s="28">
        <v>95.4</v>
      </c>
      <c r="N78" s="28">
        <v>92.05</v>
      </c>
      <c r="O78" s="39">
        <v>80160000</v>
      </c>
      <c r="P78" s="40">
        <v>2.2505626406601649E-3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112.25</v>
      </c>
      <c r="F79" s="37">
        <v>113.25</v>
      </c>
      <c r="G79" s="38">
        <v>111</v>
      </c>
      <c r="H79" s="38">
        <v>109.75</v>
      </c>
      <c r="I79" s="38">
        <v>107.5</v>
      </c>
      <c r="J79" s="38">
        <v>114.5</v>
      </c>
      <c r="K79" s="38">
        <v>116.75</v>
      </c>
      <c r="L79" s="38">
        <v>118</v>
      </c>
      <c r="M79" s="28">
        <v>115.5</v>
      </c>
      <c r="N79" s="28">
        <v>112</v>
      </c>
      <c r="O79" s="39">
        <v>13936000</v>
      </c>
      <c r="P79" s="40">
        <v>-8.5090640029596744E-3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148.9</v>
      </c>
      <c r="F80" s="37">
        <v>151.33333333333334</v>
      </c>
      <c r="G80" s="38">
        <v>145.4666666666667</v>
      </c>
      <c r="H80" s="38">
        <v>142.03333333333336</v>
      </c>
      <c r="I80" s="38">
        <v>136.16666666666671</v>
      </c>
      <c r="J80" s="38">
        <v>154.76666666666668</v>
      </c>
      <c r="K80" s="38">
        <v>160.6333333333333</v>
      </c>
      <c r="L80" s="38">
        <v>164.06666666666666</v>
      </c>
      <c r="M80" s="28">
        <v>157.19999999999999</v>
      </c>
      <c r="N80" s="28">
        <v>147.9</v>
      </c>
      <c r="O80" s="39">
        <v>39747600</v>
      </c>
      <c r="P80" s="40">
        <v>5.4004011726585402E-3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405.2</v>
      </c>
      <c r="F81" s="37">
        <v>411.26666666666665</v>
      </c>
      <c r="G81" s="38">
        <v>397.83333333333331</v>
      </c>
      <c r="H81" s="38">
        <v>390.46666666666664</v>
      </c>
      <c r="I81" s="38">
        <v>377.0333333333333</v>
      </c>
      <c r="J81" s="38">
        <v>418.63333333333333</v>
      </c>
      <c r="K81" s="38">
        <v>432.06666666666672</v>
      </c>
      <c r="L81" s="38">
        <v>439.43333333333334</v>
      </c>
      <c r="M81" s="28">
        <v>424.7</v>
      </c>
      <c r="N81" s="28">
        <v>403.9</v>
      </c>
      <c r="O81" s="39">
        <v>6640100</v>
      </c>
      <c r="P81" s="40">
        <v>1.3160203544481488E-2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33.6</v>
      </c>
      <c r="F82" s="37">
        <v>33.983333333333334</v>
      </c>
      <c r="G82" s="38">
        <v>33.06666666666667</v>
      </c>
      <c r="H82" s="38">
        <v>32.533333333333339</v>
      </c>
      <c r="I82" s="38">
        <v>31.616666666666674</v>
      </c>
      <c r="J82" s="38">
        <v>34.516666666666666</v>
      </c>
      <c r="K82" s="38">
        <v>35.433333333333323</v>
      </c>
      <c r="L82" s="38">
        <v>35.966666666666661</v>
      </c>
      <c r="M82" s="28">
        <v>34.9</v>
      </c>
      <c r="N82" s="28">
        <v>33.450000000000003</v>
      </c>
      <c r="O82" s="39">
        <v>98932500</v>
      </c>
      <c r="P82" s="40">
        <v>-4.7532820280669985E-3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820.1</v>
      </c>
      <c r="F83" s="37">
        <v>820.44999999999993</v>
      </c>
      <c r="G83" s="38">
        <v>777.64999999999986</v>
      </c>
      <c r="H83" s="38">
        <v>735.19999999999993</v>
      </c>
      <c r="I83" s="38">
        <v>692.39999999999986</v>
      </c>
      <c r="J83" s="38">
        <v>862.89999999999986</v>
      </c>
      <c r="K83" s="38">
        <v>905.69999999999982</v>
      </c>
      <c r="L83" s="38">
        <v>948.14999999999986</v>
      </c>
      <c r="M83" s="28">
        <v>863.25</v>
      </c>
      <c r="N83" s="28">
        <v>778</v>
      </c>
      <c r="O83" s="39">
        <v>4173000</v>
      </c>
      <c r="P83" s="40">
        <v>4.085603112840467E-2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773.6</v>
      </c>
      <c r="F84" s="37">
        <v>774.65</v>
      </c>
      <c r="G84" s="38">
        <v>757.69999999999993</v>
      </c>
      <c r="H84" s="38">
        <v>741.8</v>
      </c>
      <c r="I84" s="38">
        <v>724.84999999999991</v>
      </c>
      <c r="J84" s="38">
        <v>790.55</v>
      </c>
      <c r="K84" s="38">
        <v>807.5</v>
      </c>
      <c r="L84" s="38">
        <v>823.4</v>
      </c>
      <c r="M84" s="28">
        <v>791.6</v>
      </c>
      <c r="N84" s="28">
        <v>758.75</v>
      </c>
      <c r="O84" s="39">
        <v>5665500</v>
      </c>
      <c r="P84" s="40">
        <v>-8.8245675961877868E-5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1361.1</v>
      </c>
      <c r="F85" s="37">
        <v>1378.5</v>
      </c>
      <c r="G85" s="38">
        <v>1334.55</v>
      </c>
      <c r="H85" s="38">
        <v>1308</v>
      </c>
      <c r="I85" s="38">
        <v>1264.05</v>
      </c>
      <c r="J85" s="38">
        <v>1405.05</v>
      </c>
      <c r="K85" s="38">
        <v>1448.9999999999998</v>
      </c>
      <c r="L85" s="38">
        <v>1475.55</v>
      </c>
      <c r="M85" s="28">
        <v>1422.45</v>
      </c>
      <c r="N85" s="28">
        <v>1351.95</v>
      </c>
      <c r="O85" s="39">
        <v>4182100</v>
      </c>
      <c r="P85" s="40">
        <v>2.5338645418326693E-2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252.5</v>
      </c>
      <c r="F86" s="37">
        <v>256.2</v>
      </c>
      <c r="G86" s="38">
        <v>247.25</v>
      </c>
      <c r="H86" s="38">
        <v>242</v>
      </c>
      <c r="I86" s="38">
        <v>233.05</v>
      </c>
      <c r="J86" s="38">
        <v>261.45</v>
      </c>
      <c r="K86" s="38">
        <v>270.39999999999992</v>
      </c>
      <c r="L86" s="38">
        <v>275.64999999999998</v>
      </c>
      <c r="M86" s="28">
        <v>265.14999999999998</v>
      </c>
      <c r="N86" s="28">
        <v>250.95</v>
      </c>
      <c r="O86" s="39">
        <v>10658800</v>
      </c>
      <c r="P86" s="40">
        <v>4.9688386871705901E-3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1542.65</v>
      </c>
      <c r="F87" s="37">
        <v>1552.2666666666667</v>
      </c>
      <c r="G87" s="38">
        <v>1527.8333333333333</v>
      </c>
      <c r="H87" s="38">
        <v>1513.0166666666667</v>
      </c>
      <c r="I87" s="38">
        <v>1488.5833333333333</v>
      </c>
      <c r="J87" s="38">
        <v>1567.0833333333333</v>
      </c>
      <c r="K87" s="38">
        <v>1591.5166666666667</v>
      </c>
      <c r="L87" s="38">
        <v>1606.3333333333333</v>
      </c>
      <c r="M87" s="28">
        <v>1576.7</v>
      </c>
      <c r="N87" s="28">
        <v>1537.45</v>
      </c>
      <c r="O87" s="39">
        <v>9712325</v>
      </c>
      <c r="P87" s="40">
        <v>-2.0985846754514397E-3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254.05</v>
      </c>
      <c r="F88" s="37">
        <v>256.75</v>
      </c>
      <c r="G88" s="38">
        <v>250.2</v>
      </c>
      <c r="H88" s="38">
        <v>246.35</v>
      </c>
      <c r="I88" s="38">
        <v>239.79999999999998</v>
      </c>
      <c r="J88" s="38">
        <v>260.60000000000002</v>
      </c>
      <c r="K88" s="38">
        <v>267.14999999999998</v>
      </c>
      <c r="L88" s="38">
        <v>271</v>
      </c>
      <c r="M88" s="28">
        <v>263.3</v>
      </c>
      <c r="N88" s="28">
        <v>252.9</v>
      </c>
      <c r="O88" s="39">
        <v>2507500</v>
      </c>
      <c r="P88" s="40">
        <v>6.7842605156037987E-4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506.15</v>
      </c>
      <c r="F89" s="37">
        <v>512.85</v>
      </c>
      <c r="G89" s="38">
        <v>496.80000000000007</v>
      </c>
      <c r="H89" s="38">
        <v>487.45000000000005</v>
      </c>
      <c r="I89" s="38">
        <v>471.40000000000009</v>
      </c>
      <c r="J89" s="38">
        <v>522.20000000000005</v>
      </c>
      <c r="K89" s="38">
        <v>538.25</v>
      </c>
      <c r="L89" s="38">
        <v>547.6</v>
      </c>
      <c r="M89" s="28">
        <v>528.9</v>
      </c>
      <c r="N89" s="28">
        <v>503.5</v>
      </c>
      <c r="O89" s="39">
        <v>3367500</v>
      </c>
      <c r="P89" s="40">
        <v>-5.6061667834618079E-2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1551.4</v>
      </c>
      <c r="F90" s="37">
        <v>1562.9666666666665</v>
      </c>
      <c r="G90" s="38">
        <v>1533.2833333333328</v>
      </c>
      <c r="H90" s="38">
        <v>1515.1666666666663</v>
      </c>
      <c r="I90" s="38">
        <v>1485.4833333333327</v>
      </c>
      <c r="J90" s="38">
        <v>1581.083333333333</v>
      </c>
      <c r="K90" s="38">
        <v>1610.7666666666669</v>
      </c>
      <c r="L90" s="38">
        <v>1628.8833333333332</v>
      </c>
      <c r="M90" s="28">
        <v>1592.65</v>
      </c>
      <c r="N90" s="28">
        <v>1544.85</v>
      </c>
      <c r="O90" s="39">
        <v>2511325</v>
      </c>
      <c r="P90" s="40">
        <v>-3.5922684172137127E-2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1222.25</v>
      </c>
      <c r="F91" s="37">
        <v>1218.4333333333334</v>
      </c>
      <c r="G91" s="38">
        <v>1203.5166666666669</v>
      </c>
      <c r="H91" s="38">
        <v>1184.7833333333335</v>
      </c>
      <c r="I91" s="38">
        <v>1169.866666666667</v>
      </c>
      <c r="J91" s="38">
        <v>1237.1666666666667</v>
      </c>
      <c r="K91" s="38">
        <v>1252.0833333333333</v>
      </c>
      <c r="L91" s="38">
        <v>1270.8166666666666</v>
      </c>
      <c r="M91" s="28">
        <v>1233.3499999999999</v>
      </c>
      <c r="N91" s="28">
        <v>1199.7</v>
      </c>
      <c r="O91" s="39">
        <v>4634000</v>
      </c>
      <c r="P91" s="40">
        <v>-2.08135235076598E-2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1074.9000000000001</v>
      </c>
      <c r="F92" s="37">
        <v>1076.3</v>
      </c>
      <c r="G92" s="38">
        <v>1066.6999999999998</v>
      </c>
      <c r="H92" s="38">
        <v>1058.4999999999998</v>
      </c>
      <c r="I92" s="38">
        <v>1048.8999999999996</v>
      </c>
      <c r="J92" s="38">
        <v>1084.5</v>
      </c>
      <c r="K92" s="38">
        <v>1094.0999999999999</v>
      </c>
      <c r="L92" s="38">
        <v>1102.3000000000002</v>
      </c>
      <c r="M92" s="28">
        <v>1085.9000000000001</v>
      </c>
      <c r="N92" s="28">
        <v>1068.0999999999999</v>
      </c>
      <c r="O92" s="39">
        <v>22495200</v>
      </c>
      <c r="P92" s="40">
        <v>5.5383460058199569E-3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2206.3000000000002</v>
      </c>
      <c r="F93" s="37">
        <v>2197.85</v>
      </c>
      <c r="G93" s="38">
        <v>2169.5</v>
      </c>
      <c r="H93" s="38">
        <v>2132.7000000000003</v>
      </c>
      <c r="I93" s="38">
        <v>2104.3500000000004</v>
      </c>
      <c r="J93" s="38">
        <v>2234.6499999999996</v>
      </c>
      <c r="K93" s="38">
        <v>2262.9999999999991</v>
      </c>
      <c r="L93" s="38">
        <v>2299.7999999999993</v>
      </c>
      <c r="M93" s="28">
        <v>2226.1999999999998</v>
      </c>
      <c r="N93" s="28">
        <v>2161.0500000000002</v>
      </c>
      <c r="O93" s="39">
        <v>21350700</v>
      </c>
      <c r="P93" s="40">
        <v>1.5235160696709034E-2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1917.35</v>
      </c>
      <c r="F94" s="37">
        <v>1927.6833333333334</v>
      </c>
      <c r="G94" s="38">
        <v>1890.8666666666668</v>
      </c>
      <c r="H94" s="38">
        <v>1864.3833333333334</v>
      </c>
      <c r="I94" s="38">
        <v>1827.5666666666668</v>
      </c>
      <c r="J94" s="38">
        <v>1954.1666666666667</v>
      </c>
      <c r="K94" s="38">
        <v>1990.9833333333333</v>
      </c>
      <c r="L94" s="38">
        <v>2017.4666666666667</v>
      </c>
      <c r="M94" s="28">
        <v>1964.5</v>
      </c>
      <c r="N94" s="28">
        <v>1901.2</v>
      </c>
      <c r="O94" s="39">
        <v>3720300</v>
      </c>
      <c r="P94" s="40">
        <v>6.4112968673916571E-3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1328</v>
      </c>
      <c r="F95" s="37">
        <v>1323.7166666666665</v>
      </c>
      <c r="G95" s="38">
        <v>1307.833333333333</v>
      </c>
      <c r="H95" s="38">
        <v>1287.6666666666665</v>
      </c>
      <c r="I95" s="38">
        <v>1271.7833333333331</v>
      </c>
      <c r="J95" s="38">
        <v>1343.883333333333</v>
      </c>
      <c r="K95" s="38">
        <v>1359.7666666666667</v>
      </c>
      <c r="L95" s="38">
        <v>1379.9333333333329</v>
      </c>
      <c r="M95" s="28">
        <v>1339.6</v>
      </c>
      <c r="N95" s="28">
        <v>1303.55</v>
      </c>
      <c r="O95" s="39">
        <v>90472800</v>
      </c>
      <c r="P95" s="40">
        <v>-1.7174518597636835E-3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561.29999999999995</v>
      </c>
      <c r="F96" s="37">
        <v>565.25</v>
      </c>
      <c r="G96" s="38">
        <v>556.15</v>
      </c>
      <c r="H96" s="38">
        <v>551</v>
      </c>
      <c r="I96" s="38">
        <v>541.9</v>
      </c>
      <c r="J96" s="38">
        <v>570.4</v>
      </c>
      <c r="K96" s="38">
        <v>579.49999999999989</v>
      </c>
      <c r="L96" s="38">
        <v>584.65</v>
      </c>
      <c r="M96" s="28">
        <v>574.35</v>
      </c>
      <c r="N96" s="28">
        <v>560.1</v>
      </c>
      <c r="O96" s="39">
        <v>22588500</v>
      </c>
      <c r="P96" s="40">
        <v>1.3023531152878496E-2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2478</v>
      </c>
      <c r="F97" s="37">
        <v>2491.5499999999997</v>
      </c>
      <c r="G97" s="38">
        <v>2457.6499999999996</v>
      </c>
      <c r="H97" s="38">
        <v>2437.2999999999997</v>
      </c>
      <c r="I97" s="38">
        <v>2403.3999999999996</v>
      </c>
      <c r="J97" s="38">
        <v>2511.8999999999996</v>
      </c>
      <c r="K97" s="38">
        <v>2545.8000000000002</v>
      </c>
      <c r="L97" s="38">
        <v>2566.1499999999996</v>
      </c>
      <c r="M97" s="28">
        <v>2525.4499999999998</v>
      </c>
      <c r="N97" s="28">
        <v>2471.1999999999998</v>
      </c>
      <c r="O97" s="39">
        <v>3363300</v>
      </c>
      <c r="P97" s="40">
        <v>-3.0525769629885853E-2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423.6</v>
      </c>
      <c r="F98" s="37">
        <v>429.2</v>
      </c>
      <c r="G98" s="38">
        <v>415.4</v>
      </c>
      <c r="H98" s="38">
        <v>407.2</v>
      </c>
      <c r="I98" s="38">
        <v>393.4</v>
      </c>
      <c r="J98" s="38">
        <v>437.4</v>
      </c>
      <c r="K98" s="38">
        <v>451.20000000000005</v>
      </c>
      <c r="L98" s="38">
        <v>459.4</v>
      </c>
      <c r="M98" s="28">
        <v>443</v>
      </c>
      <c r="N98" s="28">
        <v>421</v>
      </c>
      <c r="O98" s="39">
        <v>39325650</v>
      </c>
      <c r="P98" s="40">
        <v>-6.8954283852752738E-3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93.55</v>
      </c>
      <c r="F99" s="37">
        <v>94.84999999999998</v>
      </c>
      <c r="G99" s="38">
        <v>91.849999999999966</v>
      </c>
      <c r="H99" s="38">
        <v>90.149999999999991</v>
      </c>
      <c r="I99" s="38">
        <v>87.149999999999977</v>
      </c>
      <c r="J99" s="38">
        <v>96.549999999999955</v>
      </c>
      <c r="K99" s="38">
        <v>99.549999999999983</v>
      </c>
      <c r="L99" s="38">
        <v>101.24999999999994</v>
      </c>
      <c r="M99" s="28">
        <v>97.85</v>
      </c>
      <c r="N99" s="28">
        <v>93.15</v>
      </c>
      <c r="O99" s="39">
        <v>14620000</v>
      </c>
      <c r="P99" s="40">
        <v>-1.2202208018593841E-2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270.7</v>
      </c>
      <c r="F100" s="37">
        <v>271.40000000000003</v>
      </c>
      <c r="G100" s="38">
        <v>268.10000000000008</v>
      </c>
      <c r="H100" s="38">
        <v>265.50000000000006</v>
      </c>
      <c r="I100" s="38">
        <v>262.2000000000001</v>
      </c>
      <c r="J100" s="38">
        <v>274.00000000000006</v>
      </c>
      <c r="K100" s="38">
        <v>277.3</v>
      </c>
      <c r="L100" s="38">
        <v>279.90000000000003</v>
      </c>
      <c r="M100" s="28">
        <v>274.7</v>
      </c>
      <c r="N100" s="28">
        <v>268.8</v>
      </c>
      <c r="O100" s="39">
        <v>11542500</v>
      </c>
      <c r="P100" s="40">
        <v>-5.0422034651266101E-2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2183.6999999999998</v>
      </c>
      <c r="F101" s="37">
        <v>2166.5666666666662</v>
      </c>
      <c r="G101" s="38">
        <v>2134.2833333333324</v>
      </c>
      <c r="H101" s="38">
        <v>2084.8666666666663</v>
      </c>
      <c r="I101" s="38">
        <v>2052.5833333333326</v>
      </c>
      <c r="J101" s="38">
        <v>2215.9833333333322</v>
      </c>
      <c r="K101" s="38">
        <v>2248.266666666666</v>
      </c>
      <c r="L101" s="38">
        <v>2297.683333333332</v>
      </c>
      <c r="M101" s="28">
        <v>2198.85</v>
      </c>
      <c r="N101" s="28">
        <v>2117.15</v>
      </c>
      <c r="O101" s="39">
        <v>10724700</v>
      </c>
      <c r="P101" s="40">
        <v>-8.3495145631067962E-3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38306.550000000003</v>
      </c>
      <c r="F102" s="37">
        <v>38348.800000000003</v>
      </c>
      <c r="G102" s="38">
        <v>37970.550000000003</v>
      </c>
      <c r="H102" s="38">
        <v>37634.550000000003</v>
      </c>
      <c r="I102" s="38">
        <v>37256.300000000003</v>
      </c>
      <c r="J102" s="38">
        <v>38684.800000000003</v>
      </c>
      <c r="K102" s="38">
        <v>39063.050000000003</v>
      </c>
      <c r="L102" s="38">
        <v>39399.050000000003</v>
      </c>
      <c r="M102" s="28">
        <v>38727.050000000003</v>
      </c>
      <c r="N102" s="28">
        <v>38012.800000000003</v>
      </c>
      <c r="O102" s="39">
        <v>7185</v>
      </c>
      <c r="P102" s="40">
        <v>6.4444444444444443E-2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140.1</v>
      </c>
      <c r="F103" s="37">
        <v>142.35</v>
      </c>
      <c r="G103" s="38">
        <v>137.1</v>
      </c>
      <c r="H103" s="38">
        <v>134.1</v>
      </c>
      <c r="I103" s="38">
        <v>128.85</v>
      </c>
      <c r="J103" s="38">
        <v>145.35</v>
      </c>
      <c r="K103" s="38">
        <v>150.6</v>
      </c>
      <c r="L103" s="38">
        <v>153.6</v>
      </c>
      <c r="M103" s="28">
        <v>147.6</v>
      </c>
      <c r="N103" s="28">
        <v>139.35</v>
      </c>
      <c r="O103" s="39">
        <v>40452200</v>
      </c>
      <c r="P103" s="40">
        <v>1.2066580101526399E-2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713.95</v>
      </c>
      <c r="F104" s="37">
        <v>714.68333333333339</v>
      </c>
      <c r="G104" s="38">
        <v>706.66666666666674</v>
      </c>
      <c r="H104" s="38">
        <v>699.38333333333333</v>
      </c>
      <c r="I104" s="38">
        <v>691.36666666666667</v>
      </c>
      <c r="J104" s="38">
        <v>721.96666666666681</v>
      </c>
      <c r="K104" s="38">
        <v>729.98333333333346</v>
      </c>
      <c r="L104" s="38">
        <v>737.26666666666688</v>
      </c>
      <c r="M104" s="28">
        <v>722.7</v>
      </c>
      <c r="N104" s="28">
        <v>707.4</v>
      </c>
      <c r="O104" s="39">
        <v>118985625</v>
      </c>
      <c r="P104" s="40">
        <v>2.54784618119334E-2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1271.95</v>
      </c>
      <c r="F105" s="37">
        <v>1271.5833333333335</v>
      </c>
      <c r="G105" s="38">
        <v>1251.5166666666669</v>
      </c>
      <c r="H105" s="38">
        <v>1231.0833333333335</v>
      </c>
      <c r="I105" s="38">
        <v>1211.0166666666669</v>
      </c>
      <c r="J105" s="38">
        <v>1292.0166666666669</v>
      </c>
      <c r="K105" s="38">
        <v>1312.0833333333335</v>
      </c>
      <c r="L105" s="38">
        <v>1332.5166666666669</v>
      </c>
      <c r="M105" s="28">
        <v>1291.6500000000001</v>
      </c>
      <c r="N105" s="28">
        <v>1251.1500000000001</v>
      </c>
      <c r="O105" s="39">
        <v>3034925</v>
      </c>
      <c r="P105" s="40">
        <v>5.6045957685301948E-4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500.65</v>
      </c>
      <c r="F106" s="37">
        <v>504.64999999999992</v>
      </c>
      <c r="G106" s="38">
        <v>494.99999999999989</v>
      </c>
      <c r="H106" s="38">
        <v>489.34999999999997</v>
      </c>
      <c r="I106" s="38">
        <v>479.69999999999993</v>
      </c>
      <c r="J106" s="38">
        <v>510.29999999999984</v>
      </c>
      <c r="K106" s="38">
        <v>519.94999999999982</v>
      </c>
      <c r="L106" s="38">
        <v>525.5999999999998</v>
      </c>
      <c r="M106" s="28">
        <v>514.29999999999995</v>
      </c>
      <c r="N106" s="28">
        <v>499</v>
      </c>
      <c r="O106" s="39">
        <v>5889750</v>
      </c>
      <c r="P106" s="40">
        <v>1.4206379956089371E-2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8.75</v>
      </c>
      <c r="F107" s="37">
        <v>8.85</v>
      </c>
      <c r="G107" s="38">
        <v>8.5499999999999989</v>
      </c>
      <c r="H107" s="38">
        <v>8.35</v>
      </c>
      <c r="I107" s="38">
        <v>8.0499999999999989</v>
      </c>
      <c r="J107" s="38">
        <v>9.0499999999999989</v>
      </c>
      <c r="K107" s="38">
        <v>9.35</v>
      </c>
      <c r="L107" s="38">
        <v>9.5499999999999989</v>
      </c>
      <c r="M107" s="28">
        <v>9.15</v>
      </c>
      <c r="N107" s="28">
        <v>8.65</v>
      </c>
      <c r="O107" s="39">
        <v>754600000</v>
      </c>
      <c r="P107" s="40">
        <v>-1.1371973587674248E-2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52.25</v>
      </c>
      <c r="F108" s="37">
        <v>52.833333333333336</v>
      </c>
      <c r="G108" s="38">
        <v>51.416666666666671</v>
      </c>
      <c r="H108" s="38">
        <v>50.583333333333336</v>
      </c>
      <c r="I108" s="38">
        <v>49.166666666666671</v>
      </c>
      <c r="J108" s="38">
        <v>53.666666666666671</v>
      </c>
      <c r="K108" s="38">
        <v>55.083333333333343</v>
      </c>
      <c r="L108" s="38">
        <v>55.916666666666671</v>
      </c>
      <c r="M108" s="28">
        <v>54.25</v>
      </c>
      <c r="N108" s="28">
        <v>52</v>
      </c>
      <c r="O108" s="39">
        <v>105120000</v>
      </c>
      <c r="P108" s="40">
        <v>-1.614588279988603E-3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37.549999999999997</v>
      </c>
      <c r="F109" s="37">
        <v>37.933333333333337</v>
      </c>
      <c r="G109" s="38">
        <v>37.016666666666673</v>
      </c>
      <c r="H109" s="38">
        <v>36.483333333333334</v>
      </c>
      <c r="I109" s="38">
        <v>35.56666666666667</v>
      </c>
      <c r="J109" s="38">
        <v>38.466666666666676</v>
      </c>
      <c r="K109" s="38">
        <v>39.383333333333333</v>
      </c>
      <c r="L109" s="38">
        <v>39.916666666666679</v>
      </c>
      <c r="M109" s="28">
        <v>38.85</v>
      </c>
      <c r="N109" s="28">
        <v>37.4</v>
      </c>
      <c r="O109" s="39">
        <v>234534000</v>
      </c>
      <c r="P109" s="40">
        <v>1.554401452818473E-2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197.15</v>
      </c>
      <c r="F110" s="37">
        <v>199.7166666666667</v>
      </c>
      <c r="G110" s="38">
        <v>193.13333333333338</v>
      </c>
      <c r="H110" s="38">
        <v>189.11666666666667</v>
      </c>
      <c r="I110" s="38">
        <v>182.53333333333336</v>
      </c>
      <c r="J110" s="38">
        <v>203.73333333333341</v>
      </c>
      <c r="K110" s="38">
        <v>210.31666666666672</v>
      </c>
      <c r="L110" s="38">
        <v>214.33333333333343</v>
      </c>
      <c r="M110" s="28">
        <v>206.3</v>
      </c>
      <c r="N110" s="28">
        <v>195.7</v>
      </c>
      <c r="O110" s="39">
        <v>51086250</v>
      </c>
      <c r="P110" s="40">
        <v>1.1758653634158889E-3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348.45</v>
      </c>
      <c r="F111" s="37">
        <v>352.06666666666661</v>
      </c>
      <c r="G111" s="38">
        <v>343.03333333333319</v>
      </c>
      <c r="H111" s="38">
        <v>337.61666666666656</v>
      </c>
      <c r="I111" s="38">
        <v>328.58333333333314</v>
      </c>
      <c r="J111" s="38">
        <v>357.48333333333323</v>
      </c>
      <c r="K111" s="38">
        <v>366.51666666666665</v>
      </c>
      <c r="L111" s="38">
        <v>371.93333333333328</v>
      </c>
      <c r="M111" s="28">
        <v>361.1</v>
      </c>
      <c r="N111" s="28">
        <v>346.65</v>
      </c>
      <c r="O111" s="39">
        <v>15224000</v>
      </c>
      <c r="P111" s="40">
        <v>1.4476818764889134E-2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231</v>
      </c>
      <c r="F112" s="37">
        <v>233.9</v>
      </c>
      <c r="G112" s="38">
        <v>225.9</v>
      </c>
      <c r="H112" s="38">
        <v>220.8</v>
      </c>
      <c r="I112" s="38">
        <v>212.8</v>
      </c>
      <c r="J112" s="38">
        <v>239</v>
      </c>
      <c r="K112" s="38">
        <v>247</v>
      </c>
      <c r="L112" s="38">
        <v>252.1</v>
      </c>
      <c r="M112" s="28">
        <v>241.9</v>
      </c>
      <c r="N112" s="28">
        <v>228.8</v>
      </c>
      <c r="O112" s="39">
        <v>23979164</v>
      </c>
      <c r="P112" s="40">
        <v>4.6515710022819026E-2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182.4</v>
      </c>
      <c r="F113" s="37">
        <v>183.73333333333335</v>
      </c>
      <c r="G113" s="38">
        <v>178.8666666666667</v>
      </c>
      <c r="H113" s="38">
        <v>175.33333333333334</v>
      </c>
      <c r="I113" s="38">
        <v>170.4666666666667</v>
      </c>
      <c r="J113" s="38">
        <v>187.26666666666671</v>
      </c>
      <c r="K113" s="38">
        <v>192.13333333333338</v>
      </c>
      <c r="L113" s="38">
        <v>195.66666666666671</v>
      </c>
      <c r="M113" s="28">
        <v>188.6</v>
      </c>
      <c r="N113" s="28">
        <v>180.2</v>
      </c>
      <c r="O113" s="39">
        <v>13893900</v>
      </c>
      <c r="P113" s="40">
        <v>1.9144862795149969E-2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4216.75</v>
      </c>
      <c r="F114" s="37">
        <v>4244.6166666666659</v>
      </c>
      <c r="G114" s="38">
        <v>4151.0833333333321</v>
      </c>
      <c r="H114" s="38">
        <v>4085.4166666666661</v>
      </c>
      <c r="I114" s="38">
        <v>3991.8833333333323</v>
      </c>
      <c r="J114" s="38">
        <v>4310.2833333333319</v>
      </c>
      <c r="K114" s="38">
        <v>4403.8166666666666</v>
      </c>
      <c r="L114" s="38">
        <v>4469.4833333333318</v>
      </c>
      <c r="M114" s="28">
        <v>4338.1499999999996</v>
      </c>
      <c r="N114" s="28">
        <v>4178.95</v>
      </c>
      <c r="O114" s="39">
        <v>384075</v>
      </c>
      <c r="P114" s="40">
        <v>2.1526418786692761E-3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1698.65</v>
      </c>
      <c r="F115" s="37">
        <v>1718.8000000000002</v>
      </c>
      <c r="G115" s="38">
        <v>1672.6500000000003</v>
      </c>
      <c r="H115" s="38">
        <v>1646.65</v>
      </c>
      <c r="I115" s="38">
        <v>1600.5000000000002</v>
      </c>
      <c r="J115" s="38">
        <v>1744.8000000000004</v>
      </c>
      <c r="K115" s="38">
        <v>1790.95</v>
      </c>
      <c r="L115" s="38">
        <v>1816.9500000000005</v>
      </c>
      <c r="M115" s="28">
        <v>1764.95</v>
      </c>
      <c r="N115" s="28">
        <v>1692.8</v>
      </c>
      <c r="O115" s="39">
        <v>2514550</v>
      </c>
      <c r="P115" s="40">
        <v>7.0889320543885293E-3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911.7</v>
      </c>
      <c r="F116" s="37">
        <v>908.13333333333333</v>
      </c>
      <c r="G116" s="38">
        <v>892.66666666666663</v>
      </c>
      <c r="H116" s="38">
        <v>873.63333333333333</v>
      </c>
      <c r="I116" s="38">
        <v>858.16666666666663</v>
      </c>
      <c r="J116" s="38">
        <v>927.16666666666663</v>
      </c>
      <c r="K116" s="38">
        <v>942.63333333333333</v>
      </c>
      <c r="L116" s="38">
        <v>961.66666666666663</v>
      </c>
      <c r="M116" s="28">
        <v>923.6</v>
      </c>
      <c r="N116" s="28">
        <v>889.1</v>
      </c>
      <c r="O116" s="39">
        <v>26843400</v>
      </c>
      <c r="P116" s="40">
        <v>-1.3727525362440152E-3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208.55</v>
      </c>
      <c r="F117" s="37">
        <v>207.70000000000002</v>
      </c>
      <c r="G117" s="38">
        <v>205.70000000000005</v>
      </c>
      <c r="H117" s="38">
        <v>202.85000000000002</v>
      </c>
      <c r="I117" s="38">
        <v>200.85000000000005</v>
      </c>
      <c r="J117" s="38">
        <v>210.55000000000004</v>
      </c>
      <c r="K117" s="38">
        <v>212.54999999999998</v>
      </c>
      <c r="L117" s="38">
        <v>215.40000000000003</v>
      </c>
      <c r="M117" s="28">
        <v>209.7</v>
      </c>
      <c r="N117" s="28">
        <v>204.85</v>
      </c>
      <c r="O117" s="39">
        <v>14277200</v>
      </c>
      <c r="P117" s="40">
        <v>7.6874340021119328E-2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1555.4</v>
      </c>
      <c r="F118" s="37">
        <v>1558.1499999999999</v>
      </c>
      <c r="G118" s="38">
        <v>1545.9999999999998</v>
      </c>
      <c r="H118" s="38">
        <v>1536.6</v>
      </c>
      <c r="I118" s="38">
        <v>1524.4499999999998</v>
      </c>
      <c r="J118" s="38">
        <v>1567.5499999999997</v>
      </c>
      <c r="K118" s="38">
        <v>1579.6999999999998</v>
      </c>
      <c r="L118" s="38">
        <v>1589.0999999999997</v>
      </c>
      <c r="M118" s="28">
        <v>1570.3</v>
      </c>
      <c r="N118" s="28">
        <v>1548.75</v>
      </c>
      <c r="O118" s="39">
        <v>43847100</v>
      </c>
      <c r="P118" s="40">
        <v>6.8127962085308058E-3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608.5</v>
      </c>
      <c r="F119" s="37">
        <v>625.51666666666665</v>
      </c>
      <c r="G119" s="38">
        <v>582.18333333333328</v>
      </c>
      <c r="H119" s="38">
        <v>555.86666666666667</v>
      </c>
      <c r="I119" s="38">
        <v>512.5333333333333</v>
      </c>
      <c r="J119" s="38">
        <v>651.83333333333326</v>
      </c>
      <c r="K119" s="38">
        <v>695.16666666666674</v>
      </c>
      <c r="L119" s="38">
        <v>721.48333333333323</v>
      </c>
      <c r="M119" s="28">
        <v>668.85</v>
      </c>
      <c r="N119" s="28">
        <v>599.20000000000005</v>
      </c>
      <c r="O119" s="39">
        <v>1636500</v>
      </c>
      <c r="P119" s="40">
        <v>3.7565382786495481E-2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122.35</v>
      </c>
      <c r="F120" s="37">
        <v>123.56666666666666</v>
      </c>
      <c r="G120" s="38">
        <v>120.73333333333332</v>
      </c>
      <c r="H120" s="38">
        <v>119.11666666666666</v>
      </c>
      <c r="I120" s="38">
        <v>116.28333333333332</v>
      </c>
      <c r="J120" s="38">
        <v>125.18333333333332</v>
      </c>
      <c r="K120" s="38">
        <v>128.01666666666665</v>
      </c>
      <c r="L120" s="38">
        <v>129.63333333333333</v>
      </c>
      <c r="M120" s="28">
        <v>126.4</v>
      </c>
      <c r="N120" s="28">
        <v>121.95</v>
      </c>
      <c r="O120" s="39">
        <v>54892500</v>
      </c>
      <c r="P120" s="40">
        <v>-7.2881156694486896E-3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970.95</v>
      </c>
      <c r="F121" s="37">
        <v>978.0333333333333</v>
      </c>
      <c r="G121" s="38">
        <v>961.41666666666663</v>
      </c>
      <c r="H121" s="38">
        <v>951.88333333333333</v>
      </c>
      <c r="I121" s="38">
        <v>935.26666666666665</v>
      </c>
      <c r="J121" s="38">
        <v>987.56666666666661</v>
      </c>
      <c r="K121" s="38">
        <v>1004.1833333333334</v>
      </c>
      <c r="L121" s="38">
        <v>1013.7166666666666</v>
      </c>
      <c r="M121" s="28">
        <v>994.65</v>
      </c>
      <c r="N121" s="28">
        <v>968.5</v>
      </c>
      <c r="O121" s="39">
        <v>762250</v>
      </c>
      <c r="P121" s="40">
        <v>1.2822216316768536E-2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656.85</v>
      </c>
      <c r="F122" s="37">
        <v>664.56666666666661</v>
      </c>
      <c r="G122" s="38">
        <v>643.13333333333321</v>
      </c>
      <c r="H122" s="38">
        <v>629.41666666666663</v>
      </c>
      <c r="I122" s="38">
        <v>607.98333333333323</v>
      </c>
      <c r="J122" s="38">
        <v>678.28333333333319</v>
      </c>
      <c r="K122" s="38">
        <v>699.71666666666658</v>
      </c>
      <c r="L122" s="38">
        <v>713.43333333333317</v>
      </c>
      <c r="M122" s="28">
        <v>686</v>
      </c>
      <c r="N122" s="28">
        <v>650.85</v>
      </c>
      <c r="O122" s="39">
        <v>15395625</v>
      </c>
      <c r="P122" s="40">
        <v>1.8700787401574805E-2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256.35000000000002</v>
      </c>
      <c r="F123" s="37">
        <v>257.86666666666667</v>
      </c>
      <c r="G123" s="38">
        <v>254.23333333333335</v>
      </c>
      <c r="H123" s="38">
        <v>252.11666666666667</v>
      </c>
      <c r="I123" s="38">
        <v>248.48333333333335</v>
      </c>
      <c r="J123" s="38">
        <v>259.98333333333335</v>
      </c>
      <c r="K123" s="38">
        <v>263.61666666666667</v>
      </c>
      <c r="L123" s="38">
        <v>265.73333333333335</v>
      </c>
      <c r="M123" s="28">
        <v>261.5</v>
      </c>
      <c r="N123" s="28">
        <v>255.75</v>
      </c>
      <c r="O123" s="39">
        <v>111884800</v>
      </c>
      <c r="P123" s="40">
        <v>-6.0550928163288515E-3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465.6</v>
      </c>
      <c r="F124" s="37">
        <v>474.8</v>
      </c>
      <c r="G124" s="38">
        <v>451.40000000000003</v>
      </c>
      <c r="H124" s="38">
        <v>437.20000000000005</v>
      </c>
      <c r="I124" s="38">
        <v>413.80000000000007</v>
      </c>
      <c r="J124" s="38">
        <v>489</v>
      </c>
      <c r="K124" s="38">
        <v>512.4</v>
      </c>
      <c r="L124" s="38">
        <v>526.59999999999991</v>
      </c>
      <c r="M124" s="28">
        <v>498.2</v>
      </c>
      <c r="N124" s="28">
        <v>460.6</v>
      </c>
      <c r="O124" s="39">
        <v>29680000</v>
      </c>
      <c r="P124" s="40">
        <v>-4.5696558084936901E-3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2331.8000000000002</v>
      </c>
      <c r="F125" s="37">
        <v>2352.5333333333333</v>
      </c>
      <c r="G125" s="38">
        <v>2300.2666666666664</v>
      </c>
      <c r="H125" s="38">
        <v>2268.7333333333331</v>
      </c>
      <c r="I125" s="38">
        <v>2216.4666666666662</v>
      </c>
      <c r="J125" s="38">
        <v>2384.0666666666666</v>
      </c>
      <c r="K125" s="38">
        <v>2436.3333333333339</v>
      </c>
      <c r="L125" s="38">
        <v>2467.8666666666668</v>
      </c>
      <c r="M125" s="28">
        <v>2404.8000000000002</v>
      </c>
      <c r="N125" s="28">
        <v>2321</v>
      </c>
      <c r="O125" s="39">
        <v>300825</v>
      </c>
      <c r="P125" s="40">
        <v>4.0556900726392252E-2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647.65</v>
      </c>
      <c r="F126" s="37">
        <v>657.31666666666661</v>
      </c>
      <c r="G126" s="38">
        <v>635.68333333333317</v>
      </c>
      <c r="H126" s="38">
        <v>623.71666666666658</v>
      </c>
      <c r="I126" s="38">
        <v>602.08333333333314</v>
      </c>
      <c r="J126" s="38">
        <v>669.28333333333319</v>
      </c>
      <c r="K126" s="38">
        <v>690.91666666666663</v>
      </c>
      <c r="L126" s="38">
        <v>702.88333333333321</v>
      </c>
      <c r="M126" s="28">
        <v>678.95</v>
      </c>
      <c r="N126" s="28">
        <v>645.35</v>
      </c>
      <c r="O126" s="39">
        <v>28429650</v>
      </c>
      <c r="P126" s="40">
        <v>3.2152134490025977E-2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480.85</v>
      </c>
      <c r="F127" s="37">
        <v>484.26666666666665</v>
      </c>
      <c r="G127" s="38">
        <v>472.08333333333331</v>
      </c>
      <c r="H127" s="38">
        <v>463.31666666666666</v>
      </c>
      <c r="I127" s="38">
        <v>451.13333333333333</v>
      </c>
      <c r="J127" s="38">
        <v>493.0333333333333</v>
      </c>
      <c r="K127" s="38">
        <v>505.2166666666667</v>
      </c>
      <c r="L127" s="38">
        <v>513.98333333333335</v>
      </c>
      <c r="M127" s="28">
        <v>496.45</v>
      </c>
      <c r="N127" s="28">
        <v>475.5</v>
      </c>
      <c r="O127" s="39">
        <v>10343125</v>
      </c>
      <c r="P127" s="40">
        <v>6.6920250145058341E-2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1798.75</v>
      </c>
      <c r="F128" s="37">
        <v>1793.7166666666665</v>
      </c>
      <c r="G128" s="38">
        <v>1777.5333333333328</v>
      </c>
      <c r="H128" s="38">
        <v>1756.3166666666664</v>
      </c>
      <c r="I128" s="38">
        <v>1740.1333333333328</v>
      </c>
      <c r="J128" s="38">
        <v>1814.9333333333329</v>
      </c>
      <c r="K128" s="38">
        <v>1831.1166666666668</v>
      </c>
      <c r="L128" s="38">
        <v>1852.333333333333</v>
      </c>
      <c r="M128" s="28">
        <v>1809.9</v>
      </c>
      <c r="N128" s="28">
        <v>1772.5</v>
      </c>
      <c r="O128" s="39">
        <v>14188400</v>
      </c>
      <c r="P128" s="40">
        <v>1.5197481396680023E-2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80.3</v>
      </c>
      <c r="F129" s="37">
        <v>80.716666666666669</v>
      </c>
      <c r="G129" s="38">
        <v>79.233333333333334</v>
      </c>
      <c r="H129" s="38">
        <v>78.166666666666671</v>
      </c>
      <c r="I129" s="38">
        <v>76.683333333333337</v>
      </c>
      <c r="J129" s="38">
        <v>81.783333333333331</v>
      </c>
      <c r="K129" s="38">
        <v>83.26666666666668</v>
      </c>
      <c r="L129" s="38">
        <v>84.333333333333329</v>
      </c>
      <c r="M129" s="28">
        <v>82.2</v>
      </c>
      <c r="N129" s="28">
        <v>79.650000000000006</v>
      </c>
      <c r="O129" s="39">
        <v>57417016</v>
      </c>
      <c r="P129" s="40">
        <v>8.6220410722683809E-3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2261.6999999999998</v>
      </c>
      <c r="F130" s="37">
        <v>2294.9333333333334</v>
      </c>
      <c r="G130" s="38">
        <v>2212.0666666666666</v>
      </c>
      <c r="H130" s="38">
        <v>2162.4333333333334</v>
      </c>
      <c r="I130" s="38">
        <v>2079.5666666666666</v>
      </c>
      <c r="J130" s="38">
        <v>2344.5666666666666</v>
      </c>
      <c r="K130" s="38">
        <v>2427.4333333333334</v>
      </c>
      <c r="L130" s="38">
        <v>2477.0666666666666</v>
      </c>
      <c r="M130" s="28">
        <v>2377.8000000000002</v>
      </c>
      <c r="N130" s="28">
        <v>2245.3000000000002</v>
      </c>
      <c r="O130" s="39">
        <v>836875</v>
      </c>
      <c r="P130" s="40">
        <v>7.1028635418333069E-2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527.54999999999995</v>
      </c>
      <c r="F131" s="37">
        <v>535.83333333333337</v>
      </c>
      <c r="G131" s="38">
        <v>516.86666666666679</v>
      </c>
      <c r="H131" s="38">
        <v>506.18333333333339</v>
      </c>
      <c r="I131" s="38">
        <v>487.21666666666681</v>
      </c>
      <c r="J131" s="38">
        <v>546.51666666666677</v>
      </c>
      <c r="K131" s="38">
        <v>565.48333333333323</v>
      </c>
      <c r="L131" s="38">
        <v>576.16666666666674</v>
      </c>
      <c r="M131" s="28">
        <v>554.79999999999995</v>
      </c>
      <c r="N131" s="28">
        <v>525.15</v>
      </c>
      <c r="O131" s="39">
        <v>7662600</v>
      </c>
      <c r="P131" s="40">
        <v>-9.5393206142391808E-3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348.4</v>
      </c>
      <c r="F132" s="37">
        <v>349.43333333333334</v>
      </c>
      <c r="G132" s="38">
        <v>343.9666666666667</v>
      </c>
      <c r="H132" s="38">
        <v>339.53333333333336</v>
      </c>
      <c r="I132" s="38">
        <v>334.06666666666672</v>
      </c>
      <c r="J132" s="38">
        <v>353.86666666666667</v>
      </c>
      <c r="K132" s="38">
        <v>359.33333333333326</v>
      </c>
      <c r="L132" s="38">
        <v>363.76666666666665</v>
      </c>
      <c r="M132" s="28">
        <v>354.9</v>
      </c>
      <c r="N132" s="28">
        <v>345</v>
      </c>
      <c r="O132" s="39">
        <v>22700000</v>
      </c>
      <c r="P132" s="40">
        <v>1.8393898609241812E-2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1611.25</v>
      </c>
      <c r="F133" s="37">
        <v>1616.3500000000001</v>
      </c>
      <c r="G133" s="38">
        <v>1600.0500000000002</v>
      </c>
      <c r="H133" s="38">
        <v>1588.8500000000001</v>
      </c>
      <c r="I133" s="38">
        <v>1572.5500000000002</v>
      </c>
      <c r="J133" s="38">
        <v>1627.5500000000002</v>
      </c>
      <c r="K133" s="38">
        <v>1643.85</v>
      </c>
      <c r="L133" s="38">
        <v>1655.0500000000002</v>
      </c>
      <c r="M133" s="28">
        <v>1632.65</v>
      </c>
      <c r="N133" s="28">
        <v>1605.15</v>
      </c>
      <c r="O133" s="39">
        <v>14415125</v>
      </c>
      <c r="P133" s="40">
        <v>-1.430998878586472E-2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4348.6000000000004</v>
      </c>
      <c r="F134" s="37">
        <v>4395.8500000000004</v>
      </c>
      <c r="G134" s="38">
        <v>4286.4000000000005</v>
      </c>
      <c r="H134" s="38">
        <v>4224.2</v>
      </c>
      <c r="I134" s="38">
        <v>4114.75</v>
      </c>
      <c r="J134" s="38">
        <v>4458.0500000000011</v>
      </c>
      <c r="K134" s="38">
        <v>4567.5000000000018</v>
      </c>
      <c r="L134" s="38">
        <v>4629.7000000000016</v>
      </c>
      <c r="M134" s="28">
        <v>4505.3</v>
      </c>
      <c r="N134" s="28">
        <v>4333.6499999999996</v>
      </c>
      <c r="O134" s="39">
        <v>2042550</v>
      </c>
      <c r="P134" s="40">
        <v>2.9096130592503024E-2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3889.75</v>
      </c>
      <c r="F135" s="37">
        <v>3905.8833333333332</v>
      </c>
      <c r="G135" s="38">
        <v>3845.8166666666666</v>
      </c>
      <c r="H135" s="38">
        <v>3801.8833333333332</v>
      </c>
      <c r="I135" s="38">
        <v>3741.8166666666666</v>
      </c>
      <c r="J135" s="38">
        <v>3949.8166666666666</v>
      </c>
      <c r="K135" s="38">
        <v>4009.8833333333332</v>
      </c>
      <c r="L135" s="38">
        <v>4053.8166666666666</v>
      </c>
      <c r="M135" s="28">
        <v>3965.95</v>
      </c>
      <c r="N135" s="28">
        <v>3861.95</v>
      </c>
      <c r="O135" s="39">
        <v>857600</v>
      </c>
      <c r="P135" s="40">
        <v>-2.1004566210045664E-2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715.55</v>
      </c>
      <c r="F136" s="37">
        <v>724.33333333333337</v>
      </c>
      <c r="G136" s="38">
        <v>703.7166666666667</v>
      </c>
      <c r="H136" s="38">
        <v>691.88333333333333</v>
      </c>
      <c r="I136" s="38">
        <v>671.26666666666665</v>
      </c>
      <c r="J136" s="38">
        <v>736.16666666666674</v>
      </c>
      <c r="K136" s="38">
        <v>756.7833333333333</v>
      </c>
      <c r="L136" s="38">
        <v>768.61666666666679</v>
      </c>
      <c r="M136" s="28">
        <v>744.95</v>
      </c>
      <c r="N136" s="28">
        <v>712.5</v>
      </c>
      <c r="O136" s="39">
        <v>8329150</v>
      </c>
      <c r="P136" s="40">
        <v>6.5803785077224272E-2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892.5</v>
      </c>
      <c r="F137" s="37">
        <v>897.76666666666677</v>
      </c>
      <c r="G137" s="38">
        <v>882.63333333333355</v>
      </c>
      <c r="H137" s="38">
        <v>872.76666666666677</v>
      </c>
      <c r="I137" s="38">
        <v>857.63333333333355</v>
      </c>
      <c r="J137" s="38">
        <v>907.63333333333355</v>
      </c>
      <c r="K137" s="38">
        <v>922.76666666666677</v>
      </c>
      <c r="L137" s="38">
        <v>932.63333333333355</v>
      </c>
      <c r="M137" s="28">
        <v>912.9</v>
      </c>
      <c r="N137" s="28">
        <v>887.9</v>
      </c>
      <c r="O137" s="39">
        <v>11560500</v>
      </c>
      <c r="P137" s="40">
        <v>3.0284675953967292E-4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172</v>
      </c>
      <c r="F138" s="37">
        <v>174.03333333333333</v>
      </c>
      <c r="G138" s="38">
        <v>169.46666666666667</v>
      </c>
      <c r="H138" s="38">
        <v>166.93333333333334</v>
      </c>
      <c r="I138" s="38">
        <v>162.36666666666667</v>
      </c>
      <c r="J138" s="38">
        <v>176.56666666666666</v>
      </c>
      <c r="K138" s="38">
        <v>181.13333333333333</v>
      </c>
      <c r="L138" s="38">
        <v>183.66666666666666</v>
      </c>
      <c r="M138" s="28">
        <v>178.6</v>
      </c>
      <c r="N138" s="28">
        <v>171.5</v>
      </c>
      <c r="O138" s="39">
        <v>28044000</v>
      </c>
      <c r="P138" s="40">
        <v>2.0524017467248908E-2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107.65</v>
      </c>
      <c r="F139" s="37">
        <v>109.14999999999999</v>
      </c>
      <c r="G139" s="38">
        <v>105.74999999999999</v>
      </c>
      <c r="H139" s="38">
        <v>103.85</v>
      </c>
      <c r="I139" s="38">
        <v>100.44999999999999</v>
      </c>
      <c r="J139" s="38">
        <v>111.04999999999998</v>
      </c>
      <c r="K139" s="38">
        <v>114.44999999999999</v>
      </c>
      <c r="L139" s="38">
        <v>116.34999999999998</v>
      </c>
      <c r="M139" s="28">
        <v>112.55</v>
      </c>
      <c r="N139" s="28">
        <v>107.25</v>
      </c>
      <c r="O139" s="39">
        <v>29298000</v>
      </c>
      <c r="P139" s="40">
        <v>1.1391880695940349E-2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502.7</v>
      </c>
      <c r="F140" s="37">
        <v>499.45</v>
      </c>
      <c r="G140" s="38">
        <v>492.95</v>
      </c>
      <c r="H140" s="38">
        <v>483.2</v>
      </c>
      <c r="I140" s="38">
        <v>476.7</v>
      </c>
      <c r="J140" s="38">
        <v>509.2</v>
      </c>
      <c r="K140" s="38">
        <v>515.70000000000005</v>
      </c>
      <c r="L140" s="38">
        <v>525.45000000000005</v>
      </c>
      <c r="M140" s="28">
        <v>505.95</v>
      </c>
      <c r="N140" s="28">
        <v>489.7</v>
      </c>
      <c r="O140" s="39">
        <v>8395400</v>
      </c>
      <c r="P140" s="40">
        <v>-2.297272134810539E-2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7520.3</v>
      </c>
      <c r="F141" s="37">
        <v>7485.8833333333341</v>
      </c>
      <c r="G141" s="38">
        <v>7393.8166666666684</v>
      </c>
      <c r="H141" s="38">
        <v>7267.3333333333339</v>
      </c>
      <c r="I141" s="38">
        <v>7175.2666666666682</v>
      </c>
      <c r="J141" s="38">
        <v>7612.3666666666686</v>
      </c>
      <c r="K141" s="38">
        <v>7704.4333333333343</v>
      </c>
      <c r="L141" s="38">
        <v>7830.9166666666688</v>
      </c>
      <c r="M141" s="28">
        <v>7577.95</v>
      </c>
      <c r="N141" s="28">
        <v>7359.4</v>
      </c>
      <c r="O141" s="39">
        <v>2630700</v>
      </c>
      <c r="P141" s="40">
        <v>-2.4835971383029988E-2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809</v>
      </c>
      <c r="F142" s="37">
        <v>809.2166666666667</v>
      </c>
      <c r="G142" s="38">
        <v>796.53333333333342</v>
      </c>
      <c r="H142" s="38">
        <v>784.06666666666672</v>
      </c>
      <c r="I142" s="38">
        <v>771.38333333333344</v>
      </c>
      <c r="J142" s="38">
        <v>821.68333333333339</v>
      </c>
      <c r="K142" s="38">
        <v>834.36666666666679</v>
      </c>
      <c r="L142" s="38">
        <v>846.83333333333337</v>
      </c>
      <c r="M142" s="28">
        <v>821.9</v>
      </c>
      <c r="N142" s="28">
        <v>796.75</v>
      </c>
      <c r="O142" s="39">
        <v>13151875</v>
      </c>
      <c r="P142" s="40">
        <v>-2.9849331943523167E-3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1201.9000000000001</v>
      </c>
      <c r="F143" s="37">
        <v>1216.5166666666667</v>
      </c>
      <c r="G143" s="38">
        <v>1181.3333333333333</v>
      </c>
      <c r="H143" s="38">
        <v>1160.7666666666667</v>
      </c>
      <c r="I143" s="38">
        <v>1125.5833333333333</v>
      </c>
      <c r="J143" s="38">
        <v>1237.0833333333333</v>
      </c>
      <c r="K143" s="38">
        <v>1272.2666666666667</v>
      </c>
      <c r="L143" s="38">
        <v>1292.8333333333333</v>
      </c>
      <c r="M143" s="28">
        <v>1251.7</v>
      </c>
      <c r="N143" s="28">
        <v>1195.95</v>
      </c>
      <c r="O143" s="39">
        <v>2680850</v>
      </c>
      <c r="P143" s="40">
        <v>1.8695495221629017E-2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2012.65</v>
      </c>
      <c r="F144" s="37">
        <v>2032.3833333333332</v>
      </c>
      <c r="G144" s="38">
        <v>1984.7666666666664</v>
      </c>
      <c r="H144" s="38">
        <v>1956.8833333333332</v>
      </c>
      <c r="I144" s="38">
        <v>1909.2666666666664</v>
      </c>
      <c r="J144" s="38">
        <v>2060.2666666666664</v>
      </c>
      <c r="K144" s="38">
        <v>2107.8833333333332</v>
      </c>
      <c r="L144" s="38">
        <v>2135.7666666666664</v>
      </c>
      <c r="M144" s="28">
        <v>2080</v>
      </c>
      <c r="N144" s="28">
        <v>2004.5</v>
      </c>
      <c r="O144" s="39">
        <v>345600</v>
      </c>
      <c r="P144" s="40">
        <v>1.1117612638970159E-2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704.4</v>
      </c>
      <c r="F145" s="37">
        <v>707.95000000000016</v>
      </c>
      <c r="G145" s="38">
        <v>695.90000000000032</v>
      </c>
      <c r="H145" s="38">
        <v>687.4000000000002</v>
      </c>
      <c r="I145" s="38">
        <v>675.35000000000036</v>
      </c>
      <c r="J145" s="38">
        <v>716.45000000000027</v>
      </c>
      <c r="K145" s="38">
        <v>728.50000000000023</v>
      </c>
      <c r="L145" s="38">
        <v>737.00000000000023</v>
      </c>
      <c r="M145" s="28">
        <v>720</v>
      </c>
      <c r="N145" s="28">
        <v>699.45</v>
      </c>
      <c r="O145" s="39">
        <v>1922700</v>
      </c>
      <c r="P145" s="40">
        <v>1.5796703296703296E-2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748.15</v>
      </c>
      <c r="F146" s="37">
        <v>756.98333333333323</v>
      </c>
      <c r="G146" s="38">
        <v>734.96666666666647</v>
      </c>
      <c r="H146" s="38">
        <v>721.78333333333319</v>
      </c>
      <c r="I146" s="38">
        <v>699.76666666666642</v>
      </c>
      <c r="J146" s="38">
        <v>770.16666666666652</v>
      </c>
      <c r="K146" s="38">
        <v>792.18333333333317</v>
      </c>
      <c r="L146" s="38">
        <v>805.36666666666656</v>
      </c>
      <c r="M146" s="28">
        <v>779</v>
      </c>
      <c r="N146" s="28">
        <v>743.8</v>
      </c>
      <c r="O146" s="39">
        <v>2846400</v>
      </c>
      <c r="P146" s="40">
        <v>2.959830866807611E-3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3099.2</v>
      </c>
      <c r="F147" s="37">
        <v>3141.7333333333336</v>
      </c>
      <c r="G147" s="38">
        <v>3043.4666666666672</v>
      </c>
      <c r="H147" s="38">
        <v>2987.7333333333336</v>
      </c>
      <c r="I147" s="38">
        <v>2889.4666666666672</v>
      </c>
      <c r="J147" s="38">
        <v>3197.4666666666672</v>
      </c>
      <c r="K147" s="38">
        <v>3295.7333333333336</v>
      </c>
      <c r="L147" s="38">
        <v>3351.4666666666672</v>
      </c>
      <c r="M147" s="28">
        <v>3240</v>
      </c>
      <c r="N147" s="28">
        <v>3086</v>
      </c>
      <c r="O147" s="39">
        <v>2697000</v>
      </c>
      <c r="P147" s="40">
        <v>-8.8931353814493599E-3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121.75</v>
      </c>
      <c r="F148" s="37">
        <v>121.13333333333333</v>
      </c>
      <c r="G148" s="38">
        <v>119.26666666666665</v>
      </c>
      <c r="H148" s="38">
        <v>116.78333333333333</v>
      </c>
      <c r="I148" s="38">
        <v>114.91666666666666</v>
      </c>
      <c r="J148" s="38">
        <v>123.61666666666665</v>
      </c>
      <c r="K148" s="38">
        <v>125.48333333333332</v>
      </c>
      <c r="L148" s="38">
        <v>127.96666666666664</v>
      </c>
      <c r="M148" s="28">
        <v>123</v>
      </c>
      <c r="N148" s="28">
        <v>118.65</v>
      </c>
      <c r="O148" s="39">
        <v>33997500</v>
      </c>
      <c r="P148" s="40">
        <v>-1.5221736233815137E-2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2651.65</v>
      </c>
      <c r="F149" s="37">
        <v>2652.6833333333334</v>
      </c>
      <c r="G149" s="38">
        <v>2619.9666666666667</v>
      </c>
      <c r="H149" s="38">
        <v>2588.2833333333333</v>
      </c>
      <c r="I149" s="38">
        <v>2555.5666666666666</v>
      </c>
      <c r="J149" s="38">
        <v>2684.3666666666668</v>
      </c>
      <c r="K149" s="38">
        <v>2717.0833333333339</v>
      </c>
      <c r="L149" s="38">
        <v>2748.7666666666669</v>
      </c>
      <c r="M149" s="28">
        <v>2685.4</v>
      </c>
      <c r="N149" s="28">
        <v>2621</v>
      </c>
      <c r="O149" s="39">
        <v>1765225</v>
      </c>
      <c r="P149" s="40">
        <v>-5.521048999309869E-3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66953.100000000006</v>
      </c>
      <c r="F150" s="37">
        <v>67522.383333333346</v>
      </c>
      <c r="G150" s="38">
        <v>64784.766666666692</v>
      </c>
      <c r="H150" s="38">
        <v>62616.433333333349</v>
      </c>
      <c r="I150" s="38">
        <v>59878.816666666695</v>
      </c>
      <c r="J150" s="38">
        <v>69690.716666666689</v>
      </c>
      <c r="K150" s="38">
        <v>72428.333333333358</v>
      </c>
      <c r="L150" s="38">
        <v>74596.666666666686</v>
      </c>
      <c r="M150" s="28">
        <v>70260</v>
      </c>
      <c r="N150" s="28">
        <v>65354.05</v>
      </c>
      <c r="O150" s="39">
        <v>122900</v>
      </c>
      <c r="P150" s="40">
        <v>4.09961036760969E-2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1172.4000000000001</v>
      </c>
      <c r="F151" s="37">
        <v>1186.5166666666667</v>
      </c>
      <c r="G151" s="38">
        <v>1153.8333333333333</v>
      </c>
      <c r="H151" s="38">
        <v>1135.2666666666667</v>
      </c>
      <c r="I151" s="38">
        <v>1102.5833333333333</v>
      </c>
      <c r="J151" s="38">
        <v>1205.0833333333333</v>
      </c>
      <c r="K151" s="38">
        <v>1237.7666666666667</v>
      </c>
      <c r="L151" s="38">
        <v>1256.3333333333333</v>
      </c>
      <c r="M151" s="28">
        <v>1219.2</v>
      </c>
      <c r="N151" s="28">
        <v>1167.95</v>
      </c>
      <c r="O151" s="39">
        <v>3349500</v>
      </c>
      <c r="P151" s="40">
        <v>-3.7921035021191165E-3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278.55</v>
      </c>
      <c r="F152" s="37">
        <v>281.86666666666667</v>
      </c>
      <c r="G152" s="38">
        <v>273.68333333333334</v>
      </c>
      <c r="H152" s="38">
        <v>268.81666666666666</v>
      </c>
      <c r="I152" s="38">
        <v>260.63333333333333</v>
      </c>
      <c r="J152" s="38">
        <v>286.73333333333335</v>
      </c>
      <c r="K152" s="38">
        <v>294.91666666666674</v>
      </c>
      <c r="L152" s="38">
        <v>299.78333333333336</v>
      </c>
      <c r="M152" s="28">
        <v>290.05</v>
      </c>
      <c r="N152" s="28">
        <v>277</v>
      </c>
      <c r="O152" s="39">
        <v>3756800</v>
      </c>
      <c r="P152" s="40">
        <v>-2.12588578574406E-2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89.75</v>
      </c>
      <c r="F153" s="37">
        <v>91.466666666666654</v>
      </c>
      <c r="G153" s="38">
        <v>87.583333333333314</v>
      </c>
      <c r="H153" s="38">
        <v>85.416666666666657</v>
      </c>
      <c r="I153" s="38">
        <v>81.533333333333317</v>
      </c>
      <c r="J153" s="38">
        <v>93.633333333333312</v>
      </c>
      <c r="K153" s="38">
        <v>97.516666666666666</v>
      </c>
      <c r="L153" s="38">
        <v>99.683333333333309</v>
      </c>
      <c r="M153" s="28">
        <v>95.35</v>
      </c>
      <c r="N153" s="28">
        <v>89.3</v>
      </c>
      <c r="O153" s="39">
        <v>67677000</v>
      </c>
      <c r="P153" s="40">
        <v>3.276209677419355E-3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3705.7</v>
      </c>
      <c r="F154" s="37">
        <v>3762.6166666666668</v>
      </c>
      <c r="G154" s="38">
        <v>3633.0833333333335</v>
      </c>
      <c r="H154" s="38">
        <v>3560.4666666666667</v>
      </c>
      <c r="I154" s="38">
        <v>3430.9333333333334</v>
      </c>
      <c r="J154" s="38">
        <v>3835.2333333333336</v>
      </c>
      <c r="K154" s="38">
        <v>3964.7666666666664</v>
      </c>
      <c r="L154" s="38">
        <v>4037.3833333333337</v>
      </c>
      <c r="M154" s="28">
        <v>3892.15</v>
      </c>
      <c r="N154" s="28">
        <v>3690</v>
      </c>
      <c r="O154" s="39">
        <v>1602125</v>
      </c>
      <c r="P154" s="40">
        <v>1.1522373924709967E-2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3770.95</v>
      </c>
      <c r="F155" s="37">
        <v>3779.4666666666672</v>
      </c>
      <c r="G155" s="38">
        <v>3687.7833333333342</v>
      </c>
      <c r="H155" s="38">
        <v>3604.6166666666672</v>
      </c>
      <c r="I155" s="38">
        <v>3512.9333333333343</v>
      </c>
      <c r="J155" s="38">
        <v>3862.6333333333341</v>
      </c>
      <c r="K155" s="38">
        <v>3954.3166666666666</v>
      </c>
      <c r="L155" s="38">
        <v>4037.483333333334</v>
      </c>
      <c r="M155" s="28">
        <v>3871.15</v>
      </c>
      <c r="N155" s="28">
        <v>3696.3</v>
      </c>
      <c r="O155" s="39">
        <v>382500</v>
      </c>
      <c r="P155" s="40">
        <v>5.5900621118012424E-2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34</v>
      </c>
      <c r="F156" s="37">
        <v>34.35</v>
      </c>
      <c r="G156" s="38">
        <v>33.5</v>
      </c>
      <c r="H156" s="38">
        <v>33</v>
      </c>
      <c r="I156" s="38">
        <v>32.15</v>
      </c>
      <c r="J156" s="38">
        <v>34.85</v>
      </c>
      <c r="K156" s="38">
        <v>35.70000000000001</v>
      </c>
      <c r="L156" s="38">
        <v>36.200000000000003</v>
      </c>
      <c r="M156" s="28">
        <v>35.200000000000003</v>
      </c>
      <c r="N156" s="28">
        <v>33.85</v>
      </c>
      <c r="O156" s="39">
        <v>27654000</v>
      </c>
      <c r="P156" s="40">
        <v>8.3132793699409319E-3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16584.599999999999</v>
      </c>
      <c r="F157" s="37">
        <v>16599.216666666664</v>
      </c>
      <c r="G157" s="38">
        <v>16453.433333333327</v>
      </c>
      <c r="H157" s="38">
        <v>16322.266666666663</v>
      </c>
      <c r="I157" s="38">
        <v>16176.483333333326</v>
      </c>
      <c r="J157" s="38">
        <v>16730.383333333328</v>
      </c>
      <c r="K157" s="38">
        <v>16876.166666666661</v>
      </c>
      <c r="L157" s="38">
        <v>17007.333333333328</v>
      </c>
      <c r="M157" s="28">
        <v>16745</v>
      </c>
      <c r="N157" s="28">
        <v>16468.05</v>
      </c>
      <c r="O157" s="39">
        <v>352395</v>
      </c>
      <c r="P157" s="40">
        <v>2.0990873533246416E-2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141.30000000000001</v>
      </c>
      <c r="F158" s="37">
        <v>143.81666666666666</v>
      </c>
      <c r="G158" s="38">
        <v>138.43333333333334</v>
      </c>
      <c r="H158" s="38">
        <v>135.56666666666666</v>
      </c>
      <c r="I158" s="38">
        <v>130.18333333333334</v>
      </c>
      <c r="J158" s="38">
        <v>146.68333333333334</v>
      </c>
      <c r="K158" s="38">
        <v>152.06666666666666</v>
      </c>
      <c r="L158" s="38">
        <v>154.93333333333334</v>
      </c>
      <c r="M158" s="28">
        <v>149.19999999999999</v>
      </c>
      <c r="N158" s="28">
        <v>140.94999999999999</v>
      </c>
      <c r="O158" s="39">
        <v>51894850</v>
      </c>
      <c r="P158" s="40">
        <v>-7.0958585988904657E-4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155.55000000000001</v>
      </c>
      <c r="F159" s="37">
        <v>157.28333333333333</v>
      </c>
      <c r="G159" s="38">
        <v>153.11666666666667</v>
      </c>
      <c r="H159" s="38">
        <v>150.68333333333334</v>
      </c>
      <c r="I159" s="38">
        <v>146.51666666666668</v>
      </c>
      <c r="J159" s="38">
        <v>159.71666666666667</v>
      </c>
      <c r="K159" s="38">
        <v>163.88333333333335</v>
      </c>
      <c r="L159" s="38">
        <v>166.31666666666666</v>
      </c>
      <c r="M159" s="28">
        <v>161.44999999999999</v>
      </c>
      <c r="N159" s="28">
        <v>154.85</v>
      </c>
      <c r="O159" s="39">
        <v>70811100</v>
      </c>
      <c r="P159" s="40">
        <v>-1.4047619047619048E-2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844.8</v>
      </c>
      <c r="F160" s="37">
        <v>856.19999999999993</v>
      </c>
      <c r="G160" s="38">
        <v>830.59999999999991</v>
      </c>
      <c r="H160" s="38">
        <v>816.4</v>
      </c>
      <c r="I160" s="38">
        <v>790.8</v>
      </c>
      <c r="J160" s="38">
        <v>870.39999999999986</v>
      </c>
      <c r="K160" s="38">
        <v>896</v>
      </c>
      <c r="L160" s="38">
        <v>910.19999999999982</v>
      </c>
      <c r="M160" s="28">
        <v>881.8</v>
      </c>
      <c r="N160" s="28">
        <v>842</v>
      </c>
      <c r="O160" s="39">
        <v>4389700</v>
      </c>
      <c r="P160" s="40">
        <v>8.1993569131832804E-3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3582</v>
      </c>
      <c r="F161" s="37">
        <v>3591.6166666666668</v>
      </c>
      <c r="G161" s="38">
        <v>3551.0333333333338</v>
      </c>
      <c r="H161" s="38">
        <v>3520.0666666666671</v>
      </c>
      <c r="I161" s="38">
        <v>3479.483333333334</v>
      </c>
      <c r="J161" s="38">
        <v>3622.5833333333335</v>
      </c>
      <c r="K161" s="38">
        <v>3663.1666666666665</v>
      </c>
      <c r="L161" s="38">
        <v>3694.1333333333332</v>
      </c>
      <c r="M161" s="28">
        <v>3632.2</v>
      </c>
      <c r="N161" s="28">
        <v>3560.65</v>
      </c>
      <c r="O161" s="39">
        <v>298575</v>
      </c>
      <c r="P161" s="40">
        <v>-7.0077084793272598E-2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154.69999999999999</v>
      </c>
      <c r="F162" s="37">
        <v>156.65</v>
      </c>
      <c r="G162" s="38">
        <v>151.4</v>
      </c>
      <c r="H162" s="38">
        <v>148.1</v>
      </c>
      <c r="I162" s="38">
        <v>142.85</v>
      </c>
      <c r="J162" s="38">
        <v>159.95000000000002</v>
      </c>
      <c r="K162" s="38">
        <v>165.20000000000002</v>
      </c>
      <c r="L162" s="38">
        <v>168.50000000000003</v>
      </c>
      <c r="M162" s="28">
        <v>161.9</v>
      </c>
      <c r="N162" s="28">
        <v>153.35</v>
      </c>
      <c r="O162" s="39">
        <v>45661000</v>
      </c>
      <c r="P162" s="40">
        <v>-7.0896983940462205E-2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40907</v>
      </c>
      <c r="F163" s="37">
        <v>41396.950000000004</v>
      </c>
      <c r="G163" s="38">
        <v>40061.200000000012</v>
      </c>
      <c r="H163" s="38">
        <v>39215.400000000009</v>
      </c>
      <c r="I163" s="38">
        <v>37879.650000000016</v>
      </c>
      <c r="J163" s="38">
        <v>42242.750000000007</v>
      </c>
      <c r="K163" s="38">
        <v>43578.499999999993</v>
      </c>
      <c r="L163" s="38">
        <v>44424.3</v>
      </c>
      <c r="M163" s="28">
        <v>42732.7</v>
      </c>
      <c r="N163" s="28">
        <v>40551.15</v>
      </c>
      <c r="O163" s="39">
        <v>82230</v>
      </c>
      <c r="P163" s="40">
        <v>1.0693215339233038E-2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1916.25</v>
      </c>
      <c r="F164" s="37">
        <v>1937.5166666666664</v>
      </c>
      <c r="G164" s="38">
        <v>1888.5833333333328</v>
      </c>
      <c r="H164" s="38">
        <v>1860.9166666666663</v>
      </c>
      <c r="I164" s="38">
        <v>1811.9833333333327</v>
      </c>
      <c r="J164" s="38">
        <v>1965.1833333333329</v>
      </c>
      <c r="K164" s="38">
        <v>2014.1166666666663</v>
      </c>
      <c r="L164" s="38">
        <v>2041.7833333333331</v>
      </c>
      <c r="M164" s="28">
        <v>1986.45</v>
      </c>
      <c r="N164" s="28">
        <v>1909.85</v>
      </c>
      <c r="O164" s="39">
        <v>3459500</v>
      </c>
      <c r="P164" s="40">
        <v>4.7923322683706068E-3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3963</v>
      </c>
      <c r="F165" s="37">
        <v>3993.9666666666667</v>
      </c>
      <c r="G165" s="38">
        <v>3904.9333333333334</v>
      </c>
      <c r="H165" s="38">
        <v>3846.8666666666668</v>
      </c>
      <c r="I165" s="38">
        <v>3757.8333333333335</v>
      </c>
      <c r="J165" s="38">
        <v>4052.0333333333333</v>
      </c>
      <c r="K165" s="38">
        <v>4141.0666666666675</v>
      </c>
      <c r="L165" s="38">
        <v>4199.1333333333332</v>
      </c>
      <c r="M165" s="28">
        <v>4083</v>
      </c>
      <c r="N165" s="28">
        <v>3935.9</v>
      </c>
      <c r="O165" s="39">
        <v>485250</v>
      </c>
      <c r="P165" s="40">
        <v>1.2202753441802253E-2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213.45</v>
      </c>
      <c r="F166" s="37">
        <v>215.35</v>
      </c>
      <c r="G166" s="38">
        <v>210.89999999999998</v>
      </c>
      <c r="H166" s="38">
        <v>208.35</v>
      </c>
      <c r="I166" s="38">
        <v>203.89999999999998</v>
      </c>
      <c r="J166" s="38">
        <v>217.89999999999998</v>
      </c>
      <c r="K166" s="38">
        <v>222.34999999999997</v>
      </c>
      <c r="L166" s="38">
        <v>224.89999999999998</v>
      </c>
      <c r="M166" s="28">
        <v>219.8</v>
      </c>
      <c r="N166" s="28">
        <v>212.8</v>
      </c>
      <c r="O166" s="39">
        <v>14895000</v>
      </c>
      <c r="P166" s="40">
        <v>3.7617554858934171E-2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110.55</v>
      </c>
      <c r="F167" s="37">
        <v>111.5</v>
      </c>
      <c r="G167" s="38">
        <v>109.35</v>
      </c>
      <c r="H167" s="38">
        <v>108.14999999999999</v>
      </c>
      <c r="I167" s="38">
        <v>105.99999999999999</v>
      </c>
      <c r="J167" s="38">
        <v>112.7</v>
      </c>
      <c r="K167" s="38">
        <v>114.85000000000001</v>
      </c>
      <c r="L167" s="38">
        <v>116.05000000000001</v>
      </c>
      <c r="M167" s="28">
        <v>113.65</v>
      </c>
      <c r="N167" s="28">
        <v>110.3</v>
      </c>
      <c r="O167" s="39">
        <v>41850000</v>
      </c>
      <c r="P167" s="40">
        <v>1.8253130185548347E-2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2211.1</v>
      </c>
      <c r="F168" s="37">
        <v>2216.7666666666669</v>
      </c>
      <c r="G168" s="38">
        <v>2188.5333333333338</v>
      </c>
      <c r="H168" s="38">
        <v>2165.9666666666667</v>
      </c>
      <c r="I168" s="38">
        <v>2137.7333333333336</v>
      </c>
      <c r="J168" s="38">
        <v>2239.3333333333339</v>
      </c>
      <c r="K168" s="38">
        <v>2267.5666666666666</v>
      </c>
      <c r="L168" s="38">
        <v>2290.1333333333341</v>
      </c>
      <c r="M168" s="28">
        <v>2245</v>
      </c>
      <c r="N168" s="28">
        <v>2194.1999999999998</v>
      </c>
      <c r="O168" s="39">
        <v>2969750</v>
      </c>
      <c r="P168" s="40">
        <v>-1.7939814814814815E-2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2488.75</v>
      </c>
      <c r="F169" s="37">
        <v>2526.9666666666667</v>
      </c>
      <c r="G169" s="38">
        <v>2436.1333333333332</v>
      </c>
      <c r="H169" s="38">
        <v>2383.5166666666664</v>
      </c>
      <c r="I169" s="38">
        <v>2292.6833333333329</v>
      </c>
      <c r="J169" s="38">
        <v>2579.5833333333335</v>
      </c>
      <c r="K169" s="38">
        <v>2670.4166666666665</v>
      </c>
      <c r="L169" s="38">
        <v>2723.0333333333338</v>
      </c>
      <c r="M169" s="28">
        <v>2617.8000000000002</v>
      </c>
      <c r="N169" s="28">
        <v>2474.35</v>
      </c>
      <c r="O169" s="39">
        <v>1576500</v>
      </c>
      <c r="P169" s="40">
        <v>4.8030580023267412E-2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33.299999999999997</v>
      </c>
      <c r="F170" s="37">
        <v>33.43333333333333</v>
      </c>
      <c r="G170" s="38">
        <v>32.916666666666657</v>
      </c>
      <c r="H170" s="38">
        <v>32.533333333333324</v>
      </c>
      <c r="I170" s="38">
        <v>32.016666666666652</v>
      </c>
      <c r="J170" s="38">
        <v>33.816666666666663</v>
      </c>
      <c r="K170" s="38">
        <v>34.333333333333329</v>
      </c>
      <c r="L170" s="38">
        <v>34.716666666666669</v>
      </c>
      <c r="M170" s="28">
        <v>33.950000000000003</v>
      </c>
      <c r="N170" s="28">
        <v>33.049999999999997</v>
      </c>
      <c r="O170" s="39">
        <v>279120000</v>
      </c>
      <c r="P170" s="40">
        <v>2.890002948982601E-2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2396.15</v>
      </c>
      <c r="F171" s="37">
        <v>2423.5333333333333</v>
      </c>
      <c r="G171" s="38">
        <v>2340.2666666666664</v>
      </c>
      <c r="H171" s="38">
        <v>2284.3833333333332</v>
      </c>
      <c r="I171" s="38">
        <v>2201.1166666666663</v>
      </c>
      <c r="J171" s="38">
        <v>2479.4166666666665</v>
      </c>
      <c r="K171" s="38">
        <v>2562.6833333333338</v>
      </c>
      <c r="L171" s="38">
        <v>2618.5666666666666</v>
      </c>
      <c r="M171" s="28">
        <v>2506.8000000000002</v>
      </c>
      <c r="N171" s="28">
        <v>2367.65</v>
      </c>
      <c r="O171" s="39">
        <v>669900</v>
      </c>
      <c r="P171" s="40">
        <v>-1.238390092879257E-2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243.5</v>
      </c>
      <c r="F172" s="37">
        <v>244.76666666666665</v>
      </c>
      <c r="G172" s="38">
        <v>241.18333333333331</v>
      </c>
      <c r="H172" s="38">
        <v>238.86666666666665</v>
      </c>
      <c r="I172" s="38">
        <v>235.2833333333333</v>
      </c>
      <c r="J172" s="38">
        <v>247.08333333333331</v>
      </c>
      <c r="K172" s="38">
        <v>250.66666666666669</v>
      </c>
      <c r="L172" s="38">
        <v>252.98333333333332</v>
      </c>
      <c r="M172" s="28">
        <v>248.35</v>
      </c>
      <c r="N172" s="28">
        <v>242.45</v>
      </c>
      <c r="O172" s="39">
        <v>51301095</v>
      </c>
      <c r="P172" s="40">
        <v>6.9129879606249334E-2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1777.05</v>
      </c>
      <c r="F173" s="37">
        <v>1760.7833333333335</v>
      </c>
      <c r="G173" s="38">
        <v>1730.8166666666671</v>
      </c>
      <c r="H173" s="38">
        <v>1684.5833333333335</v>
      </c>
      <c r="I173" s="38">
        <v>1654.616666666667</v>
      </c>
      <c r="J173" s="38">
        <v>1807.0166666666671</v>
      </c>
      <c r="K173" s="38">
        <v>1836.9833333333338</v>
      </c>
      <c r="L173" s="38">
        <v>1883.2166666666672</v>
      </c>
      <c r="M173" s="28">
        <v>1790.75</v>
      </c>
      <c r="N173" s="28">
        <v>1714.55</v>
      </c>
      <c r="O173" s="39">
        <v>2757832</v>
      </c>
      <c r="P173" s="40">
        <v>6.9613259668508287E-2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158.25</v>
      </c>
      <c r="F174" s="37">
        <v>162.95000000000002</v>
      </c>
      <c r="G174" s="38">
        <v>151.90000000000003</v>
      </c>
      <c r="H174" s="38">
        <v>145.55000000000001</v>
      </c>
      <c r="I174" s="38">
        <v>134.50000000000003</v>
      </c>
      <c r="J174" s="38">
        <v>169.30000000000004</v>
      </c>
      <c r="K174" s="38">
        <v>180.35000000000005</v>
      </c>
      <c r="L174" s="38">
        <v>186.70000000000005</v>
      </c>
      <c r="M174" s="28">
        <v>174</v>
      </c>
      <c r="N174" s="28">
        <v>156.6</v>
      </c>
      <c r="O174" s="39">
        <v>7639000</v>
      </c>
      <c r="P174" s="40">
        <v>1.2190274281171327E-2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721</v>
      </c>
      <c r="F175" s="37">
        <v>722.5</v>
      </c>
      <c r="G175" s="38">
        <v>712.75</v>
      </c>
      <c r="H175" s="38">
        <v>704.5</v>
      </c>
      <c r="I175" s="38">
        <v>694.75</v>
      </c>
      <c r="J175" s="38">
        <v>730.75</v>
      </c>
      <c r="K175" s="38">
        <v>740.5</v>
      </c>
      <c r="L175" s="38">
        <v>748.75</v>
      </c>
      <c r="M175" s="28">
        <v>732.25</v>
      </c>
      <c r="N175" s="28">
        <v>714.25</v>
      </c>
      <c r="O175" s="39">
        <v>2431850</v>
      </c>
      <c r="P175" s="40">
        <v>-2.9511533242876527E-2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113.4</v>
      </c>
      <c r="F176" s="37">
        <v>113.58333333333333</v>
      </c>
      <c r="G176" s="38">
        <v>110.86666666666666</v>
      </c>
      <c r="H176" s="38">
        <v>108.33333333333333</v>
      </c>
      <c r="I176" s="38">
        <v>105.61666666666666</v>
      </c>
      <c r="J176" s="38">
        <v>116.11666666666666</v>
      </c>
      <c r="K176" s="38">
        <v>118.83333333333333</v>
      </c>
      <c r="L176" s="38">
        <v>121.36666666666666</v>
      </c>
      <c r="M176" s="28">
        <v>116.3</v>
      </c>
      <c r="N176" s="28">
        <v>111.05</v>
      </c>
      <c r="O176" s="39">
        <v>48406500</v>
      </c>
      <c r="P176" s="40">
        <v>3.2073122369526377E-2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120.4</v>
      </c>
      <c r="F177" s="37">
        <v>121.58333333333333</v>
      </c>
      <c r="G177" s="38">
        <v>118.96666666666665</v>
      </c>
      <c r="H177" s="38">
        <v>117.53333333333333</v>
      </c>
      <c r="I177" s="38">
        <v>114.91666666666666</v>
      </c>
      <c r="J177" s="38">
        <v>123.01666666666665</v>
      </c>
      <c r="K177" s="38">
        <v>125.63333333333333</v>
      </c>
      <c r="L177" s="38">
        <v>127.06666666666665</v>
      </c>
      <c r="M177" s="28">
        <v>124.2</v>
      </c>
      <c r="N177" s="28">
        <v>120.15</v>
      </c>
      <c r="O177" s="39">
        <v>27546000</v>
      </c>
      <c r="P177" s="40">
        <v>2.839667977282656E-3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2482.8000000000002</v>
      </c>
      <c r="F178" s="37">
        <v>2495.5499999999997</v>
      </c>
      <c r="G178" s="38">
        <v>2455.0999999999995</v>
      </c>
      <c r="H178" s="38">
        <v>2427.3999999999996</v>
      </c>
      <c r="I178" s="38">
        <v>2386.9499999999994</v>
      </c>
      <c r="J178" s="38">
        <v>2523.2499999999995</v>
      </c>
      <c r="K178" s="38">
        <v>2563.6999999999994</v>
      </c>
      <c r="L178" s="38">
        <v>2591.3999999999996</v>
      </c>
      <c r="M178" s="28">
        <v>2536</v>
      </c>
      <c r="N178" s="28">
        <v>2467.85</v>
      </c>
      <c r="O178" s="39">
        <v>39272750</v>
      </c>
      <c r="P178" s="40">
        <v>2.5224178664195372E-2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84.15</v>
      </c>
      <c r="F179" s="37">
        <v>85.466666666666654</v>
      </c>
      <c r="G179" s="38">
        <v>82.283333333333303</v>
      </c>
      <c r="H179" s="38">
        <v>80.416666666666643</v>
      </c>
      <c r="I179" s="38">
        <v>77.233333333333292</v>
      </c>
      <c r="J179" s="38">
        <v>87.333333333333314</v>
      </c>
      <c r="K179" s="38">
        <v>90.51666666666668</v>
      </c>
      <c r="L179" s="38">
        <v>92.383333333333326</v>
      </c>
      <c r="M179" s="28">
        <v>88.65</v>
      </c>
      <c r="N179" s="28">
        <v>83.6</v>
      </c>
      <c r="O179" s="39">
        <v>137464500</v>
      </c>
      <c r="P179" s="40">
        <v>7.2746583638565873E-6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768.65</v>
      </c>
      <c r="F180" s="37">
        <v>766.18333333333339</v>
      </c>
      <c r="G180" s="38">
        <v>756.86666666666679</v>
      </c>
      <c r="H180" s="38">
        <v>745.08333333333337</v>
      </c>
      <c r="I180" s="38">
        <v>735.76666666666677</v>
      </c>
      <c r="J180" s="38">
        <v>777.96666666666681</v>
      </c>
      <c r="K180" s="38">
        <v>787.28333333333342</v>
      </c>
      <c r="L180" s="38">
        <v>799.06666666666683</v>
      </c>
      <c r="M180" s="28">
        <v>775.5</v>
      </c>
      <c r="N180" s="28">
        <v>754.4</v>
      </c>
      <c r="O180" s="39">
        <v>7373900</v>
      </c>
      <c r="P180" s="40">
        <v>-1.6459258666453258E-2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1081.25</v>
      </c>
      <c r="F181" s="37">
        <v>1081.1499999999999</v>
      </c>
      <c r="G181" s="38">
        <v>1065.2999999999997</v>
      </c>
      <c r="H181" s="38">
        <v>1049.3499999999999</v>
      </c>
      <c r="I181" s="38">
        <v>1033.4999999999998</v>
      </c>
      <c r="J181" s="38">
        <v>1097.0999999999997</v>
      </c>
      <c r="K181" s="38">
        <v>1112.9499999999996</v>
      </c>
      <c r="L181" s="38">
        <v>1128.8999999999996</v>
      </c>
      <c r="M181" s="28">
        <v>1097</v>
      </c>
      <c r="N181" s="28">
        <v>1065.2</v>
      </c>
      <c r="O181" s="39">
        <v>7383750</v>
      </c>
      <c r="P181" s="40">
        <v>-2.563341250989707E-2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471.5</v>
      </c>
      <c r="F182" s="37">
        <v>474.09999999999997</v>
      </c>
      <c r="G182" s="38">
        <v>467.44999999999993</v>
      </c>
      <c r="H182" s="38">
        <v>463.4</v>
      </c>
      <c r="I182" s="38">
        <v>456.74999999999994</v>
      </c>
      <c r="J182" s="38">
        <v>478.14999999999992</v>
      </c>
      <c r="K182" s="38">
        <v>484.7999999999999</v>
      </c>
      <c r="L182" s="38">
        <v>488.84999999999991</v>
      </c>
      <c r="M182" s="28">
        <v>480.75</v>
      </c>
      <c r="N182" s="28">
        <v>470.05</v>
      </c>
      <c r="O182" s="39">
        <v>62785500</v>
      </c>
      <c r="P182" s="40">
        <v>9.6241979835013751E-3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24310.45</v>
      </c>
      <c r="F183" s="37">
        <v>24342.083333333332</v>
      </c>
      <c r="G183" s="38">
        <v>24118.516666666663</v>
      </c>
      <c r="H183" s="38">
        <v>23926.583333333332</v>
      </c>
      <c r="I183" s="38">
        <v>23703.016666666663</v>
      </c>
      <c r="J183" s="38">
        <v>24534.016666666663</v>
      </c>
      <c r="K183" s="38">
        <v>24757.583333333336</v>
      </c>
      <c r="L183" s="38">
        <v>24949.516666666663</v>
      </c>
      <c r="M183" s="28">
        <v>24565.65</v>
      </c>
      <c r="N183" s="28">
        <v>24150.15</v>
      </c>
      <c r="O183" s="39">
        <v>193750</v>
      </c>
      <c r="P183" s="40">
        <v>-8.9514066496163679E-3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2257.35</v>
      </c>
      <c r="F184" s="37">
        <v>2258.1</v>
      </c>
      <c r="G184" s="38">
        <v>2199.1999999999998</v>
      </c>
      <c r="H184" s="38">
        <v>2141.0499999999997</v>
      </c>
      <c r="I184" s="38">
        <v>2082.1499999999996</v>
      </c>
      <c r="J184" s="38">
        <v>2316.25</v>
      </c>
      <c r="K184" s="38">
        <v>2375.1500000000005</v>
      </c>
      <c r="L184" s="38">
        <v>2433.3000000000002</v>
      </c>
      <c r="M184" s="28">
        <v>2317</v>
      </c>
      <c r="N184" s="28">
        <v>2199.9499999999998</v>
      </c>
      <c r="O184" s="39">
        <v>1476200</v>
      </c>
      <c r="P184" s="40">
        <v>4.7006046420908915E-2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2117.4</v>
      </c>
      <c r="F185" s="37">
        <v>2173.4833333333331</v>
      </c>
      <c r="G185" s="38">
        <v>2049.1166666666663</v>
      </c>
      <c r="H185" s="38">
        <v>1980.833333333333</v>
      </c>
      <c r="I185" s="38">
        <v>1856.4666666666662</v>
      </c>
      <c r="J185" s="38">
        <v>2241.7666666666664</v>
      </c>
      <c r="K185" s="38">
        <v>2366.1333333333332</v>
      </c>
      <c r="L185" s="38">
        <v>2434.4166666666665</v>
      </c>
      <c r="M185" s="28">
        <v>2297.85</v>
      </c>
      <c r="N185" s="28">
        <v>2105.1999999999998</v>
      </c>
      <c r="O185" s="39">
        <v>4030500</v>
      </c>
      <c r="P185" s="40">
        <v>0.10826974633945144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1164</v>
      </c>
      <c r="F186" s="37">
        <v>1163.9166666666667</v>
      </c>
      <c r="G186" s="38">
        <v>1147.1333333333334</v>
      </c>
      <c r="H186" s="38">
        <v>1130.2666666666667</v>
      </c>
      <c r="I186" s="38">
        <v>1113.4833333333333</v>
      </c>
      <c r="J186" s="38">
        <v>1180.7833333333335</v>
      </c>
      <c r="K186" s="38">
        <v>1197.5666666666668</v>
      </c>
      <c r="L186" s="38">
        <v>1214.4333333333336</v>
      </c>
      <c r="M186" s="28">
        <v>1180.7</v>
      </c>
      <c r="N186" s="28">
        <v>1147.05</v>
      </c>
      <c r="O186" s="39">
        <v>4499600</v>
      </c>
      <c r="P186" s="40">
        <v>-1.6953596084942759E-2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282</v>
      </c>
      <c r="F187" s="37">
        <v>286.90000000000003</v>
      </c>
      <c r="G187" s="38">
        <v>275.70000000000005</v>
      </c>
      <c r="H187" s="38">
        <v>269.40000000000003</v>
      </c>
      <c r="I187" s="38">
        <v>258.20000000000005</v>
      </c>
      <c r="J187" s="38">
        <v>293.20000000000005</v>
      </c>
      <c r="K187" s="38">
        <v>304.39999999999998</v>
      </c>
      <c r="L187" s="38">
        <v>310.70000000000005</v>
      </c>
      <c r="M187" s="28">
        <v>298.10000000000002</v>
      </c>
      <c r="N187" s="28">
        <v>280.60000000000002</v>
      </c>
      <c r="O187" s="39">
        <v>4537800</v>
      </c>
      <c r="P187" s="40">
        <v>7.3926073926073926E-3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862.2</v>
      </c>
      <c r="F188" s="37">
        <v>867.1</v>
      </c>
      <c r="G188" s="38">
        <v>842.55000000000007</v>
      </c>
      <c r="H188" s="38">
        <v>822.90000000000009</v>
      </c>
      <c r="I188" s="38">
        <v>798.35000000000014</v>
      </c>
      <c r="J188" s="38">
        <v>886.75</v>
      </c>
      <c r="K188" s="38">
        <v>911.3</v>
      </c>
      <c r="L188" s="38">
        <v>930.94999999999993</v>
      </c>
      <c r="M188" s="28">
        <v>891.65</v>
      </c>
      <c r="N188" s="28">
        <v>847.45</v>
      </c>
      <c r="O188" s="39">
        <v>18770500</v>
      </c>
      <c r="P188" s="40">
        <v>-4.100499515395512E-4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437</v>
      </c>
      <c r="F189" s="37">
        <v>441.01666666666665</v>
      </c>
      <c r="G189" s="38">
        <v>431.63333333333333</v>
      </c>
      <c r="H189" s="38">
        <v>426.26666666666665</v>
      </c>
      <c r="I189" s="38">
        <v>416.88333333333333</v>
      </c>
      <c r="J189" s="38">
        <v>446.38333333333333</v>
      </c>
      <c r="K189" s="38">
        <v>455.76666666666665</v>
      </c>
      <c r="L189" s="38">
        <v>461.13333333333333</v>
      </c>
      <c r="M189" s="28">
        <v>450.4</v>
      </c>
      <c r="N189" s="28">
        <v>435.65</v>
      </c>
      <c r="O189" s="39">
        <v>12655500</v>
      </c>
      <c r="P189" s="40">
        <v>-3.1899810964083177E-3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567.65</v>
      </c>
      <c r="F190" s="37">
        <v>565.36666666666667</v>
      </c>
      <c r="G190" s="38">
        <v>558.0333333333333</v>
      </c>
      <c r="H190" s="38">
        <v>548.41666666666663</v>
      </c>
      <c r="I190" s="38">
        <v>541.08333333333326</v>
      </c>
      <c r="J190" s="38">
        <v>574.98333333333335</v>
      </c>
      <c r="K190" s="38">
        <v>582.31666666666661</v>
      </c>
      <c r="L190" s="38">
        <v>591.93333333333339</v>
      </c>
      <c r="M190" s="28">
        <v>572.70000000000005</v>
      </c>
      <c r="N190" s="28">
        <v>555.75</v>
      </c>
      <c r="O190" s="39">
        <v>1095400</v>
      </c>
      <c r="P190" s="40">
        <v>4.627728162758489E-2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968.35</v>
      </c>
      <c r="F191" s="37">
        <v>984.2166666666667</v>
      </c>
      <c r="G191" s="38">
        <v>945.73333333333335</v>
      </c>
      <c r="H191" s="38">
        <v>923.11666666666667</v>
      </c>
      <c r="I191" s="38">
        <v>884.63333333333333</v>
      </c>
      <c r="J191" s="38">
        <v>1006.8333333333334</v>
      </c>
      <c r="K191" s="38">
        <v>1045.3166666666666</v>
      </c>
      <c r="L191" s="38">
        <v>1067.9333333333334</v>
      </c>
      <c r="M191" s="28">
        <v>1022.7</v>
      </c>
      <c r="N191" s="28">
        <v>961.6</v>
      </c>
      <c r="O191" s="39">
        <v>6431000</v>
      </c>
      <c r="P191" s="40">
        <v>-2.972238986119493E-2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1002.65</v>
      </c>
      <c r="F192" s="37">
        <v>1013.1166666666668</v>
      </c>
      <c r="G192" s="38">
        <v>982.23333333333358</v>
      </c>
      <c r="H192" s="38">
        <v>961.81666666666683</v>
      </c>
      <c r="I192" s="38">
        <v>930.93333333333362</v>
      </c>
      <c r="J192" s="38">
        <v>1033.5333333333335</v>
      </c>
      <c r="K192" s="38">
        <v>1064.4166666666667</v>
      </c>
      <c r="L192" s="38">
        <v>1084.8333333333335</v>
      </c>
      <c r="M192" s="28">
        <v>1044</v>
      </c>
      <c r="N192" s="28">
        <v>992.7</v>
      </c>
      <c r="O192" s="39">
        <v>4762700</v>
      </c>
      <c r="P192" s="40">
        <v>-1.7574619938530087E-2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747.9</v>
      </c>
      <c r="F193" s="37">
        <v>754.80000000000007</v>
      </c>
      <c r="G193" s="38">
        <v>738.70000000000016</v>
      </c>
      <c r="H193" s="38">
        <v>729.50000000000011</v>
      </c>
      <c r="I193" s="38">
        <v>713.4000000000002</v>
      </c>
      <c r="J193" s="38">
        <v>764.00000000000011</v>
      </c>
      <c r="K193" s="38">
        <v>780.1</v>
      </c>
      <c r="L193" s="38">
        <v>789.30000000000007</v>
      </c>
      <c r="M193" s="28">
        <v>770.9</v>
      </c>
      <c r="N193" s="28">
        <v>745.6</v>
      </c>
      <c r="O193" s="39">
        <v>6990300</v>
      </c>
      <c r="P193" s="40">
        <v>3.4235514501647179E-3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392.05</v>
      </c>
      <c r="F194" s="37">
        <v>397</v>
      </c>
      <c r="G194" s="38">
        <v>384.7</v>
      </c>
      <c r="H194" s="38">
        <v>377.34999999999997</v>
      </c>
      <c r="I194" s="38">
        <v>365.04999999999995</v>
      </c>
      <c r="J194" s="38">
        <v>404.35</v>
      </c>
      <c r="K194" s="38">
        <v>416.65</v>
      </c>
      <c r="L194" s="38">
        <v>424.00000000000006</v>
      </c>
      <c r="M194" s="28">
        <v>409.3</v>
      </c>
      <c r="N194" s="28">
        <v>389.65</v>
      </c>
      <c r="O194" s="39">
        <v>82151250</v>
      </c>
      <c r="P194" s="40">
        <v>4.0055729710902124E-3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222.4</v>
      </c>
      <c r="F195" s="37">
        <v>226.05000000000004</v>
      </c>
      <c r="G195" s="38">
        <v>217.30000000000007</v>
      </c>
      <c r="H195" s="38">
        <v>212.20000000000002</v>
      </c>
      <c r="I195" s="38">
        <v>203.45000000000005</v>
      </c>
      <c r="J195" s="38">
        <v>231.15000000000009</v>
      </c>
      <c r="K195" s="38">
        <v>239.90000000000003</v>
      </c>
      <c r="L195" s="38">
        <v>245.00000000000011</v>
      </c>
      <c r="M195" s="28">
        <v>234.8</v>
      </c>
      <c r="N195" s="28">
        <v>220.95</v>
      </c>
      <c r="O195" s="39">
        <v>103160250</v>
      </c>
      <c r="P195" s="40">
        <v>1.5920497224714992E-2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1169.9000000000001</v>
      </c>
      <c r="F196" s="37">
        <v>1196.7</v>
      </c>
      <c r="G196" s="38">
        <v>1135.7</v>
      </c>
      <c r="H196" s="38">
        <v>1101.5</v>
      </c>
      <c r="I196" s="38">
        <v>1040.5</v>
      </c>
      <c r="J196" s="38">
        <v>1230.9000000000001</v>
      </c>
      <c r="K196" s="38">
        <v>1291.9000000000001</v>
      </c>
      <c r="L196" s="38">
        <v>1326.1000000000001</v>
      </c>
      <c r="M196" s="28">
        <v>1257.7</v>
      </c>
      <c r="N196" s="28">
        <v>1162.5</v>
      </c>
      <c r="O196" s="39">
        <v>32209475</v>
      </c>
      <c r="P196" s="40">
        <v>8.568031401312208E-2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3433.55</v>
      </c>
      <c r="F197" s="37">
        <v>3438.4833333333336</v>
      </c>
      <c r="G197" s="38">
        <v>3413.9666666666672</v>
      </c>
      <c r="H197" s="38">
        <v>3394.3833333333337</v>
      </c>
      <c r="I197" s="38">
        <v>3369.8666666666672</v>
      </c>
      <c r="J197" s="38">
        <v>3458.0666666666671</v>
      </c>
      <c r="K197" s="38">
        <v>3482.5833333333335</v>
      </c>
      <c r="L197" s="38">
        <v>3502.166666666667</v>
      </c>
      <c r="M197" s="28">
        <v>3463</v>
      </c>
      <c r="N197" s="28">
        <v>3418.9</v>
      </c>
      <c r="O197" s="39">
        <v>11793300</v>
      </c>
      <c r="P197" s="40">
        <v>-6.5830206082660497E-3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1243.1500000000001</v>
      </c>
      <c r="F198" s="37">
        <v>1248.2833333333335</v>
      </c>
      <c r="G198" s="38">
        <v>1224.866666666667</v>
      </c>
      <c r="H198" s="38">
        <v>1206.5833333333335</v>
      </c>
      <c r="I198" s="38">
        <v>1183.166666666667</v>
      </c>
      <c r="J198" s="38">
        <v>1266.5666666666671</v>
      </c>
      <c r="K198" s="38">
        <v>1289.9833333333336</v>
      </c>
      <c r="L198" s="38">
        <v>1308.2666666666671</v>
      </c>
      <c r="M198" s="28">
        <v>1271.7</v>
      </c>
      <c r="N198" s="28">
        <v>1230</v>
      </c>
      <c r="O198" s="39">
        <v>15557400</v>
      </c>
      <c r="P198" s="40">
        <v>-7.9201101928374658E-3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2140.8000000000002</v>
      </c>
      <c r="F199" s="37">
        <v>2154.5833333333335</v>
      </c>
      <c r="G199" s="38">
        <v>2118.7666666666669</v>
      </c>
      <c r="H199" s="38">
        <v>2096.7333333333336</v>
      </c>
      <c r="I199" s="38">
        <v>2060.916666666667</v>
      </c>
      <c r="J199" s="38">
        <v>2176.6166666666668</v>
      </c>
      <c r="K199" s="38">
        <v>2212.4333333333334</v>
      </c>
      <c r="L199" s="38">
        <v>2234.4666666666667</v>
      </c>
      <c r="M199" s="28">
        <v>2190.4</v>
      </c>
      <c r="N199" s="28">
        <v>2132.5500000000002</v>
      </c>
      <c r="O199" s="39">
        <v>6361125</v>
      </c>
      <c r="P199" s="40">
        <v>1.4897690558812971E-2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2583.35</v>
      </c>
      <c r="F200" s="37">
        <v>2598.7833333333333</v>
      </c>
      <c r="G200" s="38">
        <v>2561.5666666666666</v>
      </c>
      <c r="H200" s="38">
        <v>2539.7833333333333</v>
      </c>
      <c r="I200" s="38">
        <v>2502.5666666666666</v>
      </c>
      <c r="J200" s="38">
        <v>2620.5666666666666</v>
      </c>
      <c r="K200" s="38">
        <v>2657.7833333333328</v>
      </c>
      <c r="L200" s="38">
        <v>2679.5666666666666</v>
      </c>
      <c r="M200" s="28">
        <v>2636</v>
      </c>
      <c r="N200" s="28">
        <v>2577</v>
      </c>
      <c r="O200" s="39">
        <v>617500</v>
      </c>
      <c r="P200" s="40">
        <v>-2.5256511444356748E-2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470.2</v>
      </c>
      <c r="F201" s="37">
        <v>478.26666666666665</v>
      </c>
      <c r="G201" s="38">
        <v>457.93333333333328</v>
      </c>
      <c r="H201" s="38">
        <v>445.66666666666663</v>
      </c>
      <c r="I201" s="38">
        <v>425.33333333333326</v>
      </c>
      <c r="J201" s="38">
        <v>490.5333333333333</v>
      </c>
      <c r="K201" s="38">
        <v>510.86666666666667</v>
      </c>
      <c r="L201" s="38">
        <v>523.13333333333333</v>
      </c>
      <c r="M201" s="28">
        <v>498.6</v>
      </c>
      <c r="N201" s="28">
        <v>466</v>
      </c>
      <c r="O201" s="39">
        <v>4282500</v>
      </c>
      <c r="P201" s="40">
        <v>4.1210795040116703E-2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1064.05</v>
      </c>
      <c r="F202" s="37">
        <v>1078.8666666666666</v>
      </c>
      <c r="G202" s="38">
        <v>1043.2833333333331</v>
      </c>
      <c r="H202" s="38">
        <v>1022.5166666666664</v>
      </c>
      <c r="I202" s="38">
        <v>986.93333333333294</v>
      </c>
      <c r="J202" s="38">
        <v>1099.6333333333332</v>
      </c>
      <c r="K202" s="38">
        <v>1135.2166666666667</v>
      </c>
      <c r="L202" s="38">
        <v>1155.9833333333333</v>
      </c>
      <c r="M202" s="28">
        <v>1114.45</v>
      </c>
      <c r="N202" s="28">
        <v>1058.0999999999999</v>
      </c>
      <c r="O202" s="39">
        <v>3068200</v>
      </c>
      <c r="P202" s="40">
        <v>4.8043585933630513E-2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615.95000000000005</v>
      </c>
      <c r="F203" s="37">
        <v>619.06666666666672</v>
      </c>
      <c r="G203" s="38">
        <v>609.78333333333342</v>
      </c>
      <c r="H203" s="38">
        <v>603.61666666666667</v>
      </c>
      <c r="I203" s="38">
        <v>594.33333333333337</v>
      </c>
      <c r="J203" s="38">
        <v>625.23333333333346</v>
      </c>
      <c r="K203" s="38">
        <v>634.51666666666677</v>
      </c>
      <c r="L203" s="38">
        <v>640.68333333333351</v>
      </c>
      <c r="M203" s="28">
        <v>628.35</v>
      </c>
      <c r="N203" s="28">
        <v>612.9</v>
      </c>
      <c r="O203" s="39">
        <v>7950600</v>
      </c>
      <c r="P203" s="40">
        <v>1.0678056593699947E-2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1455.65</v>
      </c>
      <c r="F204" s="37">
        <v>1463.7333333333333</v>
      </c>
      <c r="G204" s="38">
        <v>1442.4666666666667</v>
      </c>
      <c r="H204" s="38">
        <v>1429.2833333333333</v>
      </c>
      <c r="I204" s="38">
        <v>1408.0166666666667</v>
      </c>
      <c r="J204" s="38">
        <v>1476.9166666666667</v>
      </c>
      <c r="K204" s="38">
        <v>1498.1833333333336</v>
      </c>
      <c r="L204" s="38">
        <v>1511.3666666666668</v>
      </c>
      <c r="M204" s="28">
        <v>1485</v>
      </c>
      <c r="N204" s="28">
        <v>1450.55</v>
      </c>
      <c r="O204" s="39">
        <v>1167350</v>
      </c>
      <c r="P204" s="40">
        <v>-3.9178567019218895E-2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6376.45</v>
      </c>
      <c r="F205" s="37">
        <v>6350.8999999999987</v>
      </c>
      <c r="G205" s="38">
        <v>6268.6499999999978</v>
      </c>
      <c r="H205" s="38">
        <v>6160.8499999999995</v>
      </c>
      <c r="I205" s="38">
        <v>6078.5999999999985</v>
      </c>
      <c r="J205" s="38">
        <v>6458.6999999999971</v>
      </c>
      <c r="K205" s="38">
        <v>6540.9499999999989</v>
      </c>
      <c r="L205" s="38">
        <v>6648.7499999999964</v>
      </c>
      <c r="M205" s="28">
        <v>6433.15</v>
      </c>
      <c r="N205" s="28">
        <v>6243.1</v>
      </c>
      <c r="O205" s="39">
        <v>2180400</v>
      </c>
      <c r="P205" s="40">
        <v>-1.9225487503433123E-3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792.1</v>
      </c>
      <c r="F206" s="37">
        <v>791.73333333333323</v>
      </c>
      <c r="G206" s="38">
        <v>780.86666666666645</v>
      </c>
      <c r="H206" s="38">
        <v>769.63333333333321</v>
      </c>
      <c r="I206" s="38">
        <v>758.76666666666642</v>
      </c>
      <c r="J206" s="38">
        <v>802.96666666666647</v>
      </c>
      <c r="K206" s="38">
        <v>813.83333333333326</v>
      </c>
      <c r="L206" s="38">
        <v>825.06666666666649</v>
      </c>
      <c r="M206" s="28">
        <v>802.6</v>
      </c>
      <c r="N206" s="28">
        <v>780.5</v>
      </c>
      <c r="O206" s="39">
        <v>23405200</v>
      </c>
      <c r="P206" s="40">
        <v>-1.7570664629488159E-2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330.95</v>
      </c>
      <c r="F207" s="37">
        <v>337.68333333333334</v>
      </c>
      <c r="G207" s="38">
        <v>322.01666666666665</v>
      </c>
      <c r="H207" s="38">
        <v>313.08333333333331</v>
      </c>
      <c r="I207" s="38">
        <v>297.41666666666663</v>
      </c>
      <c r="J207" s="38">
        <v>346.61666666666667</v>
      </c>
      <c r="K207" s="38">
        <v>362.2833333333333</v>
      </c>
      <c r="L207" s="38">
        <v>371.2166666666667</v>
      </c>
      <c r="M207" s="28">
        <v>353.35</v>
      </c>
      <c r="N207" s="28">
        <v>328.75</v>
      </c>
      <c r="O207" s="39">
        <v>44632250</v>
      </c>
      <c r="P207" s="40">
        <v>-4.3609671848013815E-2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979</v>
      </c>
      <c r="F208" s="37">
        <v>993.85</v>
      </c>
      <c r="G208" s="38">
        <v>955.25</v>
      </c>
      <c r="H208" s="38">
        <v>931.5</v>
      </c>
      <c r="I208" s="38">
        <v>892.9</v>
      </c>
      <c r="J208" s="38">
        <v>1017.6</v>
      </c>
      <c r="K208" s="38">
        <v>1056.2000000000003</v>
      </c>
      <c r="L208" s="38">
        <v>1079.95</v>
      </c>
      <c r="M208" s="28">
        <v>1032.45</v>
      </c>
      <c r="N208" s="28">
        <v>970.1</v>
      </c>
      <c r="O208" s="39">
        <v>4270500</v>
      </c>
      <c r="P208" s="40">
        <v>0.11326903023983316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1565.35</v>
      </c>
      <c r="F209" s="37">
        <v>1575.1166666666666</v>
      </c>
      <c r="G209" s="38">
        <v>1549.1833333333332</v>
      </c>
      <c r="H209" s="38">
        <v>1533.0166666666667</v>
      </c>
      <c r="I209" s="38">
        <v>1507.0833333333333</v>
      </c>
      <c r="J209" s="38">
        <v>1591.2833333333331</v>
      </c>
      <c r="K209" s="38">
        <v>1617.2166666666665</v>
      </c>
      <c r="L209" s="38">
        <v>1633.383333333333</v>
      </c>
      <c r="M209" s="28">
        <v>1601.05</v>
      </c>
      <c r="N209" s="28">
        <v>1558.95</v>
      </c>
      <c r="O209" s="39">
        <v>849150</v>
      </c>
      <c r="P209" s="40">
        <v>-8.6971748774223676E-3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479.55</v>
      </c>
      <c r="F210" s="37">
        <v>481.14999999999992</v>
      </c>
      <c r="G210" s="38">
        <v>476.54999999999984</v>
      </c>
      <c r="H210" s="38">
        <v>473.5499999999999</v>
      </c>
      <c r="I210" s="38">
        <v>468.94999999999982</v>
      </c>
      <c r="J210" s="38">
        <v>484.14999999999986</v>
      </c>
      <c r="K210" s="38">
        <v>488.74999999999989</v>
      </c>
      <c r="L210" s="38">
        <v>491.74999999999989</v>
      </c>
      <c r="M210" s="28">
        <v>485.75</v>
      </c>
      <c r="N210" s="28">
        <v>478.15</v>
      </c>
      <c r="O210" s="39">
        <v>39898600</v>
      </c>
      <c r="P210" s="40">
        <v>1.8590568388374897E-2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232.7</v>
      </c>
      <c r="F211" s="37">
        <v>234.56666666666669</v>
      </c>
      <c r="G211" s="38">
        <v>229.68333333333339</v>
      </c>
      <c r="H211" s="38">
        <v>226.66666666666671</v>
      </c>
      <c r="I211" s="38">
        <v>221.78333333333342</v>
      </c>
      <c r="J211" s="38">
        <v>237.58333333333337</v>
      </c>
      <c r="K211" s="38">
        <v>242.46666666666664</v>
      </c>
      <c r="L211" s="38">
        <v>245.48333333333335</v>
      </c>
      <c r="M211" s="28">
        <v>239.45</v>
      </c>
      <c r="N211" s="28">
        <v>231.55</v>
      </c>
      <c r="O211" s="39">
        <v>80886000</v>
      </c>
      <c r="P211" s="40">
        <v>-3.1058197145603784E-3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330.2</v>
      </c>
      <c r="F212" s="37">
        <v>332.84999999999997</v>
      </c>
      <c r="G212" s="38">
        <v>326.74999999999994</v>
      </c>
      <c r="H212" s="38">
        <v>323.29999999999995</v>
      </c>
      <c r="I212" s="38">
        <v>317.19999999999993</v>
      </c>
      <c r="J212" s="38">
        <v>336.29999999999995</v>
      </c>
      <c r="K212" s="38">
        <v>342.4</v>
      </c>
      <c r="L212" s="38">
        <v>345.84999999999997</v>
      </c>
      <c r="M212" s="28">
        <v>338.95</v>
      </c>
      <c r="N212" s="28">
        <v>329.4</v>
      </c>
      <c r="O212" s="39">
        <v>15240000</v>
      </c>
      <c r="P212" s="40">
        <v>-1.5527034729456162E-3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J28" sqref="J2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6" t="s">
        <v>16</v>
      </c>
      <c r="B8" s="438"/>
      <c r="C8" s="442" t="s">
        <v>20</v>
      </c>
      <c r="D8" s="442" t="s">
        <v>21</v>
      </c>
      <c r="E8" s="433" t="s">
        <v>22</v>
      </c>
      <c r="F8" s="434"/>
      <c r="G8" s="435"/>
      <c r="H8" s="433" t="s">
        <v>23</v>
      </c>
      <c r="I8" s="434"/>
      <c r="J8" s="435"/>
      <c r="K8" s="23"/>
      <c r="L8" s="50"/>
      <c r="M8" s="50"/>
      <c r="N8" s="1"/>
      <c r="O8" s="1"/>
    </row>
    <row r="9" spans="1:15" ht="36" customHeight="1">
      <c r="A9" s="440"/>
      <c r="B9" s="441"/>
      <c r="C9" s="441"/>
      <c r="D9" s="44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16240.05</v>
      </c>
      <c r="D10" s="32">
        <v>16280.633333333331</v>
      </c>
      <c r="E10" s="32">
        <v>16156.716666666664</v>
      </c>
      <c r="F10" s="32">
        <v>16073.383333333331</v>
      </c>
      <c r="G10" s="32">
        <v>15949.466666666664</v>
      </c>
      <c r="H10" s="32">
        <v>16363.966666666664</v>
      </c>
      <c r="I10" s="32">
        <v>16487.883333333331</v>
      </c>
      <c r="J10" s="32">
        <v>16571.216666666664</v>
      </c>
      <c r="K10" s="34">
        <v>16404.55</v>
      </c>
      <c r="L10" s="34">
        <v>16197.3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34482.65</v>
      </c>
      <c r="D11" s="37">
        <v>34480.416666666672</v>
      </c>
      <c r="E11" s="37">
        <v>34179.03333333334</v>
      </c>
      <c r="F11" s="37">
        <v>33875.416666666672</v>
      </c>
      <c r="G11" s="37">
        <v>33574.03333333334</v>
      </c>
      <c r="H11" s="37">
        <v>34784.03333333334</v>
      </c>
      <c r="I11" s="37">
        <v>35085.416666666672</v>
      </c>
      <c r="J11" s="37">
        <v>35389.03333333334</v>
      </c>
      <c r="K11" s="28">
        <v>34781.800000000003</v>
      </c>
      <c r="L11" s="28">
        <v>34176.800000000003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2584.1</v>
      </c>
      <c r="D12" s="37">
        <v>2612.5</v>
      </c>
      <c r="E12" s="37">
        <v>2543.85</v>
      </c>
      <c r="F12" s="37">
        <v>2503.6</v>
      </c>
      <c r="G12" s="37">
        <v>2434.9499999999998</v>
      </c>
      <c r="H12" s="37">
        <v>2652.75</v>
      </c>
      <c r="I12" s="37">
        <v>2721.3999999999996</v>
      </c>
      <c r="J12" s="37">
        <v>2761.65</v>
      </c>
      <c r="K12" s="28">
        <v>2681.15</v>
      </c>
      <c r="L12" s="28">
        <v>2572.25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4819.1499999999996</v>
      </c>
      <c r="D13" s="37">
        <v>4841.3833333333332</v>
      </c>
      <c r="E13" s="37">
        <v>4779.5166666666664</v>
      </c>
      <c r="F13" s="37">
        <v>4739.8833333333332</v>
      </c>
      <c r="G13" s="37">
        <v>4678.0166666666664</v>
      </c>
      <c r="H13" s="37">
        <v>4881.0166666666664</v>
      </c>
      <c r="I13" s="37">
        <v>4942.8833333333332</v>
      </c>
      <c r="J13" s="37">
        <v>4982.5166666666664</v>
      </c>
      <c r="K13" s="28">
        <v>4903.25</v>
      </c>
      <c r="L13" s="28">
        <v>4801.75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30427.200000000001</v>
      </c>
      <c r="D14" s="37">
        <v>30518.75</v>
      </c>
      <c r="E14" s="37">
        <v>30251.55</v>
      </c>
      <c r="F14" s="37">
        <v>30075.899999999998</v>
      </c>
      <c r="G14" s="37">
        <v>29808.699999999997</v>
      </c>
      <c r="H14" s="37">
        <v>30694.400000000001</v>
      </c>
      <c r="I14" s="37">
        <v>30961.599999999999</v>
      </c>
      <c r="J14" s="37">
        <v>31137.250000000004</v>
      </c>
      <c r="K14" s="28">
        <v>30785.95</v>
      </c>
      <c r="L14" s="28">
        <v>30343.1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4100.2</v>
      </c>
      <c r="D15" s="37">
        <v>4139.25</v>
      </c>
      <c r="E15" s="37">
        <v>4044</v>
      </c>
      <c r="F15" s="37">
        <v>3987.8</v>
      </c>
      <c r="G15" s="37">
        <v>3892.55</v>
      </c>
      <c r="H15" s="37">
        <v>4195.45</v>
      </c>
      <c r="I15" s="37">
        <v>4290.7</v>
      </c>
      <c r="J15" s="37">
        <v>4346.8999999999996</v>
      </c>
      <c r="K15" s="28">
        <v>4234.5</v>
      </c>
      <c r="L15" s="28">
        <v>4083.05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7533.65</v>
      </c>
      <c r="D16" s="37">
        <v>7596.0666666666657</v>
      </c>
      <c r="E16" s="37">
        <v>7448.6833333333316</v>
      </c>
      <c r="F16" s="37">
        <v>7363.7166666666662</v>
      </c>
      <c r="G16" s="37">
        <v>7216.3333333333321</v>
      </c>
      <c r="H16" s="37">
        <v>7681.033333333331</v>
      </c>
      <c r="I16" s="37">
        <v>7828.4166666666661</v>
      </c>
      <c r="J16" s="37">
        <v>7913.3833333333305</v>
      </c>
      <c r="K16" s="28">
        <v>7743.45</v>
      </c>
      <c r="L16" s="28">
        <v>7511.1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2198.5500000000002</v>
      </c>
      <c r="D17" s="37">
        <v>2210.9833333333336</v>
      </c>
      <c r="E17" s="37">
        <v>2172.5666666666671</v>
      </c>
      <c r="F17" s="37">
        <v>2146.5833333333335</v>
      </c>
      <c r="G17" s="37">
        <v>2108.166666666667</v>
      </c>
      <c r="H17" s="37">
        <v>2236.9666666666672</v>
      </c>
      <c r="I17" s="37">
        <v>2275.3833333333332</v>
      </c>
      <c r="J17" s="37">
        <v>2301.3666666666672</v>
      </c>
      <c r="K17" s="28">
        <v>2249.4</v>
      </c>
      <c r="L17" s="28">
        <v>2185</v>
      </c>
      <c r="M17" s="28">
        <v>3.6587299999999998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1262.7</v>
      </c>
      <c r="D18" s="37">
        <v>1273.2333333333333</v>
      </c>
      <c r="E18" s="37">
        <v>1249.4666666666667</v>
      </c>
      <c r="F18" s="37">
        <v>1236.2333333333333</v>
      </c>
      <c r="G18" s="37">
        <v>1212.4666666666667</v>
      </c>
      <c r="H18" s="37">
        <v>1286.4666666666667</v>
      </c>
      <c r="I18" s="37">
        <v>1310.2333333333336</v>
      </c>
      <c r="J18" s="37">
        <v>1323.4666666666667</v>
      </c>
      <c r="K18" s="28">
        <v>1297</v>
      </c>
      <c r="L18" s="28">
        <v>1260</v>
      </c>
      <c r="M18" s="28">
        <v>10.67357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769</v>
      </c>
      <c r="D19" s="37">
        <v>775.63333333333333</v>
      </c>
      <c r="E19" s="37">
        <v>759.56666666666661</v>
      </c>
      <c r="F19" s="37">
        <v>750.13333333333333</v>
      </c>
      <c r="G19" s="37">
        <v>734.06666666666661</v>
      </c>
      <c r="H19" s="37">
        <v>785.06666666666661</v>
      </c>
      <c r="I19" s="37">
        <v>801.13333333333344</v>
      </c>
      <c r="J19" s="37">
        <v>810.56666666666661</v>
      </c>
      <c r="K19" s="28">
        <v>791.7</v>
      </c>
      <c r="L19" s="28">
        <v>766.2</v>
      </c>
      <c r="M19" s="28">
        <v>6.3551000000000002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2109.5</v>
      </c>
      <c r="D20" s="37">
        <v>2142.3333333333335</v>
      </c>
      <c r="E20" s="37">
        <v>2064.666666666667</v>
      </c>
      <c r="F20" s="37">
        <v>2019.8333333333335</v>
      </c>
      <c r="G20" s="37">
        <v>1942.166666666667</v>
      </c>
      <c r="H20" s="37">
        <v>2187.166666666667</v>
      </c>
      <c r="I20" s="37">
        <v>2264.8333333333339</v>
      </c>
      <c r="J20" s="37">
        <v>2309.666666666667</v>
      </c>
      <c r="K20" s="28">
        <v>2220</v>
      </c>
      <c r="L20" s="28">
        <v>2097.5</v>
      </c>
      <c r="M20" s="28">
        <v>14.71866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2486.6999999999998</v>
      </c>
      <c r="D21" s="37">
        <v>2562.3833333333337</v>
      </c>
      <c r="E21" s="37">
        <v>2385.3666666666672</v>
      </c>
      <c r="F21" s="37">
        <v>2284.0333333333338</v>
      </c>
      <c r="G21" s="37">
        <v>2107.0166666666673</v>
      </c>
      <c r="H21" s="37">
        <v>2663.7166666666672</v>
      </c>
      <c r="I21" s="37">
        <v>2840.7333333333336</v>
      </c>
      <c r="J21" s="37">
        <v>2942.0666666666671</v>
      </c>
      <c r="K21" s="28">
        <v>2739.4</v>
      </c>
      <c r="L21" s="28">
        <v>2461.0500000000002</v>
      </c>
      <c r="M21" s="28">
        <v>8.1848700000000001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769.1</v>
      </c>
      <c r="D22" s="37">
        <v>779.36666666666679</v>
      </c>
      <c r="E22" s="37">
        <v>754.78333333333353</v>
      </c>
      <c r="F22" s="37">
        <v>740.4666666666667</v>
      </c>
      <c r="G22" s="37">
        <v>715.88333333333344</v>
      </c>
      <c r="H22" s="37">
        <v>793.68333333333362</v>
      </c>
      <c r="I22" s="37">
        <v>818.26666666666688</v>
      </c>
      <c r="J22" s="37">
        <v>832.58333333333371</v>
      </c>
      <c r="K22" s="28">
        <v>803.95</v>
      </c>
      <c r="L22" s="28">
        <v>765.05</v>
      </c>
      <c r="M22" s="28">
        <v>53.445219999999999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2360.65</v>
      </c>
      <c r="D23" s="37">
        <v>2366.5499999999997</v>
      </c>
      <c r="E23" s="37">
        <v>2295.0999999999995</v>
      </c>
      <c r="F23" s="37">
        <v>2229.5499999999997</v>
      </c>
      <c r="G23" s="37">
        <v>2158.0999999999995</v>
      </c>
      <c r="H23" s="37">
        <v>2432.0999999999995</v>
      </c>
      <c r="I23" s="37">
        <v>2503.5499999999993</v>
      </c>
      <c r="J23" s="37">
        <v>2569.0999999999995</v>
      </c>
      <c r="K23" s="28">
        <v>2438</v>
      </c>
      <c r="L23" s="28">
        <v>2301</v>
      </c>
      <c r="M23" s="28">
        <v>4.69693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2482.5500000000002</v>
      </c>
      <c r="D24" s="37">
        <v>2571.8166666666671</v>
      </c>
      <c r="E24" s="37">
        <v>2354.733333333334</v>
      </c>
      <c r="F24" s="37">
        <v>2226.916666666667</v>
      </c>
      <c r="G24" s="37">
        <v>2009.8333333333339</v>
      </c>
      <c r="H24" s="37">
        <v>2699.6333333333341</v>
      </c>
      <c r="I24" s="37">
        <v>2916.7166666666672</v>
      </c>
      <c r="J24" s="37">
        <v>3044.5333333333342</v>
      </c>
      <c r="K24" s="28">
        <v>2788.9</v>
      </c>
      <c r="L24" s="28">
        <v>2444</v>
      </c>
      <c r="M24" s="28">
        <v>5.3808400000000001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104.15</v>
      </c>
      <c r="D25" s="37">
        <v>105.03333333333335</v>
      </c>
      <c r="E25" s="37">
        <v>102.2166666666667</v>
      </c>
      <c r="F25" s="37">
        <v>100.28333333333335</v>
      </c>
      <c r="G25" s="37">
        <v>97.466666666666697</v>
      </c>
      <c r="H25" s="37">
        <v>106.9666666666667</v>
      </c>
      <c r="I25" s="37">
        <v>109.78333333333333</v>
      </c>
      <c r="J25" s="37">
        <v>111.7166666666667</v>
      </c>
      <c r="K25" s="28">
        <v>107.85</v>
      </c>
      <c r="L25" s="28">
        <v>103.1</v>
      </c>
      <c r="M25" s="28">
        <v>28.324629999999999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257.75</v>
      </c>
      <c r="D26" s="37">
        <v>260.28333333333336</v>
      </c>
      <c r="E26" s="37">
        <v>252.4666666666667</v>
      </c>
      <c r="F26" s="37">
        <v>247.18333333333334</v>
      </c>
      <c r="G26" s="37">
        <v>239.36666666666667</v>
      </c>
      <c r="H26" s="37">
        <v>265.56666666666672</v>
      </c>
      <c r="I26" s="37">
        <v>273.38333333333344</v>
      </c>
      <c r="J26" s="37">
        <v>278.66666666666674</v>
      </c>
      <c r="K26" s="28">
        <v>268.10000000000002</v>
      </c>
      <c r="L26" s="28">
        <v>255</v>
      </c>
      <c r="M26" s="28">
        <v>12.744450000000001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1658.1</v>
      </c>
      <c r="D27" s="37">
        <v>1686.4666666666665</v>
      </c>
      <c r="E27" s="37">
        <v>1609.0333333333328</v>
      </c>
      <c r="F27" s="37">
        <v>1559.9666666666665</v>
      </c>
      <c r="G27" s="37">
        <v>1482.5333333333328</v>
      </c>
      <c r="H27" s="37">
        <v>1735.5333333333328</v>
      </c>
      <c r="I27" s="37">
        <v>1812.9666666666667</v>
      </c>
      <c r="J27" s="37">
        <v>1862.0333333333328</v>
      </c>
      <c r="K27" s="28">
        <v>1763.9</v>
      </c>
      <c r="L27" s="28">
        <v>1637.4</v>
      </c>
      <c r="M27" s="28">
        <v>2.3559199999999998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719.25</v>
      </c>
      <c r="D28" s="37">
        <v>722.91666666666663</v>
      </c>
      <c r="E28" s="37">
        <v>711.83333333333326</v>
      </c>
      <c r="F28" s="37">
        <v>704.41666666666663</v>
      </c>
      <c r="G28" s="37">
        <v>693.33333333333326</v>
      </c>
      <c r="H28" s="37">
        <v>730.33333333333326</v>
      </c>
      <c r="I28" s="37">
        <v>741.41666666666652</v>
      </c>
      <c r="J28" s="37">
        <v>748.83333333333326</v>
      </c>
      <c r="K28" s="28">
        <v>734</v>
      </c>
      <c r="L28" s="28">
        <v>715.5</v>
      </c>
      <c r="M28" s="28">
        <v>2.08656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2971.55</v>
      </c>
      <c r="D29" s="37">
        <v>3010.9666666666667</v>
      </c>
      <c r="E29" s="37">
        <v>2910.5833333333335</v>
      </c>
      <c r="F29" s="37">
        <v>2849.6166666666668</v>
      </c>
      <c r="G29" s="37">
        <v>2749.2333333333336</v>
      </c>
      <c r="H29" s="37">
        <v>3071.9333333333334</v>
      </c>
      <c r="I29" s="37">
        <v>3172.3166666666666</v>
      </c>
      <c r="J29" s="37">
        <v>3233.2833333333333</v>
      </c>
      <c r="K29" s="28">
        <v>3111.35</v>
      </c>
      <c r="L29" s="28">
        <v>2950</v>
      </c>
      <c r="M29" s="28">
        <v>2.7223999999999999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513.45000000000005</v>
      </c>
      <c r="D30" s="37">
        <v>518.05000000000007</v>
      </c>
      <c r="E30" s="37">
        <v>507.40000000000009</v>
      </c>
      <c r="F30" s="37">
        <v>501.35</v>
      </c>
      <c r="G30" s="37">
        <v>490.70000000000005</v>
      </c>
      <c r="H30" s="37">
        <v>524.10000000000014</v>
      </c>
      <c r="I30" s="37">
        <v>534.75</v>
      </c>
      <c r="J30" s="37">
        <v>540.80000000000018</v>
      </c>
      <c r="K30" s="28">
        <v>528.70000000000005</v>
      </c>
      <c r="L30" s="28">
        <v>512</v>
      </c>
      <c r="M30" s="28">
        <v>5.6369199999999999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358.2</v>
      </c>
      <c r="D31" s="37">
        <v>362.36666666666662</v>
      </c>
      <c r="E31" s="37">
        <v>350.83333333333326</v>
      </c>
      <c r="F31" s="37">
        <v>343.46666666666664</v>
      </c>
      <c r="G31" s="37">
        <v>331.93333333333328</v>
      </c>
      <c r="H31" s="37">
        <v>369.73333333333323</v>
      </c>
      <c r="I31" s="37">
        <v>381.26666666666665</v>
      </c>
      <c r="J31" s="37">
        <v>388.63333333333321</v>
      </c>
      <c r="K31" s="28">
        <v>373.9</v>
      </c>
      <c r="L31" s="28">
        <v>355</v>
      </c>
      <c r="M31" s="28">
        <v>63.227350000000001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3686.9</v>
      </c>
      <c r="D32" s="37">
        <v>3710.4666666666672</v>
      </c>
      <c r="E32" s="37">
        <v>3638.2333333333345</v>
      </c>
      <c r="F32" s="37">
        <v>3589.5666666666675</v>
      </c>
      <c r="G32" s="37">
        <v>3517.3333333333348</v>
      </c>
      <c r="H32" s="37">
        <v>3759.1333333333341</v>
      </c>
      <c r="I32" s="37">
        <v>3831.3666666666668</v>
      </c>
      <c r="J32" s="37">
        <v>3880.0333333333338</v>
      </c>
      <c r="K32" s="28">
        <v>3782.7</v>
      </c>
      <c r="L32" s="28">
        <v>3661.8</v>
      </c>
      <c r="M32" s="28">
        <v>8.3624100000000006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198.75</v>
      </c>
      <c r="D33" s="37">
        <v>198.5</v>
      </c>
      <c r="E33" s="37">
        <v>193.4</v>
      </c>
      <c r="F33" s="37">
        <v>188.05</v>
      </c>
      <c r="G33" s="37">
        <v>182.95000000000002</v>
      </c>
      <c r="H33" s="37">
        <v>203.85</v>
      </c>
      <c r="I33" s="37">
        <v>208.95000000000002</v>
      </c>
      <c r="J33" s="37">
        <v>214.29999999999998</v>
      </c>
      <c r="K33" s="28">
        <v>203.6</v>
      </c>
      <c r="L33" s="28">
        <v>193.15</v>
      </c>
      <c r="M33" s="28">
        <v>78.412940000000006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118.7</v>
      </c>
      <c r="D34" s="37">
        <v>119.16666666666667</v>
      </c>
      <c r="E34" s="37">
        <v>116.73333333333335</v>
      </c>
      <c r="F34" s="37">
        <v>114.76666666666668</v>
      </c>
      <c r="G34" s="37">
        <v>112.33333333333336</v>
      </c>
      <c r="H34" s="37">
        <v>121.13333333333334</v>
      </c>
      <c r="I34" s="37">
        <v>123.56666666666665</v>
      </c>
      <c r="J34" s="37">
        <v>125.53333333333333</v>
      </c>
      <c r="K34" s="28">
        <v>121.6</v>
      </c>
      <c r="L34" s="28">
        <v>117.2</v>
      </c>
      <c r="M34" s="28">
        <v>152.08744999999999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3086.35</v>
      </c>
      <c r="D35" s="37">
        <v>3087.0333333333333</v>
      </c>
      <c r="E35" s="37">
        <v>3035.3166666666666</v>
      </c>
      <c r="F35" s="37">
        <v>2984.2833333333333</v>
      </c>
      <c r="G35" s="37">
        <v>2932.5666666666666</v>
      </c>
      <c r="H35" s="37">
        <v>3138.0666666666666</v>
      </c>
      <c r="I35" s="37">
        <v>3189.7833333333328</v>
      </c>
      <c r="J35" s="37">
        <v>3240.8166666666666</v>
      </c>
      <c r="K35" s="28">
        <v>3138.75</v>
      </c>
      <c r="L35" s="28">
        <v>3036</v>
      </c>
      <c r="M35" s="28">
        <v>24.600159999999999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1849.8</v>
      </c>
      <c r="D36" s="37">
        <v>1857.45</v>
      </c>
      <c r="E36" s="37">
        <v>1830.9</v>
      </c>
      <c r="F36" s="37">
        <v>1812</v>
      </c>
      <c r="G36" s="37">
        <v>1785.45</v>
      </c>
      <c r="H36" s="37">
        <v>1876.3500000000001</v>
      </c>
      <c r="I36" s="37">
        <v>1902.8999999999999</v>
      </c>
      <c r="J36" s="37">
        <v>1921.8000000000002</v>
      </c>
      <c r="K36" s="28">
        <v>1884</v>
      </c>
      <c r="L36" s="28">
        <v>1838.55</v>
      </c>
      <c r="M36" s="28">
        <v>3.82098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603.1</v>
      </c>
      <c r="D37" s="37">
        <v>608.16666666666663</v>
      </c>
      <c r="E37" s="37">
        <v>594.93333333333328</v>
      </c>
      <c r="F37" s="37">
        <v>586.76666666666665</v>
      </c>
      <c r="G37" s="37">
        <v>573.5333333333333</v>
      </c>
      <c r="H37" s="37">
        <v>616.33333333333326</v>
      </c>
      <c r="I37" s="37">
        <v>629.56666666666661</v>
      </c>
      <c r="J37" s="37">
        <v>637.73333333333323</v>
      </c>
      <c r="K37" s="28">
        <v>621.4</v>
      </c>
      <c r="L37" s="28">
        <v>600</v>
      </c>
      <c r="M37" s="28">
        <v>9.9036200000000001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3414.95</v>
      </c>
      <c r="D38" s="37">
        <v>3454.1166666666668</v>
      </c>
      <c r="E38" s="37">
        <v>3362.9833333333336</v>
      </c>
      <c r="F38" s="37">
        <v>3311.0166666666669</v>
      </c>
      <c r="G38" s="37">
        <v>3219.8833333333337</v>
      </c>
      <c r="H38" s="37">
        <v>3506.0833333333335</v>
      </c>
      <c r="I38" s="37">
        <v>3597.2166666666667</v>
      </c>
      <c r="J38" s="37">
        <v>3649.1833333333334</v>
      </c>
      <c r="K38" s="28">
        <v>3545.25</v>
      </c>
      <c r="L38" s="28">
        <v>3402.15</v>
      </c>
      <c r="M38" s="28">
        <v>6.9666600000000001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659.75</v>
      </c>
      <c r="D39" s="37">
        <v>663.13333333333333</v>
      </c>
      <c r="E39" s="37">
        <v>654.16666666666663</v>
      </c>
      <c r="F39" s="37">
        <v>648.58333333333326</v>
      </c>
      <c r="G39" s="37">
        <v>639.61666666666656</v>
      </c>
      <c r="H39" s="37">
        <v>668.7166666666667</v>
      </c>
      <c r="I39" s="37">
        <v>677.68333333333339</v>
      </c>
      <c r="J39" s="37">
        <v>683.26666666666677</v>
      </c>
      <c r="K39" s="28">
        <v>672.1</v>
      </c>
      <c r="L39" s="28">
        <v>657.55</v>
      </c>
      <c r="M39" s="28">
        <v>95.236980000000003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3593.05</v>
      </c>
      <c r="D40" s="37">
        <v>3593.25</v>
      </c>
      <c r="E40" s="37">
        <v>3539.8</v>
      </c>
      <c r="F40" s="37">
        <v>3486.55</v>
      </c>
      <c r="G40" s="37">
        <v>3433.1000000000004</v>
      </c>
      <c r="H40" s="37">
        <v>3646.5</v>
      </c>
      <c r="I40" s="37">
        <v>3699.95</v>
      </c>
      <c r="J40" s="37">
        <v>3753.2</v>
      </c>
      <c r="K40" s="28">
        <v>3646.7</v>
      </c>
      <c r="L40" s="28">
        <v>3540</v>
      </c>
      <c r="M40" s="28">
        <v>5.0708700000000002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5928.45</v>
      </c>
      <c r="D41" s="37">
        <v>5980.5</v>
      </c>
      <c r="E41" s="37">
        <v>5847.95</v>
      </c>
      <c r="F41" s="37">
        <v>5767.45</v>
      </c>
      <c r="G41" s="37">
        <v>5634.9</v>
      </c>
      <c r="H41" s="37">
        <v>6061</v>
      </c>
      <c r="I41" s="37">
        <v>6193.5499999999993</v>
      </c>
      <c r="J41" s="37">
        <v>6274.05</v>
      </c>
      <c r="K41" s="28">
        <v>6113.05</v>
      </c>
      <c r="L41" s="28">
        <v>5900</v>
      </c>
      <c r="M41" s="28">
        <v>11.77933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13630.1</v>
      </c>
      <c r="D42" s="37">
        <v>13723.766666666668</v>
      </c>
      <c r="E42" s="37">
        <v>13468.333333333336</v>
      </c>
      <c r="F42" s="37">
        <v>13306.566666666668</v>
      </c>
      <c r="G42" s="37">
        <v>13051.133333333335</v>
      </c>
      <c r="H42" s="37">
        <v>13885.533333333336</v>
      </c>
      <c r="I42" s="37">
        <v>14140.966666666667</v>
      </c>
      <c r="J42" s="37">
        <v>14302.733333333337</v>
      </c>
      <c r="K42" s="28">
        <v>13979.2</v>
      </c>
      <c r="L42" s="28">
        <v>13562</v>
      </c>
      <c r="M42" s="28">
        <v>2.5631200000000001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5003.3500000000004</v>
      </c>
      <c r="D43" s="37">
        <v>5030.7333333333336</v>
      </c>
      <c r="E43" s="37">
        <v>4967.6166666666668</v>
      </c>
      <c r="F43" s="37">
        <v>4931.8833333333332</v>
      </c>
      <c r="G43" s="37">
        <v>4868.7666666666664</v>
      </c>
      <c r="H43" s="37">
        <v>5066.4666666666672</v>
      </c>
      <c r="I43" s="37">
        <v>5129.5833333333339</v>
      </c>
      <c r="J43" s="37">
        <v>5165.3166666666675</v>
      </c>
      <c r="K43" s="28">
        <v>5093.8500000000004</v>
      </c>
      <c r="L43" s="28">
        <v>4995</v>
      </c>
      <c r="M43" s="28">
        <v>0.21679999999999999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1950.6</v>
      </c>
      <c r="D44" s="37">
        <v>1966.9666666666665</v>
      </c>
      <c r="E44" s="37">
        <v>1923.5333333333328</v>
      </c>
      <c r="F44" s="37">
        <v>1896.4666666666665</v>
      </c>
      <c r="G44" s="37">
        <v>1853.0333333333328</v>
      </c>
      <c r="H44" s="37">
        <v>1994.0333333333328</v>
      </c>
      <c r="I44" s="37">
        <v>2037.4666666666667</v>
      </c>
      <c r="J44" s="37">
        <v>2064.5333333333328</v>
      </c>
      <c r="K44" s="28">
        <v>2010.4</v>
      </c>
      <c r="L44" s="28">
        <v>1939.9</v>
      </c>
      <c r="M44" s="28">
        <v>1.71896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313.8</v>
      </c>
      <c r="D45" s="37">
        <v>314.4666666666667</v>
      </c>
      <c r="E45" s="37">
        <v>310.08333333333337</v>
      </c>
      <c r="F45" s="37">
        <v>306.36666666666667</v>
      </c>
      <c r="G45" s="37">
        <v>301.98333333333335</v>
      </c>
      <c r="H45" s="37">
        <v>318.18333333333339</v>
      </c>
      <c r="I45" s="37">
        <v>322.56666666666672</v>
      </c>
      <c r="J45" s="37">
        <v>326.28333333333342</v>
      </c>
      <c r="K45" s="28">
        <v>318.85000000000002</v>
      </c>
      <c r="L45" s="28">
        <v>310.75</v>
      </c>
      <c r="M45" s="28">
        <v>63.331440000000001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101</v>
      </c>
      <c r="D46" s="37">
        <v>102.10000000000001</v>
      </c>
      <c r="E46" s="37">
        <v>99.100000000000023</v>
      </c>
      <c r="F46" s="37">
        <v>97.200000000000017</v>
      </c>
      <c r="G46" s="37">
        <v>94.200000000000031</v>
      </c>
      <c r="H46" s="37">
        <v>104.00000000000001</v>
      </c>
      <c r="I46" s="37">
        <v>106.99999999999999</v>
      </c>
      <c r="J46" s="37">
        <v>108.9</v>
      </c>
      <c r="K46" s="28">
        <v>105.1</v>
      </c>
      <c r="L46" s="28">
        <v>100.2</v>
      </c>
      <c r="M46" s="28">
        <v>160.40305000000001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45.25</v>
      </c>
      <c r="D47" s="37">
        <v>45.449999999999996</v>
      </c>
      <c r="E47" s="37">
        <v>44.79999999999999</v>
      </c>
      <c r="F47" s="37">
        <v>44.349999999999994</v>
      </c>
      <c r="G47" s="37">
        <v>43.699999999999989</v>
      </c>
      <c r="H47" s="37">
        <v>45.899999999999991</v>
      </c>
      <c r="I47" s="37">
        <v>46.55</v>
      </c>
      <c r="J47" s="37">
        <v>46.999999999999993</v>
      </c>
      <c r="K47" s="28">
        <v>46.1</v>
      </c>
      <c r="L47" s="28">
        <v>45</v>
      </c>
      <c r="M47" s="28">
        <v>21.606190000000002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1759.65</v>
      </c>
      <c r="D48" s="37">
        <v>1778.3166666666666</v>
      </c>
      <c r="E48" s="37">
        <v>1723.6333333333332</v>
      </c>
      <c r="F48" s="37">
        <v>1687.6166666666666</v>
      </c>
      <c r="G48" s="37">
        <v>1632.9333333333332</v>
      </c>
      <c r="H48" s="37">
        <v>1814.3333333333333</v>
      </c>
      <c r="I48" s="37">
        <v>1869.0166666666667</v>
      </c>
      <c r="J48" s="37">
        <v>1905.0333333333333</v>
      </c>
      <c r="K48" s="28">
        <v>1833</v>
      </c>
      <c r="L48" s="28">
        <v>1742.3</v>
      </c>
      <c r="M48" s="28">
        <v>3.4641899999999999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676.6</v>
      </c>
      <c r="D49" s="37">
        <v>677.56666666666672</v>
      </c>
      <c r="E49" s="37">
        <v>666.83333333333348</v>
      </c>
      <c r="F49" s="37">
        <v>657.06666666666672</v>
      </c>
      <c r="G49" s="37">
        <v>646.33333333333348</v>
      </c>
      <c r="H49" s="37">
        <v>687.33333333333348</v>
      </c>
      <c r="I49" s="37">
        <v>698.06666666666683</v>
      </c>
      <c r="J49" s="37">
        <v>707.83333333333348</v>
      </c>
      <c r="K49" s="28">
        <v>688.3</v>
      </c>
      <c r="L49" s="28">
        <v>667.8</v>
      </c>
      <c r="M49" s="28">
        <v>11.82755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222.9</v>
      </c>
      <c r="D50" s="37">
        <v>224.79999999999998</v>
      </c>
      <c r="E50" s="37">
        <v>220.19999999999996</v>
      </c>
      <c r="F50" s="37">
        <v>217.49999999999997</v>
      </c>
      <c r="G50" s="37">
        <v>212.89999999999995</v>
      </c>
      <c r="H50" s="37">
        <v>227.49999999999997</v>
      </c>
      <c r="I50" s="37">
        <v>232.1</v>
      </c>
      <c r="J50" s="37">
        <v>234.79999999999998</v>
      </c>
      <c r="K50" s="28">
        <v>229.4</v>
      </c>
      <c r="L50" s="28">
        <v>222.1</v>
      </c>
      <c r="M50" s="28">
        <v>44.116529999999997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631.5</v>
      </c>
      <c r="D51" s="37">
        <v>636.86666666666667</v>
      </c>
      <c r="E51" s="37">
        <v>624.63333333333333</v>
      </c>
      <c r="F51" s="37">
        <v>617.76666666666665</v>
      </c>
      <c r="G51" s="37">
        <v>605.5333333333333</v>
      </c>
      <c r="H51" s="37">
        <v>643.73333333333335</v>
      </c>
      <c r="I51" s="37">
        <v>655.9666666666667</v>
      </c>
      <c r="J51" s="37">
        <v>662.83333333333337</v>
      </c>
      <c r="K51" s="28">
        <v>649.1</v>
      </c>
      <c r="L51" s="28">
        <v>630</v>
      </c>
      <c r="M51" s="28">
        <v>9.6828000000000003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48.35</v>
      </c>
      <c r="D52" s="37">
        <v>49</v>
      </c>
      <c r="E52" s="37">
        <v>47.45</v>
      </c>
      <c r="F52" s="37">
        <v>46.550000000000004</v>
      </c>
      <c r="G52" s="37">
        <v>45.000000000000007</v>
      </c>
      <c r="H52" s="37">
        <v>49.9</v>
      </c>
      <c r="I52" s="37">
        <v>51.449999999999996</v>
      </c>
      <c r="J52" s="37">
        <v>52.349999999999994</v>
      </c>
      <c r="K52" s="28">
        <v>50.55</v>
      </c>
      <c r="L52" s="28">
        <v>48.1</v>
      </c>
      <c r="M52" s="28">
        <v>230.48696000000001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353.45</v>
      </c>
      <c r="D53" s="37">
        <v>354.2833333333333</v>
      </c>
      <c r="E53" s="37">
        <v>350.56666666666661</v>
      </c>
      <c r="F53" s="37">
        <v>347.68333333333328</v>
      </c>
      <c r="G53" s="37">
        <v>343.96666666666658</v>
      </c>
      <c r="H53" s="37">
        <v>357.16666666666663</v>
      </c>
      <c r="I53" s="37">
        <v>360.88333333333333</v>
      </c>
      <c r="J53" s="37">
        <v>363.76666666666665</v>
      </c>
      <c r="K53" s="28">
        <v>358</v>
      </c>
      <c r="L53" s="28">
        <v>351.4</v>
      </c>
      <c r="M53" s="28">
        <v>29.549520000000001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719.65</v>
      </c>
      <c r="D54" s="37">
        <v>719.43333333333339</v>
      </c>
      <c r="E54" s="37">
        <v>710.36666666666679</v>
      </c>
      <c r="F54" s="37">
        <v>701.08333333333337</v>
      </c>
      <c r="G54" s="37">
        <v>692.01666666666677</v>
      </c>
      <c r="H54" s="37">
        <v>728.71666666666681</v>
      </c>
      <c r="I54" s="37">
        <v>737.78333333333342</v>
      </c>
      <c r="J54" s="37">
        <v>747.06666666666683</v>
      </c>
      <c r="K54" s="28">
        <v>728.5</v>
      </c>
      <c r="L54" s="28">
        <v>710.15</v>
      </c>
      <c r="M54" s="28">
        <v>67.46893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330.8</v>
      </c>
      <c r="D55" s="37">
        <v>334.1</v>
      </c>
      <c r="E55" s="37">
        <v>324.80000000000007</v>
      </c>
      <c r="F55" s="37">
        <v>318.80000000000007</v>
      </c>
      <c r="G55" s="37">
        <v>309.50000000000011</v>
      </c>
      <c r="H55" s="37">
        <v>340.1</v>
      </c>
      <c r="I55" s="37">
        <v>349.4</v>
      </c>
      <c r="J55" s="37">
        <v>355.4</v>
      </c>
      <c r="K55" s="28">
        <v>343.4</v>
      </c>
      <c r="L55" s="28">
        <v>328.1</v>
      </c>
      <c r="M55" s="28">
        <v>12.77055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13521.35</v>
      </c>
      <c r="D56" s="37">
        <v>13637.633333333333</v>
      </c>
      <c r="E56" s="37">
        <v>13383.716666666667</v>
      </c>
      <c r="F56" s="37">
        <v>13246.083333333334</v>
      </c>
      <c r="G56" s="37">
        <v>12992.166666666668</v>
      </c>
      <c r="H56" s="37">
        <v>13775.266666666666</v>
      </c>
      <c r="I56" s="37">
        <v>14029.183333333334</v>
      </c>
      <c r="J56" s="37">
        <v>14166.816666666666</v>
      </c>
      <c r="K56" s="28">
        <v>13891.55</v>
      </c>
      <c r="L56" s="28">
        <v>13500</v>
      </c>
      <c r="M56" s="28">
        <v>0.19109000000000001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3246.55</v>
      </c>
      <c r="D57" s="37">
        <v>3267.3833333333332</v>
      </c>
      <c r="E57" s="37">
        <v>3214.1666666666665</v>
      </c>
      <c r="F57" s="37">
        <v>3181.7833333333333</v>
      </c>
      <c r="G57" s="37">
        <v>3128.5666666666666</v>
      </c>
      <c r="H57" s="37">
        <v>3299.7666666666664</v>
      </c>
      <c r="I57" s="37">
        <v>3352.9833333333336</v>
      </c>
      <c r="J57" s="37">
        <v>3385.3666666666663</v>
      </c>
      <c r="K57" s="28">
        <v>3320.6</v>
      </c>
      <c r="L57" s="28">
        <v>3235</v>
      </c>
      <c r="M57" s="28">
        <v>2.8519199999999998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606.4</v>
      </c>
      <c r="D58" s="37">
        <v>622.46666666666658</v>
      </c>
      <c r="E58" s="37">
        <v>575.23333333333312</v>
      </c>
      <c r="F58" s="37">
        <v>544.06666666666649</v>
      </c>
      <c r="G58" s="37">
        <v>496.83333333333303</v>
      </c>
      <c r="H58" s="37">
        <v>653.63333333333321</v>
      </c>
      <c r="I58" s="37">
        <v>700.86666666666656</v>
      </c>
      <c r="J58" s="37">
        <v>732.0333333333333</v>
      </c>
      <c r="K58" s="28">
        <v>669.7</v>
      </c>
      <c r="L58" s="28">
        <v>591.29999999999995</v>
      </c>
      <c r="M58" s="28">
        <v>9.6089599999999997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199.7</v>
      </c>
      <c r="D59" s="37">
        <v>201.41666666666666</v>
      </c>
      <c r="E59" s="37">
        <v>197.0333333333333</v>
      </c>
      <c r="F59" s="37">
        <v>194.36666666666665</v>
      </c>
      <c r="G59" s="37">
        <v>189.98333333333329</v>
      </c>
      <c r="H59" s="37">
        <v>204.08333333333331</v>
      </c>
      <c r="I59" s="37">
        <v>208.4666666666667</v>
      </c>
      <c r="J59" s="37">
        <v>211.13333333333333</v>
      </c>
      <c r="K59" s="28">
        <v>205.8</v>
      </c>
      <c r="L59" s="28">
        <v>198.75</v>
      </c>
      <c r="M59" s="28">
        <v>112.22893999999999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103.8</v>
      </c>
      <c r="D60" s="37">
        <v>104.26666666666665</v>
      </c>
      <c r="E60" s="37">
        <v>102.6333333333333</v>
      </c>
      <c r="F60" s="37">
        <v>101.46666666666664</v>
      </c>
      <c r="G60" s="37">
        <v>99.833333333333286</v>
      </c>
      <c r="H60" s="37">
        <v>105.43333333333331</v>
      </c>
      <c r="I60" s="37">
        <v>107.06666666666666</v>
      </c>
      <c r="J60" s="37">
        <v>108.23333333333332</v>
      </c>
      <c r="K60" s="28">
        <v>105.9</v>
      </c>
      <c r="L60" s="28">
        <v>103.1</v>
      </c>
      <c r="M60" s="28">
        <v>12.42446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637.95000000000005</v>
      </c>
      <c r="D61" s="37">
        <v>639.43333333333328</v>
      </c>
      <c r="E61" s="37">
        <v>629.96666666666658</v>
      </c>
      <c r="F61" s="37">
        <v>621.98333333333335</v>
      </c>
      <c r="G61" s="37">
        <v>612.51666666666665</v>
      </c>
      <c r="H61" s="37">
        <v>647.41666666666652</v>
      </c>
      <c r="I61" s="37">
        <v>656.88333333333321</v>
      </c>
      <c r="J61" s="37">
        <v>664.86666666666645</v>
      </c>
      <c r="K61" s="28">
        <v>648.9</v>
      </c>
      <c r="L61" s="28">
        <v>631.45000000000005</v>
      </c>
      <c r="M61" s="28">
        <v>27.111450000000001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926.15</v>
      </c>
      <c r="D62" s="37">
        <v>928.1</v>
      </c>
      <c r="E62" s="37">
        <v>916.6</v>
      </c>
      <c r="F62" s="37">
        <v>907.05</v>
      </c>
      <c r="G62" s="37">
        <v>895.55</v>
      </c>
      <c r="H62" s="37">
        <v>937.65000000000009</v>
      </c>
      <c r="I62" s="37">
        <v>949.15000000000009</v>
      </c>
      <c r="J62" s="37">
        <v>958.70000000000016</v>
      </c>
      <c r="K62" s="28">
        <v>939.6</v>
      </c>
      <c r="L62" s="28">
        <v>918.55</v>
      </c>
      <c r="M62" s="28">
        <v>16.62201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121.55</v>
      </c>
      <c r="D63" s="37">
        <v>122.61666666666667</v>
      </c>
      <c r="E63" s="37">
        <v>119.73333333333335</v>
      </c>
      <c r="F63" s="37">
        <v>117.91666666666667</v>
      </c>
      <c r="G63" s="37">
        <v>115.03333333333335</v>
      </c>
      <c r="H63" s="37">
        <v>124.43333333333335</v>
      </c>
      <c r="I63" s="37">
        <v>127.31666666666668</v>
      </c>
      <c r="J63" s="37">
        <v>129.13333333333335</v>
      </c>
      <c r="K63" s="28">
        <v>125.5</v>
      </c>
      <c r="L63" s="28">
        <v>120.8</v>
      </c>
      <c r="M63" s="28">
        <v>6.5993899999999996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170.05</v>
      </c>
      <c r="D64" s="37">
        <v>174.23333333333335</v>
      </c>
      <c r="E64" s="37">
        <v>164.6166666666667</v>
      </c>
      <c r="F64" s="37">
        <v>159.18333333333337</v>
      </c>
      <c r="G64" s="37">
        <v>149.56666666666672</v>
      </c>
      <c r="H64" s="37">
        <v>179.66666666666669</v>
      </c>
      <c r="I64" s="37">
        <v>189.28333333333336</v>
      </c>
      <c r="J64" s="37">
        <v>194.71666666666667</v>
      </c>
      <c r="K64" s="28">
        <v>183.85</v>
      </c>
      <c r="L64" s="28">
        <v>168.8</v>
      </c>
      <c r="M64" s="28">
        <v>199.65511000000001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3649.3</v>
      </c>
      <c r="D65" s="37">
        <v>3729.3000000000006</v>
      </c>
      <c r="E65" s="37">
        <v>3554.4500000000012</v>
      </c>
      <c r="F65" s="37">
        <v>3459.6000000000004</v>
      </c>
      <c r="G65" s="37">
        <v>3284.7500000000009</v>
      </c>
      <c r="H65" s="37">
        <v>3824.1500000000015</v>
      </c>
      <c r="I65" s="37">
        <v>3999.0000000000009</v>
      </c>
      <c r="J65" s="37">
        <v>4093.8500000000017</v>
      </c>
      <c r="K65" s="28">
        <v>3904.15</v>
      </c>
      <c r="L65" s="28">
        <v>3634.45</v>
      </c>
      <c r="M65" s="28">
        <v>3.4196399999999998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1589.9</v>
      </c>
      <c r="D66" s="37">
        <v>1589.0333333333335</v>
      </c>
      <c r="E66" s="37">
        <v>1573.0666666666671</v>
      </c>
      <c r="F66" s="37">
        <v>1556.2333333333336</v>
      </c>
      <c r="G66" s="37">
        <v>1540.2666666666671</v>
      </c>
      <c r="H66" s="37">
        <v>1605.866666666667</v>
      </c>
      <c r="I66" s="37">
        <v>1621.8333333333337</v>
      </c>
      <c r="J66" s="37">
        <v>1638.666666666667</v>
      </c>
      <c r="K66" s="28">
        <v>1605</v>
      </c>
      <c r="L66" s="28">
        <v>1572.2</v>
      </c>
      <c r="M66" s="28">
        <v>5.03559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611.70000000000005</v>
      </c>
      <c r="D67" s="37">
        <v>622.16666666666663</v>
      </c>
      <c r="E67" s="37">
        <v>598.33333333333326</v>
      </c>
      <c r="F67" s="37">
        <v>584.96666666666658</v>
      </c>
      <c r="G67" s="37">
        <v>561.13333333333321</v>
      </c>
      <c r="H67" s="37">
        <v>635.5333333333333</v>
      </c>
      <c r="I67" s="37">
        <v>659.36666666666656</v>
      </c>
      <c r="J67" s="37">
        <v>672.73333333333335</v>
      </c>
      <c r="K67" s="28">
        <v>646</v>
      </c>
      <c r="L67" s="28">
        <v>608.79999999999995</v>
      </c>
      <c r="M67" s="28">
        <v>19.475750000000001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882</v>
      </c>
      <c r="D68" s="37">
        <v>889.94999999999993</v>
      </c>
      <c r="E68" s="37">
        <v>866.89999999999986</v>
      </c>
      <c r="F68" s="37">
        <v>851.8</v>
      </c>
      <c r="G68" s="37">
        <v>828.74999999999989</v>
      </c>
      <c r="H68" s="37">
        <v>905.04999999999984</v>
      </c>
      <c r="I68" s="37">
        <v>928.0999999999998</v>
      </c>
      <c r="J68" s="37">
        <v>943.19999999999982</v>
      </c>
      <c r="K68" s="28">
        <v>913</v>
      </c>
      <c r="L68" s="28">
        <v>874.85</v>
      </c>
      <c r="M68" s="28">
        <v>4.4787100000000004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345.55</v>
      </c>
      <c r="D69" s="37">
        <v>347.51666666666671</v>
      </c>
      <c r="E69" s="37">
        <v>337.13333333333344</v>
      </c>
      <c r="F69" s="37">
        <v>328.71666666666675</v>
      </c>
      <c r="G69" s="37">
        <v>318.33333333333348</v>
      </c>
      <c r="H69" s="37">
        <v>355.93333333333339</v>
      </c>
      <c r="I69" s="37">
        <v>366.31666666666672</v>
      </c>
      <c r="J69" s="37">
        <v>374.73333333333335</v>
      </c>
      <c r="K69" s="28">
        <v>357.9</v>
      </c>
      <c r="L69" s="28">
        <v>339.1</v>
      </c>
      <c r="M69" s="28">
        <v>20.33839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981.25</v>
      </c>
      <c r="D70" s="37">
        <v>986.73333333333323</v>
      </c>
      <c r="E70" s="37">
        <v>973.11666666666645</v>
      </c>
      <c r="F70" s="37">
        <v>964.98333333333323</v>
      </c>
      <c r="G70" s="37">
        <v>951.36666666666645</v>
      </c>
      <c r="H70" s="37">
        <v>994.86666666666645</v>
      </c>
      <c r="I70" s="37">
        <v>1008.4833333333332</v>
      </c>
      <c r="J70" s="37">
        <v>1016.6166666666664</v>
      </c>
      <c r="K70" s="28">
        <v>1000.35</v>
      </c>
      <c r="L70" s="28">
        <v>978.6</v>
      </c>
      <c r="M70" s="28">
        <v>2.1276199999999998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318.2</v>
      </c>
      <c r="D71" s="37">
        <v>324.40000000000003</v>
      </c>
      <c r="E71" s="37">
        <v>310.30000000000007</v>
      </c>
      <c r="F71" s="37">
        <v>302.40000000000003</v>
      </c>
      <c r="G71" s="37">
        <v>288.30000000000007</v>
      </c>
      <c r="H71" s="37">
        <v>332.30000000000007</v>
      </c>
      <c r="I71" s="37">
        <v>346.40000000000009</v>
      </c>
      <c r="J71" s="37">
        <v>354.30000000000007</v>
      </c>
      <c r="K71" s="28">
        <v>338.5</v>
      </c>
      <c r="L71" s="28">
        <v>316.5</v>
      </c>
      <c r="M71" s="28">
        <v>78.095979999999997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502.55</v>
      </c>
      <c r="D72" s="37">
        <v>503.5333333333333</v>
      </c>
      <c r="E72" s="37">
        <v>498.36666666666662</v>
      </c>
      <c r="F72" s="37">
        <v>494.18333333333334</v>
      </c>
      <c r="G72" s="37">
        <v>489.01666666666665</v>
      </c>
      <c r="H72" s="37">
        <v>507.71666666666658</v>
      </c>
      <c r="I72" s="37">
        <v>512.88333333333333</v>
      </c>
      <c r="J72" s="37">
        <v>517.06666666666661</v>
      </c>
      <c r="K72" s="28">
        <v>508.7</v>
      </c>
      <c r="L72" s="28">
        <v>499.35</v>
      </c>
      <c r="M72" s="28">
        <v>23.05275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1421.8</v>
      </c>
      <c r="D73" s="37">
        <v>1424.7333333333333</v>
      </c>
      <c r="E73" s="37">
        <v>1363.3166666666666</v>
      </c>
      <c r="F73" s="37">
        <v>1304.8333333333333</v>
      </c>
      <c r="G73" s="37">
        <v>1243.4166666666665</v>
      </c>
      <c r="H73" s="37">
        <v>1483.2166666666667</v>
      </c>
      <c r="I73" s="37">
        <v>1544.6333333333332</v>
      </c>
      <c r="J73" s="37">
        <v>1603.1166666666668</v>
      </c>
      <c r="K73" s="28">
        <v>1486.15</v>
      </c>
      <c r="L73" s="28">
        <v>1366.25</v>
      </c>
      <c r="M73" s="28">
        <v>5.5945499999999999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1935</v>
      </c>
      <c r="D74" s="37">
        <v>1967.6666666666667</v>
      </c>
      <c r="E74" s="37">
        <v>1887.3333333333335</v>
      </c>
      <c r="F74" s="37">
        <v>1839.6666666666667</v>
      </c>
      <c r="G74" s="37">
        <v>1759.3333333333335</v>
      </c>
      <c r="H74" s="37">
        <v>2015.3333333333335</v>
      </c>
      <c r="I74" s="37">
        <v>2095.666666666667</v>
      </c>
      <c r="J74" s="37">
        <v>2143.3333333333335</v>
      </c>
      <c r="K74" s="28">
        <v>2048</v>
      </c>
      <c r="L74" s="28">
        <v>1920</v>
      </c>
      <c r="M74" s="28">
        <v>8.2044700000000006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44.3</v>
      </c>
      <c r="D75" s="37">
        <v>45.333333333333336</v>
      </c>
      <c r="E75" s="37">
        <v>42.966666666666669</v>
      </c>
      <c r="F75" s="37">
        <v>41.633333333333333</v>
      </c>
      <c r="G75" s="37">
        <v>39.266666666666666</v>
      </c>
      <c r="H75" s="37">
        <v>46.666666666666671</v>
      </c>
      <c r="I75" s="37">
        <v>49.033333333333331</v>
      </c>
      <c r="J75" s="37">
        <v>50.366666666666674</v>
      </c>
      <c r="K75" s="28">
        <v>47.7</v>
      </c>
      <c r="L75" s="28">
        <v>44</v>
      </c>
      <c r="M75" s="28">
        <v>18.823630000000001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4296.3500000000004</v>
      </c>
      <c r="D76" s="37">
        <v>4272.9666666666672</v>
      </c>
      <c r="E76" s="37">
        <v>4233.3833333333341</v>
      </c>
      <c r="F76" s="37">
        <v>4170.416666666667</v>
      </c>
      <c r="G76" s="37">
        <v>4130.8333333333339</v>
      </c>
      <c r="H76" s="37">
        <v>4335.9333333333343</v>
      </c>
      <c r="I76" s="37">
        <v>4375.5166666666664</v>
      </c>
      <c r="J76" s="37">
        <v>4438.4833333333345</v>
      </c>
      <c r="K76" s="28">
        <v>4312.55</v>
      </c>
      <c r="L76" s="28">
        <v>4210</v>
      </c>
      <c r="M76" s="28">
        <v>3.0137800000000001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3680.1</v>
      </c>
      <c r="D77" s="37">
        <v>3692.4666666666672</v>
      </c>
      <c r="E77" s="37">
        <v>3534.9333333333343</v>
      </c>
      <c r="F77" s="37">
        <v>3389.7666666666673</v>
      </c>
      <c r="G77" s="37">
        <v>3232.2333333333345</v>
      </c>
      <c r="H77" s="37">
        <v>3837.6333333333341</v>
      </c>
      <c r="I77" s="37">
        <v>3995.166666666667</v>
      </c>
      <c r="J77" s="37">
        <v>4140.3333333333339</v>
      </c>
      <c r="K77" s="28">
        <v>3850</v>
      </c>
      <c r="L77" s="28">
        <v>3547.3</v>
      </c>
      <c r="M77" s="28">
        <v>9.0724400000000003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2316.4499999999998</v>
      </c>
      <c r="D78" s="37">
        <v>2347.15</v>
      </c>
      <c r="E78" s="37">
        <v>2279.3000000000002</v>
      </c>
      <c r="F78" s="37">
        <v>2242.15</v>
      </c>
      <c r="G78" s="37">
        <v>2174.3000000000002</v>
      </c>
      <c r="H78" s="37">
        <v>2384.3000000000002</v>
      </c>
      <c r="I78" s="37">
        <v>2452.1499999999996</v>
      </c>
      <c r="J78" s="37">
        <v>2489.3000000000002</v>
      </c>
      <c r="K78" s="28">
        <v>2415</v>
      </c>
      <c r="L78" s="28">
        <v>2310</v>
      </c>
      <c r="M78" s="28">
        <v>1.52223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3914</v>
      </c>
      <c r="D79" s="37">
        <v>3912.6666666666665</v>
      </c>
      <c r="E79" s="37">
        <v>3891.333333333333</v>
      </c>
      <c r="F79" s="37">
        <v>3868.6666666666665</v>
      </c>
      <c r="G79" s="37">
        <v>3847.333333333333</v>
      </c>
      <c r="H79" s="37">
        <v>3935.333333333333</v>
      </c>
      <c r="I79" s="37">
        <v>3956.6666666666661</v>
      </c>
      <c r="J79" s="37">
        <v>3979.333333333333</v>
      </c>
      <c r="K79" s="28">
        <v>3934</v>
      </c>
      <c r="L79" s="28">
        <v>3890</v>
      </c>
      <c r="M79" s="28">
        <v>2.0282800000000001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2415.5500000000002</v>
      </c>
      <c r="D80" s="37">
        <v>2397.4</v>
      </c>
      <c r="E80" s="37">
        <v>2353.1000000000004</v>
      </c>
      <c r="F80" s="37">
        <v>2290.65</v>
      </c>
      <c r="G80" s="37">
        <v>2246.3500000000004</v>
      </c>
      <c r="H80" s="37">
        <v>2459.8500000000004</v>
      </c>
      <c r="I80" s="37">
        <v>2504.1500000000005</v>
      </c>
      <c r="J80" s="37">
        <v>2566.6000000000004</v>
      </c>
      <c r="K80" s="28">
        <v>2441.6999999999998</v>
      </c>
      <c r="L80" s="28">
        <v>2334.9499999999998</v>
      </c>
      <c r="M80" s="28">
        <v>8.4147300000000005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472.4</v>
      </c>
      <c r="D81" s="37">
        <v>466.7833333333333</v>
      </c>
      <c r="E81" s="37">
        <v>458.66666666666663</v>
      </c>
      <c r="F81" s="37">
        <v>444.93333333333334</v>
      </c>
      <c r="G81" s="37">
        <v>436.81666666666666</v>
      </c>
      <c r="H81" s="37">
        <v>480.51666666666659</v>
      </c>
      <c r="I81" s="37">
        <v>488.63333333333327</v>
      </c>
      <c r="J81" s="37">
        <v>502.36666666666656</v>
      </c>
      <c r="K81" s="28">
        <v>474.9</v>
      </c>
      <c r="L81" s="28">
        <v>453.05</v>
      </c>
      <c r="M81" s="28">
        <v>2.4627699999999999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1178.45</v>
      </c>
      <c r="D82" s="37">
        <v>1175.4166666666667</v>
      </c>
      <c r="E82" s="37">
        <v>1158.8333333333335</v>
      </c>
      <c r="F82" s="37">
        <v>1139.2166666666667</v>
      </c>
      <c r="G82" s="37">
        <v>1122.6333333333334</v>
      </c>
      <c r="H82" s="37">
        <v>1195.0333333333335</v>
      </c>
      <c r="I82" s="37">
        <v>1211.616666666667</v>
      </c>
      <c r="J82" s="37">
        <v>1231.2333333333336</v>
      </c>
      <c r="K82" s="28">
        <v>1192</v>
      </c>
      <c r="L82" s="28">
        <v>1155.8</v>
      </c>
      <c r="M82" s="28">
        <v>5.4005299999999998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1578.25</v>
      </c>
      <c r="D83" s="37">
        <v>1580.0166666666667</v>
      </c>
      <c r="E83" s="37">
        <v>1550.2333333333333</v>
      </c>
      <c r="F83" s="37">
        <v>1522.2166666666667</v>
      </c>
      <c r="G83" s="37">
        <v>1492.4333333333334</v>
      </c>
      <c r="H83" s="37">
        <v>1608.0333333333333</v>
      </c>
      <c r="I83" s="37">
        <v>1637.8166666666666</v>
      </c>
      <c r="J83" s="37">
        <v>1665.8333333333333</v>
      </c>
      <c r="K83" s="28">
        <v>1609.8</v>
      </c>
      <c r="L83" s="28">
        <v>1552</v>
      </c>
      <c r="M83" s="28">
        <v>4.7051600000000002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145.69999999999999</v>
      </c>
      <c r="D84" s="37">
        <v>147.04999999999998</v>
      </c>
      <c r="E84" s="37">
        <v>144.14999999999998</v>
      </c>
      <c r="F84" s="37">
        <v>142.6</v>
      </c>
      <c r="G84" s="37">
        <v>139.69999999999999</v>
      </c>
      <c r="H84" s="37">
        <v>148.59999999999997</v>
      </c>
      <c r="I84" s="37">
        <v>151.5</v>
      </c>
      <c r="J84" s="37">
        <v>153.04999999999995</v>
      </c>
      <c r="K84" s="28">
        <v>149.94999999999999</v>
      </c>
      <c r="L84" s="28">
        <v>145.5</v>
      </c>
      <c r="M84" s="28">
        <v>14.79316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92.4</v>
      </c>
      <c r="D85" s="37">
        <v>93.083333333333329</v>
      </c>
      <c r="E85" s="37">
        <v>91.166666666666657</v>
      </c>
      <c r="F85" s="37">
        <v>89.933333333333323</v>
      </c>
      <c r="G85" s="37">
        <v>88.016666666666652</v>
      </c>
      <c r="H85" s="37">
        <v>94.316666666666663</v>
      </c>
      <c r="I85" s="37">
        <v>96.23333333333332</v>
      </c>
      <c r="J85" s="37">
        <v>97.466666666666669</v>
      </c>
      <c r="K85" s="28">
        <v>95</v>
      </c>
      <c r="L85" s="28">
        <v>91.85</v>
      </c>
      <c r="M85" s="28">
        <v>147.52094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242.95</v>
      </c>
      <c r="D86" s="37">
        <v>243.91666666666666</v>
      </c>
      <c r="E86" s="37">
        <v>235.43333333333331</v>
      </c>
      <c r="F86" s="37">
        <v>227.91666666666666</v>
      </c>
      <c r="G86" s="37">
        <v>219.43333333333331</v>
      </c>
      <c r="H86" s="37">
        <v>251.43333333333331</v>
      </c>
      <c r="I86" s="37">
        <v>259.91666666666663</v>
      </c>
      <c r="J86" s="37">
        <v>267.43333333333328</v>
      </c>
      <c r="K86" s="28">
        <v>252.4</v>
      </c>
      <c r="L86" s="28">
        <v>236.4</v>
      </c>
      <c r="M86" s="28">
        <v>10.678190000000001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148.9</v>
      </c>
      <c r="D87" s="37">
        <v>151.28333333333333</v>
      </c>
      <c r="E87" s="37">
        <v>145.61666666666667</v>
      </c>
      <c r="F87" s="37">
        <v>142.33333333333334</v>
      </c>
      <c r="G87" s="37">
        <v>136.66666666666669</v>
      </c>
      <c r="H87" s="37">
        <v>154.56666666666666</v>
      </c>
      <c r="I87" s="37">
        <v>160.23333333333335</v>
      </c>
      <c r="J87" s="37">
        <v>163.51666666666665</v>
      </c>
      <c r="K87" s="28">
        <v>156.94999999999999</v>
      </c>
      <c r="L87" s="28">
        <v>148</v>
      </c>
      <c r="M87" s="28">
        <v>136.84697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33.549999999999997</v>
      </c>
      <c r="D88" s="37">
        <v>33.916666666666664</v>
      </c>
      <c r="E88" s="37">
        <v>33.033333333333331</v>
      </c>
      <c r="F88" s="37">
        <v>32.516666666666666</v>
      </c>
      <c r="G88" s="37">
        <v>31.633333333333333</v>
      </c>
      <c r="H88" s="37">
        <v>34.43333333333333</v>
      </c>
      <c r="I88" s="37">
        <v>35.31666666666667</v>
      </c>
      <c r="J88" s="37">
        <v>35.833333333333329</v>
      </c>
      <c r="K88" s="28">
        <v>34.799999999999997</v>
      </c>
      <c r="L88" s="28">
        <v>33.4</v>
      </c>
      <c r="M88" s="28">
        <v>62.446420000000003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2954.65</v>
      </c>
      <c r="D89" s="37">
        <v>2984.7833333333333</v>
      </c>
      <c r="E89" s="37">
        <v>2879.8666666666668</v>
      </c>
      <c r="F89" s="37">
        <v>2805.0833333333335</v>
      </c>
      <c r="G89" s="37">
        <v>2700.166666666667</v>
      </c>
      <c r="H89" s="37">
        <v>3059.5666666666666</v>
      </c>
      <c r="I89" s="37">
        <v>3164.4833333333336</v>
      </c>
      <c r="J89" s="37">
        <v>3239.2666666666664</v>
      </c>
      <c r="K89" s="28">
        <v>3089.7</v>
      </c>
      <c r="L89" s="28">
        <v>2910</v>
      </c>
      <c r="M89" s="28">
        <v>2.1505100000000001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404.15</v>
      </c>
      <c r="D90" s="37">
        <v>410.18333333333334</v>
      </c>
      <c r="E90" s="37">
        <v>396.61666666666667</v>
      </c>
      <c r="F90" s="37">
        <v>389.08333333333331</v>
      </c>
      <c r="G90" s="37">
        <v>375.51666666666665</v>
      </c>
      <c r="H90" s="37">
        <v>417.7166666666667</v>
      </c>
      <c r="I90" s="37">
        <v>431.28333333333342</v>
      </c>
      <c r="J90" s="37">
        <v>438.81666666666672</v>
      </c>
      <c r="K90" s="28">
        <v>423.75</v>
      </c>
      <c r="L90" s="28">
        <v>402.65</v>
      </c>
      <c r="M90" s="28">
        <v>6.5279800000000003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771.3</v>
      </c>
      <c r="D91" s="37">
        <v>771.65</v>
      </c>
      <c r="E91" s="37">
        <v>753.9</v>
      </c>
      <c r="F91" s="37">
        <v>736.5</v>
      </c>
      <c r="G91" s="37">
        <v>718.75</v>
      </c>
      <c r="H91" s="37">
        <v>789.05</v>
      </c>
      <c r="I91" s="37">
        <v>806.8</v>
      </c>
      <c r="J91" s="37">
        <v>824.19999999999993</v>
      </c>
      <c r="K91" s="28">
        <v>789.4</v>
      </c>
      <c r="L91" s="28">
        <v>754.25</v>
      </c>
      <c r="M91" s="28">
        <v>12.788790000000001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468.2</v>
      </c>
      <c r="D92" s="37">
        <v>471.48333333333335</v>
      </c>
      <c r="E92" s="37">
        <v>461.7166666666667</v>
      </c>
      <c r="F92" s="37">
        <v>455.23333333333335</v>
      </c>
      <c r="G92" s="37">
        <v>445.4666666666667</v>
      </c>
      <c r="H92" s="37">
        <v>477.9666666666667</v>
      </c>
      <c r="I92" s="37">
        <v>487.73333333333335</v>
      </c>
      <c r="J92" s="37">
        <v>494.2166666666667</v>
      </c>
      <c r="K92" s="28">
        <v>481.25</v>
      </c>
      <c r="L92" s="28">
        <v>465</v>
      </c>
      <c r="M92" s="28">
        <v>0.75097999999999998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1360.5</v>
      </c>
      <c r="D93" s="37">
        <v>1376.0666666666666</v>
      </c>
      <c r="E93" s="37">
        <v>1332.5333333333333</v>
      </c>
      <c r="F93" s="37">
        <v>1304.5666666666666</v>
      </c>
      <c r="G93" s="37">
        <v>1261.0333333333333</v>
      </c>
      <c r="H93" s="37">
        <v>1404.0333333333333</v>
      </c>
      <c r="I93" s="37">
        <v>1447.5666666666666</v>
      </c>
      <c r="J93" s="37">
        <v>1475.5333333333333</v>
      </c>
      <c r="K93" s="28">
        <v>1419.6</v>
      </c>
      <c r="L93" s="28">
        <v>1348.1</v>
      </c>
      <c r="M93" s="28">
        <v>7.6639900000000001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1542.1</v>
      </c>
      <c r="D94" s="37">
        <v>1550.7833333333335</v>
      </c>
      <c r="E94" s="37">
        <v>1525.7166666666672</v>
      </c>
      <c r="F94" s="37">
        <v>1509.3333333333337</v>
      </c>
      <c r="G94" s="37">
        <v>1484.2666666666673</v>
      </c>
      <c r="H94" s="37">
        <v>1567.166666666667</v>
      </c>
      <c r="I94" s="37">
        <v>1592.2333333333331</v>
      </c>
      <c r="J94" s="37">
        <v>1608.6166666666668</v>
      </c>
      <c r="K94" s="28">
        <v>1575.85</v>
      </c>
      <c r="L94" s="28">
        <v>1534.4</v>
      </c>
      <c r="M94" s="28">
        <v>8.5324899999999992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507.05</v>
      </c>
      <c r="D95" s="37">
        <v>513.1</v>
      </c>
      <c r="E95" s="37">
        <v>497.20000000000005</v>
      </c>
      <c r="F95" s="37">
        <v>487.35</v>
      </c>
      <c r="G95" s="37">
        <v>471.45000000000005</v>
      </c>
      <c r="H95" s="37">
        <v>522.95000000000005</v>
      </c>
      <c r="I95" s="37">
        <v>538.84999999999991</v>
      </c>
      <c r="J95" s="37">
        <v>548.70000000000005</v>
      </c>
      <c r="K95" s="28">
        <v>529</v>
      </c>
      <c r="L95" s="28">
        <v>503.25</v>
      </c>
      <c r="M95" s="28">
        <v>13.49691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253.7</v>
      </c>
      <c r="D96" s="37">
        <v>256.54999999999995</v>
      </c>
      <c r="E96" s="37">
        <v>249.19999999999993</v>
      </c>
      <c r="F96" s="37">
        <v>244.7</v>
      </c>
      <c r="G96" s="37">
        <v>237.34999999999997</v>
      </c>
      <c r="H96" s="37">
        <v>261.0499999999999</v>
      </c>
      <c r="I96" s="37">
        <v>268.39999999999992</v>
      </c>
      <c r="J96" s="37">
        <v>272.89999999999986</v>
      </c>
      <c r="K96" s="28">
        <v>263.89999999999998</v>
      </c>
      <c r="L96" s="28">
        <v>252.05</v>
      </c>
      <c r="M96" s="28">
        <v>4.2097600000000002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1072.55</v>
      </c>
      <c r="D97" s="37">
        <v>1074.7166666666667</v>
      </c>
      <c r="E97" s="37">
        <v>1064.4333333333334</v>
      </c>
      <c r="F97" s="37">
        <v>1056.3166666666666</v>
      </c>
      <c r="G97" s="37">
        <v>1046.0333333333333</v>
      </c>
      <c r="H97" s="37">
        <v>1082.8333333333335</v>
      </c>
      <c r="I97" s="37">
        <v>1093.1166666666668</v>
      </c>
      <c r="J97" s="37">
        <v>1101.2333333333336</v>
      </c>
      <c r="K97" s="28">
        <v>1085</v>
      </c>
      <c r="L97" s="28">
        <v>1066.5999999999999</v>
      </c>
      <c r="M97" s="28">
        <v>24.73518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1917.65</v>
      </c>
      <c r="D98" s="37">
        <v>1929.8833333333332</v>
      </c>
      <c r="E98" s="37">
        <v>1892.7666666666664</v>
      </c>
      <c r="F98" s="37">
        <v>1867.8833333333332</v>
      </c>
      <c r="G98" s="37">
        <v>1830.7666666666664</v>
      </c>
      <c r="H98" s="37">
        <v>1954.7666666666664</v>
      </c>
      <c r="I98" s="37">
        <v>1991.8833333333332</v>
      </c>
      <c r="J98" s="37">
        <v>2016.7666666666664</v>
      </c>
      <c r="K98" s="28">
        <v>1967</v>
      </c>
      <c r="L98" s="28">
        <v>1905</v>
      </c>
      <c r="M98" s="28">
        <v>1.7101500000000001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1341.05</v>
      </c>
      <c r="D99" s="37">
        <v>1336.3666666666668</v>
      </c>
      <c r="E99" s="37">
        <v>1319.7333333333336</v>
      </c>
      <c r="F99" s="37">
        <v>1298.4166666666667</v>
      </c>
      <c r="G99" s="37">
        <v>1281.7833333333335</v>
      </c>
      <c r="H99" s="37">
        <v>1357.6833333333336</v>
      </c>
      <c r="I99" s="37">
        <v>1374.3166666666668</v>
      </c>
      <c r="J99" s="37">
        <v>1395.6333333333337</v>
      </c>
      <c r="K99" s="28">
        <v>1353</v>
      </c>
      <c r="L99" s="28">
        <v>1315.05</v>
      </c>
      <c r="M99" s="28">
        <v>100.56905999999999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559.20000000000005</v>
      </c>
      <c r="D100" s="37">
        <v>563.36666666666667</v>
      </c>
      <c r="E100" s="37">
        <v>553.83333333333337</v>
      </c>
      <c r="F100" s="37">
        <v>548.4666666666667</v>
      </c>
      <c r="G100" s="37">
        <v>538.93333333333339</v>
      </c>
      <c r="H100" s="37">
        <v>568.73333333333335</v>
      </c>
      <c r="I100" s="37">
        <v>578.26666666666665</v>
      </c>
      <c r="J100" s="37">
        <v>583.63333333333333</v>
      </c>
      <c r="K100" s="28">
        <v>572.9</v>
      </c>
      <c r="L100" s="28">
        <v>558</v>
      </c>
      <c r="M100" s="28">
        <v>39.536459999999998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1224.3</v>
      </c>
      <c r="D101" s="37">
        <v>1218.3166666666666</v>
      </c>
      <c r="E101" s="37">
        <v>1204.9833333333331</v>
      </c>
      <c r="F101" s="37">
        <v>1185.6666666666665</v>
      </c>
      <c r="G101" s="37">
        <v>1172.333333333333</v>
      </c>
      <c r="H101" s="37">
        <v>1237.6333333333332</v>
      </c>
      <c r="I101" s="37">
        <v>1250.9666666666667</v>
      </c>
      <c r="J101" s="37">
        <v>1270.2833333333333</v>
      </c>
      <c r="K101" s="28">
        <v>1231.6500000000001</v>
      </c>
      <c r="L101" s="28">
        <v>1199</v>
      </c>
      <c r="M101" s="28">
        <v>10.596069999999999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2469.75</v>
      </c>
      <c r="D102" s="37">
        <v>2482.5666666666671</v>
      </c>
      <c r="E102" s="37">
        <v>2445.7833333333342</v>
      </c>
      <c r="F102" s="37">
        <v>2421.8166666666671</v>
      </c>
      <c r="G102" s="37">
        <v>2385.0333333333342</v>
      </c>
      <c r="H102" s="37">
        <v>2506.5333333333342</v>
      </c>
      <c r="I102" s="37">
        <v>2543.3166666666671</v>
      </c>
      <c r="J102" s="37">
        <v>2567.2833333333342</v>
      </c>
      <c r="K102" s="28">
        <v>2519.35</v>
      </c>
      <c r="L102" s="28">
        <v>2458.6</v>
      </c>
      <c r="M102" s="28">
        <v>6.4441499999999996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423</v>
      </c>
      <c r="D103" s="37">
        <v>428.5333333333333</v>
      </c>
      <c r="E103" s="37">
        <v>414.76666666666659</v>
      </c>
      <c r="F103" s="37">
        <v>406.5333333333333</v>
      </c>
      <c r="G103" s="37">
        <v>392.76666666666659</v>
      </c>
      <c r="H103" s="37">
        <v>436.76666666666659</v>
      </c>
      <c r="I103" s="37">
        <v>450.53333333333325</v>
      </c>
      <c r="J103" s="37">
        <v>458.76666666666659</v>
      </c>
      <c r="K103" s="28">
        <v>442.3</v>
      </c>
      <c r="L103" s="28">
        <v>420.3</v>
      </c>
      <c r="M103" s="28">
        <v>96.618409999999997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1550.65</v>
      </c>
      <c r="D104" s="37">
        <v>1561.2166666666669</v>
      </c>
      <c r="E104" s="37">
        <v>1532.4833333333338</v>
      </c>
      <c r="F104" s="37">
        <v>1514.3166666666668</v>
      </c>
      <c r="G104" s="37">
        <v>1485.5833333333337</v>
      </c>
      <c r="H104" s="37">
        <v>1579.3833333333339</v>
      </c>
      <c r="I104" s="37">
        <v>1608.116666666667</v>
      </c>
      <c r="J104" s="37">
        <v>1626.283333333334</v>
      </c>
      <c r="K104" s="28">
        <v>1589.95</v>
      </c>
      <c r="L104" s="28">
        <v>1543.05</v>
      </c>
      <c r="M104" s="28">
        <v>4.5665399999999998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93.6</v>
      </c>
      <c r="D105" s="37">
        <v>94.86666666666666</v>
      </c>
      <c r="E105" s="37">
        <v>91.933333333333323</v>
      </c>
      <c r="F105" s="37">
        <v>90.266666666666666</v>
      </c>
      <c r="G105" s="37">
        <v>87.333333333333329</v>
      </c>
      <c r="H105" s="37">
        <v>96.533333333333317</v>
      </c>
      <c r="I105" s="37">
        <v>99.466666666666654</v>
      </c>
      <c r="J105" s="37">
        <v>101.13333333333331</v>
      </c>
      <c r="K105" s="28">
        <v>97.8</v>
      </c>
      <c r="L105" s="28">
        <v>93.2</v>
      </c>
      <c r="M105" s="28">
        <v>71.145409999999998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270.5</v>
      </c>
      <c r="D106" s="37">
        <v>271.06666666666666</v>
      </c>
      <c r="E106" s="37">
        <v>267.58333333333331</v>
      </c>
      <c r="F106" s="37">
        <v>264.66666666666663</v>
      </c>
      <c r="G106" s="37">
        <v>261.18333333333328</v>
      </c>
      <c r="H106" s="37">
        <v>273.98333333333335</v>
      </c>
      <c r="I106" s="37">
        <v>277.4666666666667</v>
      </c>
      <c r="J106" s="37">
        <v>280.38333333333338</v>
      </c>
      <c r="K106" s="28">
        <v>274.55</v>
      </c>
      <c r="L106" s="28">
        <v>268.14999999999998</v>
      </c>
      <c r="M106" s="28">
        <v>35.699919999999999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2180.4</v>
      </c>
      <c r="D107" s="37">
        <v>2165.7666666666669</v>
      </c>
      <c r="E107" s="37">
        <v>2133.6333333333337</v>
      </c>
      <c r="F107" s="37">
        <v>2086.8666666666668</v>
      </c>
      <c r="G107" s="37">
        <v>2054.7333333333336</v>
      </c>
      <c r="H107" s="37">
        <v>2212.5333333333338</v>
      </c>
      <c r="I107" s="37">
        <v>2244.666666666667</v>
      </c>
      <c r="J107" s="37">
        <v>2291.4333333333338</v>
      </c>
      <c r="K107" s="28">
        <v>2197.9</v>
      </c>
      <c r="L107" s="28">
        <v>2119</v>
      </c>
      <c r="M107" s="28">
        <v>21.622319999999998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300.95</v>
      </c>
      <c r="D108" s="37">
        <v>303.08333333333331</v>
      </c>
      <c r="E108" s="37">
        <v>297.41666666666663</v>
      </c>
      <c r="F108" s="37">
        <v>293.88333333333333</v>
      </c>
      <c r="G108" s="37">
        <v>288.21666666666664</v>
      </c>
      <c r="H108" s="37">
        <v>306.61666666666662</v>
      </c>
      <c r="I108" s="37">
        <v>312.28333333333325</v>
      </c>
      <c r="J108" s="37">
        <v>315.81666666666661</v>
      </c>
      <c r="K108" s="28">
        <v>308.75</v>
      </c>
      <c r="L108" s="28">
        <v>299.55</v>
      </c>
      <c r="M108" s="28">
        <v>5.6202300000000003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2201.3000000000002</v>
      </c>
      <c r="D109" s="37">
        <v>2194.4500000000003</v>
      </c>
      <c r="E109" s="37">
        <v>2167.1000000000004</v>
      </c>
      <c r="F109" s="37">
        <v>2132.9</v>
      </c>
      <c r="G109" s="37">
        <v>2105.5500000000002</v>
      </c>
      <c r="H109" s="37">
        <v>2228.6500000000005</v>
      </c>
      <c r="I109" s="37">
        <v>2256</v>
      </c>
      <c r="J109" s="37">
        <v>2290.2000000000007</v>
      </c>
      <c r="K109" s="28">
        <v>2221.8000000000002</v>
      </c>
      <c r="L109" s="28">
        <v>2160.25</v>
      </c>
      <c r="M109" s="28">
        <v>42.051929999999999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711.3</v>
      </c>
      <c r="D110" s="37">
        <v>712.1</v>
      </c>
      <c r="E110" s="37">
        <v>704.2</v>
      </c>
      <c r="F110" s="37">
        <v>697.1</v>
      </c>
      <c r="G110" s="37">
        <v>689.2</v>
      </c>
      <c r="H110" s="37">
        <v>719.2</v>
      </c>
      <c r="I110" s="37">
        <v>727.09999999999991</v>
      </c>
      <c r="J110" s="37">
        <v>734.2</v>
      </c>
      <c r="K110" s="28">
        <v>720</v>
      </c>
      <c r="L110" s="28">
        <v>705</v>
      </c>
      <c r="M110" s="28">
        <v>127.97418999999999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1267.8499999999999</v>
      </c>
      <c r="D111" s="37">
        <v>1273.7333333333333</v>
      </c>
      <c r="E111" s="37">
        <v>1256.7166666666667</v>
      </c>
      <c r="F111" s="37">
        <v>1245.5833333333333</v>
      </c>
      <c r="G111" s="37">
        <v>1228.5666666666666</v>
      </c>
      <c r="H111" s="37">
        <v>1284.8666666666668</v>
      </c>
      <c r="I111" s="37">
        <v>1301.8833333333337</v>
      </c>
      <c r="J111" s="37">
        <v>1313.0166666666669</v>
      </c>
      <c r="K111" s="28">
        <v>1290.75</v>
      </c>
      <c r="L111" s="28">
        <v>1262.5999999999999</v>
      </c>
      <c r="M111" s="28">
        <v>2.72485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499</v>
      </c>
      <c r="D112" s="37">
        <v>503.18333333333334</v>
      </c>
      <c r="E112" s="37">
        <v>493.81666666666672</v>
      </c>
      <c r="F112" s="37">
        <v>488.63333333333338</v>
      </c>
      <c r="G112" s="37">
        <v>479.26666666666677</v>
      </c>
      <c r="H112" s="37">
        <v>508.36666666666667</v>
      </c>
      <c r="I112" s="37">
        <v>517.73333333333335</v>
      </c>
      <c r="J112" s="37">
        <v>522.91666666666663</v>
      </c>
      <c r="K112" s="28">
        <v>512.54999999999995</v>
      </c>
      <c r="L112" s="28">
        <v>498</v>
      </c>
      <c r="M112" s="28">
        <v>10.050280000000001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485.5</v>
      </c>
      <c r="D113" s="37">
        <v>490.65000000000003</v>
      </c>
      <c r="E113" s="37">
        <v>476.35000000000008</v>
      </c>
      <c r="F113" s="37">
        <v>467.20000000000005</v>
      </c>
      <c r="G113" s="37">
        <v>452.90000000000009</v>
      </c>
      <c r="H113" s="37">
        <v>499.80000000000007</v>
      </c>
      <c r="I113" s="37">
        <v>514.1</v>
      </c>
      <c r="J113" s="37">
        <v>523.25</v>
      </c>
      <c r="K113" s="28">
        <v>504.95</v>
      </c>
      <c r="L113" s="28">
        <v>481.5</v>
      </c>
      <c r="M113" s="28">
        <v>6.1723100000000004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37.5</v>
      </c>
      <c r="D114" s="37">
        <v>37.85</v>
      </c>
      <c r="E114" s="37">
        <v>36.950000000000003</v>
      </c>
      <c r="F114" s="37">
        <v>36.4</v>
      </c>
      <c r="G114" s="37">
        <v>35.5</v>
      </c>
      <c r="H114" s="37">
        <v>38.400000000000006</v>
      </c>
      <c r="I114" s="37">
        <v>39.299999999999997</v>
      </c>
      <c r="J114" s="37">
        <v>39.850000000000009</v>
      </c>
      <c r="K114" s="28">
        <v>38.75</v>
      </c>
      <c r="L114" s="28">
        <v>37.299999999999997</v>
      </c>
      <c r="M114" s="28">
        <v>212.50095999999999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259.75</v>
      </c>
      <c r="D115" s="37">
        <v>261.88333333333333</v>
      </c>
      <c r="E115" s="37">
        <v>256.96666666666664</v>
      </c>
      <c r="F115" s="37">
        <v>254.18333333333334</v>
      </c>
      <c r="G115" s="37">
        <v>249.26666666666665</v>
      </c>
      <c r="H115" s="37">
        <v>264.66666666666663</v>
      </c>
      <c r="I115" s="37">
        <v>269.58333333333337</v>
      </c>
      <c r="J115" s="37">
        <v>272.36666666666662</v>
      </c>
      <c r="K115" s="28">
        <v>266.8</v>
      </c>
      <c r="L115" s="28">
        <v>259.10000000000002</v>
      </c>
      <c r="M115" s="28">
        <v>180.33260000000001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4388.6499999999996</v>
      </c>
      <c r="D116" s="37">
        <v>4411.9833333333336</v>
      </c>
      <c r="E116" s="37">
        <v>4339.9666666666672</v>
      </c>
      <c r="F116" s="37">
        <v>4291.2833333333338</v>
      </c>
      <c r="G116" s="37">
        <v>4219.2666666666673</v>
      </c>
      <c r="H116" s="37">
        <v>4460.666666666667</v>
      </c>
      <c r="I116" s="37">
        <v>4532.6833333333334</v>
      </c>
      <c r="J116" s="37">
        <v>4581.3666666666668</v>
      </c>
      <c r="K116" s="28">
        <v>4484</v>
      </c>
      <c r="L116" s="28">
        <v>4363.3</v>
      </c>
      <c r="M116" s="28">
        <v>0.89588999999999996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148.69999999999999</v>
      </c>
      <c r="D117" s="37">
        <v>150.03333333333333</v>
      </c>
      <c r="E117" s="37">
        <v>146.06666666666666</v>
      </c>
      <c r="F117" s="37">
        <v>143.43333333333334</v>
      </c>
      <c r="G117" s="37">
        <v>139.46666666666667</v>
      </c>
      <c r="H117" s="37">
        <v>152.66666666666666</v>
      </c>
      <c r="I117" s="37">
        <v>156.6333333333333</v>
      </c>
      <c r="J117" s="37">
        <v>159.26666666666665</v>
      </c>
      <c r="K117" s="28">
        <v>154</v>
      </c>
      <c r="L117" s="28">
        <v>147.4</v>
      </c>
      <c r="M117" s="28">
        <v>13.52176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230.4</v>
      </c>
      <c r="D118" s="37">
        <v>233.13333333333333</v>
      </c>
      <c r="E118" s="37">
        <v>225.26666666666665</v>
      </c>
      <c r="F118" s="37">
        <v>220.13333333333333</v>
      </c>
      <c r="G118" s="37">
        <v>212.26666666666665</v>
      </c>
      <c r="H118" s="37">
        <v>238.26666666666665</v>
      </c>
      <c r="I118" s="37">
        <v>246.13333333333333</v>
      </c>
      <c r="J118" s="37">
        <v>251.26666666666665</v>
      </c>
      <c r="K118" s="28">
        <v>241</v>
      </c>
      <c r="L118" s="28">
        <v>228</v>
      </c>
      <c r="M118" s="28">
        <v>109.66157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122</v>
      </c>
      <c r="D119" s="37">
        <v>123.18333333333334</v>
      </c>
      <c r="E119" s="37">
        <v>120.06666666666668</v>
      </c>
      <c r="F119" s="37">
        <v>118.13333333333334</v>
      </c>
      <c r="G119" s="37">
        <v>115.01666666666668</v>
      </c>
      <c r="H119" s="37">
        <v>125.11666666666667</v>
      </c>
      <c r="I119" s="37">
        <v>128.23333333333335</v>
      </c>
      <c r="J119" s="37">
        <v>130.16666666666669</v>
      </c>
      <c r="K119" s="28">
        <v>126.3</v>
      </c>
      <c r="L119" s="28">
        <v>121.25</v>
      </c>
      <c r="M119" s="28">
        <v>103.75582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678.75</v>
      </c>
      <c r="D120" s="37">
        <v>684.18333333333339</v>
      </c>
      <c r="E120" s="37">
        <v>669.56666666666683</v>
      </c>
      <c r="F120" s="37">
        <v>660.38333333333344</v>
      </c>
      <c r="G120" s="37">
        <v>645.76666666666688</v>
      </c>
      <c r="H120" s="37">
        <v>693.36666666666679</v>
      </c>
      <c r="I120" s="37">
        <v>707.98333333333335</v>
      </c>
      <c r="J120" s="37">
        <v>717.16666666666674</v>
      </c>
      <c r="K120" s="28">
        <v>698.8</v>
      </c>
      <c r="L120" s="28">
        <v>675</v>
      </c>
      <c r="M120" s="28">
        <v>14.978820000000001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21.45</v>
      </c>
      <c r="D121" s="37">
        <v>21.583333333333332</v>
      </c>
      <c r="E121" s="37">
        <v>21.316666666666663</v>
      </c>
      <c r="F121" s="37">
        <v>21.18333333333333</v>
      </c>
      <c r="G121" s="37">
        <v>20.916666666666661</v>
      </c>
      <c r="H121" s="37">
        <v>21.716666666666665</v>
      </c>
      <c r="I121" s="37">
        <v>21.983333333333338</v>
      </c>
      <c r="J121" s="37">
        <v>22.116666666666667</v>
      </c>
      <c r="K121" s="28">
        <v>21.85</v>
      </c>
      <c r="L121" s="28">
        <v>21.45</v>
      </c>
      <c r="M121" s="28">
        <v>66.276949999999999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347.25</v>
      </c>
      <c r="D122" s="37">
        <v>351.26666666666665</v>
      </c>
      <c r="E122" s="37">
        <v>341.5333333333333</v>
      </c>
      <c r="F122" s="37">
        <v>335.81666666666666</v>
      </c>
      <c r="G122" s="37">
        <v>326.08333333333331</v>
      </c>
      <c r="H122" s="37">
        <v>356.98333333333329</v>
      </c>
      <c r="I122" s="37">
        <v>366.71666666666664</v>
      </c>
      <c r="J122" s="37">
        <v>372.43333333333328</v>
      </c>
      <c r="K122" s="28">
        <v>361</v>
      </c>
      <c r="L122" s="28">
        <v>345.55</v>
      </c>
      <c r="M122" s="28">
        <v>18.32039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208</v>
      </c>
      <c r="D123" s="37">
        <v>207.03333333333333</v>
      </c>
      <c r="E123" s="37">
        <v>204.96666666666667</v>
      </c>
      <c r="F123" s="37">
        <v>201.93333333333334</v>
      </c>
      <c r="G123" s="37">
        <v>199.86666666666667</v>
      </c>
      <c r="H123" s="37">
        <v>210.06666666666666</v>
      </c>
      <c r="I123" s="37">
        <v>212.13333333333333</v>
      </c>
      <c r="J123" s="37">
        <v>215.16666666666666</v>
      </c>
      <c r="K123" s="28">
        <v>209.1</v>
      </c>
      <c r="L123" s="28">
        <v>204</v>
      </c>
      <c r="M123" s="28">
        <v>57.893819999999998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910.75</v>
      </c>
      <c r="D124" s="37">
        <v>906.25</v>
      </c>
      <c r="E124" s="37">
        <v>892.5</v>
      </c>
      <c r="F124" s="37">
        <v>874.25</v>
      </c>
      <c r="G124" s="37">
        <v>860.5</v>
      </c>
      <c r="H124" s="37">
        <v>924.5</v>
      </c>
      <c r="I124" s="37">
        <v>938.25</v>
      </c>
      <c r="J124" s="37">
        <v>956.5</v>
      </c>
      <c r="K124" s="28">
        <v>920</v>
      </c>
      <c r="L124" s="28">
        <v>888</v>
      </c>
      <c r="M124" s="28">
        <v>39.7256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3704.05</v>
      </c>
      <c r="D125" s="37">
        <v>3759.0333333333333</v>
      </c>
      <c r="E125" s="37">
        <v>3630.0166666666664</v>
      </c>
      <c r="F125" s="37">
        <v>3555.9833333333331</v>
      </c>
      <c r="G125" s="37">
        <v>3426.9666666666662</v>
      </c>
      <c r="H125" s="37">
        <v>3833.0666666666666</v>
      </c>
      <c r="I125" s="37">
        <v>3962.0833333333339</v>
      </c>
      <c r="J125" s="37">
        <v>4036.1166666666668</v>
      </c>
      <c r="K125" s="28">
        <v>3888.05</v>
      </c>
      <c r="L125" s="28">
        <v>3685</v>
      </c>
      <c r="M125" s="28">
        <v>5.4794900000000002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1553</v>
      </c>
      <c r="D126" s="37">
        <v>1556.0666666666666</v>
      </c>
      <c r="E126" s="37">
        <v>1542.9833333333331</v>
      </c>
      <c r="F126" s="37">
        <v>1532.9666666666665</v>
      </c>
      <c r="G126" s="37">
        <v>1519.883333333333</v>
      </c>
      <c r="H126" s="37">
        <v>1566.0833333333333</v>
      </c>
      <c r="I126" s="37">
        <v>1579.1666666666667</v>
      </c>
      <c r="J126" s="37">
        <v>1589.1833333333334</v>
      </c>
      <c r="K126" s="28">
        <v>1569.15</v>
      </c>
      <c r="L126" s="28">
        <v>1546.05</v>
      </c>
      <c r="M126" s="28">
        <v>62.125450000000001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1693.4</v>
      </c>
      <c r="D127" s="37">
        <v>1714.2</v>
      </c>
      <c r="E127" s="37">
        <v>1666.4</v>
      </c>
      <c r="F127" s="37">
        <v>1639.4</v>
      </c>
      <c r="G127" s="37">
        <v>1591.6000000000001</v>
      </c>
      <c r="H127" s="37">
        <v>1741.2</v>
      </c>
      <c r="I127" s="37">
        <v>1788.9999999999998</v>
      </c>
      <c r="J127" s="37">
        <v>1816</v>
      </c>
      <c r="K127" s="28">
        <v>1762</v>
      </c>
      <c r="L127" s="28">
        <v>1687.2</v>
      </c>
      <c r="M127" s="28">
        <v>3.2434799999999999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974.95</v>
      </c>
      <c r="D128" s="37">
        <v>982.86666666666667</v>
      </c>
      <c r="E128" s="37">
        <v>961.23333333333335</v>
      </c>
      <c r="F128" s="37">
        <v>947.51666666666665</v>
      </c>
      <c r="G128" s="37">
        <v>925.88333333333333</v>
      </c>
      <c r="H128" s="37">
        <v>996.58333333333337</v>
      </c>
      <c r="I128" s="37">
        <v>1018.2166666666668</v>
      </c>
      <c r="J128" s="37">
        <v>1031.9333333333334</v>
      </c>
      <c r="K128" s="28">
        <v>1004.5</v>
      </c>
      <c r="L128" s="28">
        <v>969.15</v>
      </c>
      <c r="M128" s="28">
        <v>1.77671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279.25</v>
      </c>
      <c r="D129" s="37">
        <v>284.58333333333331</v>
      </c>
      <c r="E129" s="37">
        <v>267.66666666666663</v>
      </c>
      <c r="F129" s="37">
        <v>256.08333333333331</v>
      </c>
      <c r="G129" s="37">
        <v>239.16666666666663</v>
      </c>
      <c r="H129" s="37">
        <v>296.16666666666663</v>
      </c>
      <c r="I129" s="37">
        <v>313.08333333333326</v>
      </c>
      <c r="J129" s="37">
        <v>324.66666666666663</v>
      </c>
      <c r="K129" s="28">
        <v>301.5</v>
      </c>
      <c r="L129" s="28">
        <v>273</v>
      </c>
      <c r="M129" s="28">
        <v>6.0715300000000001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645.29999999999995</v>
      </c>
      <c r="D130" s="37">
        <v>655.13333333333333</v>
      </c>
      <c r="E130" s="37">
        <v>633.26666666666665</v>
      </c>
      <c r="F130" s="37">
        <v>621.23333333333335</v>
      </c>
      <c r="G130" s="37">
        <v>599.36666666666667</v>
      </c>
      <c r="H130" s="37">
        <v>667.16666666666663</v>
      </c>
      <c r="I130" s="37">
        <v>689.03333333333319</v>
      </c>
      <c r="J130" s="37">
        <v>701.06666666666661</v>
      </c>
      <c r="K130" s="28">
        <v>677</v>
      </c>
      <c r="L130" s="28">
        <v>643.1</v>
      </c>
      <c r="M130" s="28">
        <v>42.932409999999997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464.3</v>
      </c>
      <c r="D131" s="37">
        <v>474.09999999999997</v>
      </c>
      <c r="E131" s="37">
        <v>450.69999999999993</v>
      </c>
      <c r="F131" s="37">
        <v>437.09999999999997</v>
      </c>
      <c r="G131" s="37">
        <v>413.69999999999993</v>
      </c>
      <c r="H131" s="37">
        <v>487.69999999999993</v>
      </c>
      <c r="I131" s="37">
        <v>511.09999999999991</v>
      </c>
      <c r="J131" s="37">
        <v>524.69999999999993</v>
      </c>
      <c r="K131" s="28">
        <v>497.5</v>
      </c>
      <c r="L131" s="28">
        <v>460.5</v>
      </c>
      <c r="M131" s="28">
        <v>65.80359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479.85</v>
      </c>
      <c r="D132" s="37">
        <v>483.2833333333333</v>
      </c>
      <c r="E132" s="37">
        <v>471.56666666666661</v>
      </c>
      <c r="F132" s="37">
        <v>463.2833333333333</v>
      </c>
      <c r="G132" s="37">
        <v>451.56666666666661</v>
      </c>
      <c r="H132" s="37">
        <v>491.56666666666661</v>
      </c>
      <c r="I132" s="37">
        <v>503.2833333333333</v>
      </c>
      <c r="J132" s="37">
        <v>511.56666666666661</v>
      </c>
      <c r="K132" s="28">
        <v>495</v>
      </c>
      <c r="L132" s="28">
        <v>475</v>
      </c>
      <c r="M132" s="28">
        <v>42.06212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1797.15</v>
      </c>
      <c r="D133" s="37">
        <v>1791.1499999999999</v>
      </c>
      <c r="E133" s="37">
        <v>1773.4999999999998</v>
      </c>
      <c r="F133" s="37">
        <v>1749.85</v>
      </c>
      <c r="G133" s="37">
        <v>1732.1999999999998</v>
      </c>
      <c r="H133" s="37">
        <v>1814.7999999999997</v>
      </c>
      <c r="I133" s="37">
        <v>1832.4499999999998</v>
      </c>
      <c r="J133" s="37">
        <v>1856.0999999999997</v>
      </c>
      <c r="K133" s="28">
        <v>1808.8</v>
      </c>
      <c r="L133" s="28">
        <v>1767.5</v>
      </c>
      <c r="M133" s="28">
        <v>19.898540000000001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80</v>
      </c>
      <c r="D134" s="37">
        <v>80.399999999999991</v>
      </c>
      <c r="E134" s="37">
        <v>78.899999999999977</v>
      </c>
      <c r="F134" s="37">
        <v>77.799999999999983</v>
      </c>
      <c r="G134" s="37">
        <v>76.299999999999969</v>
      </c>
      <c r="H134" s="37">
        <v>81.499999999999986</v>
      </c>
      <c r="I134" s="37">
        <v>83.000000000000014</v>
      </c>
      <c r="J134" s="37">
        <v>84.1</v>
      </c>
      <c r="K134" s="28">
        <v>81.900000000000006</v>
      </c>
      <c r="L134" s="28">
        <v>79.3</v>
      </c>
      <c r="M134" s="28">
        <v>87.041439999999994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3888.8</v>
      </c>
      <c r="D135" s="37">
        <v>3902.2666666666664</v>
      </c>
      <c r="E135" s="37">
        <v>3847.5333333333328</v>
      </c>
      <c r="F135" s="37">
        <v>3806.2666666666664</v>
      </c>
      <c r="G135" s="37">
        <v>3751.5333333333328</v>
      </c>
      <c r="H135" s="37">
        <v>3943.5333333333328</v>
      </c>
      <c r="I135" s="37">
        <v>3998.2666666666664</v>
      </c>
      <c r="J135" s="37">
        <v>4039.5333333333328</v>
      </c>
      <c r="K135" s="28">
        <v>3957</v>
      </c>
      <c r="L135" s="28">
        <v>3861</v>
      </c>
      <c r="M135" s="28">
        <v>2.45282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347.1</v>
      </c>
      <c r="D136" s="37">
        <v>348.25</v>
      </c>
      <c r="E136" s="37">
        <v>342.95</v>
      </c>
      <c r="F136" s="37">
        <v>338.8</v>
      </c>
      <c r="G136" s="37">
        <v>333.5</v>
      </c>
      <c r="H136" s="37">
        <v>352.4</v>
      </c>
      <c r="I136" s="37">
        <v>357.69999999999993</v>
      </c>
      <c r="J136" s="37">
        <v>361.84999999999997</v>
      </c>
      <c r="K136" s="28">
        <v>353.55</v>
      </c>
      <c r="L136" s="28">
        <v>344.1</v>
      </c>
      <c r="M136" s="28">
        <v>31.348579999999998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4332.1499999999996</v>
      </c>
      <c r="D137" s="37">
        <v>4380.55</v>
      </c>
      <c r="E137" s="37">
        <v>4269.6000000000004</v>
      </c>
      <c r="F137" s="37">
        <v>4207.05</v>
      </c>
      <c r="G137" s="37">
        <v>4096.1000000000004</v>
      </c>
      <c r="H137" s="37">
        <v>4443.1000000000004</v>
      </c>
      <c r="I137" s="37">
        <v>4554.0499999999993</v>
      </c>
      <c r="J137" s="37">
        <v>4616.6000000000004</v>
      </c>
      <c r="K137" s="28">
        <v>4491.5</v>
      </c>
      <c r="L137" s="28">
        <v>4318</v>
      </c>
      <c r="M137" s="28">
        <v>5.9020000000000001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1607.95</v>
      </c>
      <c r="D138" s="37">
        <v>1612.8500000000001</v>
      </c>
      <c r="E138" s="37">
        <v>1596.1000000000004</v>
      </c>
      <c r="F138" s="37">
        <v>1584.2500000000002</v>
      </c>
      <c r="G138" s="37">
        <v>1567.5000000000005</v>
      </c>
      <c r="H138" s="37">
        <v>1624.7000000000003</v>
      </c>
      <c r="I138" s="37">
        <v>1641.4499999999998</v>
      </c>
      <c r="J138" s="37">
        <v>1653.3000000000002</v>
      </c>
      <c r="K138" s="28">
        <v>1629.6</v>
      </c>
      <c r="L138" s="28">
        <v>1601</v>
      </c>
      <c r="M138" s="28">
        <v>11.760300000000001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526.4</v>
      </c>
      <c r="D139" s="37">
        <v>534.15</v>
      </c>
      <c r="E139" s="37">
        <v>515.4</v>
      </c>
      <c r="F139" s="37">
        <v>504.4</v>
      </c>
      <c r="G139" s="37">
        <v>485.65</v>
      </c>
      <c r="H139" s="37">
        <v>545.15</v>
      </c>
      <c r="I139" s="37">
        <v>563.9</v>
      </c>
      <c r="J139" s="37">
        <v>574.9</v>
      </c>
      <c r="K139" s="28">
        <v>552.9</v>
      </c>
      <c r="L139" s="28">
        <v>523.15</v>
      </c>
      <c r="M139" s="28">
        <v>13.748939999999999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714.45</v>
      </c>
      <c r="D140" s="37">
        <v>723.23333333333323</v>
      </c>
      <c r="E140" s="37">
        <v>703.01666666666642</v>
      </c>
      <c r="F140" s="37">
        <v>691.58333333333314</v>
      </c>
      <c r="G140" s="37">
        <v>671.36666666666633</v>
      </c>
      <c r="H140" s="37">
        <v>734.66666666666652</v>
      </c>
      <c r="I140" s="37">
        <v>754.88333333333344</v>
      </c>
      <c r="J140" s="37">
        <v>766.31666666666661</v>
      </c>
      <c r="K140" s="28">
        <v>743.45</v>
      </c>
      <c r="L140" s="28">
        <v>711.8</v>
      </c>
      <c r="M140" s="28">
        <v>7.5918900000000002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68810.05</v>
      </c>
      <c r="D141" s="37">
        <v>68983.316666666666</v>
      </c>
      <c r="E141" s="37">
        <v>67026.733333333337</v>
      </c>
      <c r="F141" s="37">
        <v>65243.416666666672</v>
      </c>
      <c r="G141" s="37">
        <v>63286.833333333343</v>
      </c>
      <c r="H141" s="37">
        <v>70766.633333333331</v>
      </c>
      <c r="I141" s="37">
        <v>72723.216666666674</v>
      </c>
      <c r="J141" s="37">
        <v>74506.533333333326</v>
      </c>
      <c r="K141" s="28">
        <v>70939.899999999994</v>
      </c>
      <c r="L141" s="28">
        <v>67200</v>
      </c>
      <c r="M141" s="28">
        <v>0.28293000000000001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747.2</v>
      </c>
      <c r="D142" s="37">
        <v>755.41666666666663</v>
      </c>
      <c r="E142" s="37">
        <v>734.7833333333333</v>
      </c>
      <c r="F142" s="37">
        <v>722.36666666666667</v>
      </c>
      <c r="G142" s="37">
        <v>701.73333333333335</v>
      </c>
      <c r="H142" s="37">
        <v>767.83333333333326</v>
      </c>
      <c r="I142" s="37">
        <v>788.4666666666667</v>
      </c>
      <c r="J142" s="37">
        <v>800.88333333333321</v>
      </c>
      <c r="K142" s="28">
        <v>776.05</v>
      </c>
      <c r="L142" s="28">
        <v>743</v>
      </c>
      <c r="M142" s="28">
        <v>3.7868300000000001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171.35</v>
      </c>
      <c r="D143" s="37">
        <v>173.33333333333334</v>
      </c>
      <c r="E143" s="37">
        <v>168.51666666666668</v>
      </c>
      <c r="F143" s="37">
        <v>165.68333333333334</v>
      </c>
      <c r="G143" s="37">
        <v>160.86666666666667</v>
      </c>
      <c r="H143" s="37">
        <v>176.16666666666669</v>
      </c>
      <c r="I143" s="37">
        <v>180.98333333333335</v>
      </c>
      <c r="J143" s="37">
        <v>183.81666666666669</v>
      </c>
      <c r="K143" s="28">
        <v>178.15</v>
      </c>
      <c r="L143" s="28">
        <v>170.5</v>
      </c>
      <c r="M143" s="28">
        <v>37.321460000000002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888.35</v>
      </c>
      <c r="D144" s="37">
        <v>894.4666666666667</v>
      </c>
      <c r="E144" s="37">
        <v>877.98333333333335</v>
      </c>
      <c r="F144" s="37">
        <v>867.61666666666667</v>
      </c>
      <c r="G144" s="37">
        <v>851.13333333333333</v>
      </c>
      <c r="H144" s="37">
        <v>904.83333333333337</v>
      </c>
      <c r="I144" s="37">
        <v>921.31666666666672</v>
      </c>
      <c r="J144" s="37">
        <v>931.68333333333339</v>
      </c>
      <c r="K144" s="28">
        <v>910.95</v>
      </c>
      <c r="L144" s="28">
        <v>884.1</v>
      </c>
      <c r="M144" s="28">
        <v>24.366230000000002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107.4</v>
      </c>
      <c r="D145" s="37">
        <v>108.78333333333335</v>
      </c>
      <c r="E145" s="37">
        <v>105.36666666666669</v>
      </c>
      <c r="F145" s="37">
        <v>103.33333333333334</v>
      </c>
      <c r="G145" s="37">
        <v>99.916666666666686</v>
      </c>
      <c r="H145" s="37">
        <v>110.81666666666669</v>
      </c>
      <c r="I145" s="37">
        <v>114.23333333333335</v>
      </c>
      <c r="J145" s="37">
        <v>116.26666666666669</v>
      </c>
      <c r="K145" s="28">
        <v>112.2</v>
      </c>
      <c r="L145" s="28">
        <v>106.75</v>
      </c>
      <c r="M145" s="28">
        <v>41.196950000000001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502.05</v>
      </c>
      <c r="D146" s="37">
        <v>498.78333333333336</v>
      </c>
      <c r="E146" s="37">
        <v>492.7166666666667</v>
      </c>
      <c r="F146" s="37">
        <v>483.38333333333333</v>
      </c>
      <c r="G146" s="37">
        <v>477.31666666666666</v>
      </c>
      <c r="H146" s="37">
        <v>508.11666666666673</v>
      </c>
      <c r="I146" s="37">
        <v>514.18333333333339</v>
      </c>
      <c r="J146" s="37">
        <v>523.51666666666677</v>
      </c>
      <c r="K146" s="28">
        <v>504.85</v>
      </c>
      <c r="L146" s="28">
        <v>489.45</v>
      </c>
      <c r="M146" s="28">
        <v>15.31282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7515.9</v>
      </c>
      <c r="D147" s="37">
        <v>7480.3499999999995</v>
      </c>
      <c r="E147" s="37">
        <v>7385.6999999999989</v>
      </c>
      <c r="F147" s="37">
        <v>7255.4999999999991</v>
      </c>
      <c r="G147" s="37">
        <v>7160.8499999999985</v>
      </c>
      <c r="H147" s="37">
        <v>7610.5499999999993</v>
      </c>
      <c r="I147" s="37">
        <v>7705.1999999999989</v>
      </c>
      <c r="J147" s="37">
        <v>7835.4</v>
      </c>
      <c r="K147" s="28">
        <v>7575</v>
      </c>
      <c r="L147" s="28">
        <v>7350.15</v>
      </c>
      <c r="M147" s="28">
        <v>6.6361600000000003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702</v>
      </c>
      <c r="D148" s="37">
        <v>706.05000000000007</v>
      </c>
      <c r="E148" s="37">
        <v>693.95000000000016</v>
      </c>
      <c r="F148" s="37">
        <v>685.90000000000009</v>
      </c>
      <c r="G148" s="37">
        <v>673.80000000000018</v>
      </c>
      <c r="H148" s="37">
        <v>714.10000000000014</v>
      </c>
      <c r="I148" s="37">
        <v>726.2</v>
      </c>
      <c r="J148" s="37">
        <v>734.25000000000011</v>
      </c>
      <c r="K148" s="28">
        <v>718.15</v>
      </c>
      <c r="L148" s="28">
        <v>698</v>
      </c>
      <c r="M148" s="28">
        <v>2.4503200000000001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3089.4</v>
      </c>
      <c r="D149" s="37">
        <v>3133.0333333333333</v>
      </c>
      <c r="E149" s="37">
        <v>3031.3666666666668</v>
      </c>
      <c r="F149" s="37">
        <v>2973.3333333333335</v>
      </c>
      <c r="G149" s="37">
        <v>2871.666666666667</v>
      </c>
      <c r="H149" s="37">
        <v>3191.0666666666666</v>
      </c>
      <c r="I149" s="37">
        <v>3292.7333333333336</v>
      </c>
      <c r="J149" s="37">
        <v>3350.7666666666664</v>
      </c>
      <c r="K149" s="28">
        <v>3234.7</v>
      </c>
      <c r="L149" s="28">
        <v>3075</v>
      </c>
      <c r="M149" s="28">
        <v>7.4370399999999997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2650.5</v>
      </c>
      <c r="D150" s="37">
        <v>2646.7666666666669</v>
      </c>
      <c r="E150" s="37">
        <v>2614.5333333333338</v>
      </c>
      <c r="F150" s="37">
        <v>2578.5666666666671</v>
      </c>
      <c r="G150" s="37">
        <v>2546.3333333333339</v>
      </c>
      <c r="H150" s="37">
        <v>2682.7333333333336</v>
      </c>
      <c r="I150" s="37">
        <v>2714.9666666666662</v>
      </c>
      <c r="J150" s="37">
        <v>2750.9333333333334</v>
      </c>
      <c r="K150" s="28">
        <v>2679</v>
      </c>
      <c r="L150" s="28">
        <v>2610.8000000000002</v>
      </c>
      <c r="M150" s="28">
        <v>3.0133800000000002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1171.6500000000001</v>
      </c>
      <c r="D151" s="37">
        <v>1185.1666666666667</v>
      </c>
      <c r="E151" s="37">
        <v>1151.4833333333336</v>
      </c>
      <c r="F151" s="37">
        <v>1131.3166666666668</v>
      </c>
      <c r="G151" s="37">
        <v>1097.6333333333337</v>
      </c>
      <c r="H151" s="37">
        <v>1205.3333333333335</v>
      </c>
      <c r="I151" s="37">
        <v>1239.0166666666664</v>
      </c>
      <c r="J151" s="37">
        <v>1259.1833333333334</v>
      </c>
      <c r="K151" s="28">
        <v>1218.8499999999999</v>
      </c>
      <c r="L151" s="28">
        <v>1165</v>
      </c>
      <c r="M151" s="28">
        <v>6.1586100000000004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699.4</v>
      </c>
      <c r="D152" s="37">
        <v>708.86666666666667</v>
      </c>
      <c r="E152" s="37">
        <v>681.88333333333333</v>
      </c>
      <c r="F152" s="37">
        <v>664.36666666666667</v>
      </c>
      <c r="G152" s="37">
        <v>637.38333333333333</v>
      </c>
      <c r="H152" s="37">
        <v>726.38333333333333</v>
      </c>
      <c r="I152" s="37">
        <v>753.36666666666667</v>
      </c>
      <c r="J152" s="37">
        <v>770.88333333333333</v>
      </c>
      <c r="K152" s="28">
        <v>735.85</v>
      </c>
      <c r="L152" s="28">
        <v>691.35</v>
      </c>
      <c r="M152" s="28">
        <v>2.7926199999999999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140.85</v>
      </c>
      <c r="D153" s="37">
        <v>143.25</v>
      </c>
      <c r="E153" s="37">
        <v>137.65</v>
      </c>
      <c r="F153" s="37">
        <v>134.45000000000002</v>
      </c>
      <c r="G153" s="37">
        <v>128.85000000000002</v>
      </c>
      <c r="H153" s="37">
        <v>146.44999999999999</v>
      </c>
      <c r="I153" s="37">
        <v>152.05000000000001</v>
      </c>
      <c r="J153" s="37">
        <v>155.24999999999997</v>
      </c>
      <c r="K153" s="28">
        <v>148.85</v>
      </c>
      <c r="L153" s="28">
        <v>140.05000000000001</v>
      </c>
      <c r="M153" s="28">
        <v>79.327569999999994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155.44999999999999</v>
      </c>
      <c r="D154" s="37">
        <v>157.06666666666666</v>
      </c>
      <c r="E154" s="37">
        <v>152.88333333333333</v>
      </c>
      <c r="F154" s="37">
        <v>150.31666666666666</v>
      </c>
      <c r="G154" s="37">
        <v>146.13333333333333</v>
      </c>
      <c r="H154" s="37">
        <v>159.63333333333333</v>
      </c>
      <c r="I154" s="37">
        <v>163.81666666666666</v>
      </c>
      <c r="J154" s="37">
        <v>166.38333333333333</v>
      </c>
      <c r="K154" s="28">
        <v>161.25</v>
      </c>
      <c r="L154" s="28">
        <v>154.5</v>
      </c>
      <c r="M154" s="28">
        <v>203.22426999999999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89.35</v>
      </c>
      <c r="D155" s="37">
        <v>91.266666666666666</v>
      </c>
      <c r="E155" s="37">
        <v>87.083333333333329</v>
      </c>
      <c r="F155" s="37">
        <v>84.816666666666663</v>
      </c>
      <c r="G155" s="37">
        <v>80.633333333333326</v>
      </c>
      <c r="H155" s="37">
        <v>93.533333333333331</v>
      </c>
      <c r="I155" s="37">
        <v>97.716666666666669</v>
      </c>
      <c r="J155" s="37">
        <v>99.983333333333334</v>
      </c>
      <c r="K155" s="28">
        <v>95.45</v>
      </c>
      <c r="L155" s="28">
        <v>89</v>
      </c>
      <c r="M155" s="28">
        <v>223.10437999999999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3775.75</v>
      </c>
      <c r="D156" s="37">
        <v>3780.4833333333336</v>
      </c>
      <c r="E156" s="37">
        <v>3696.3166666666671</v>
      </c>
      <c r="F156" s="37">
        <v>3616.8833333333337</v>
      </c>
      <c r="G156" s="37">
        <v>3532.7166666666672</v>
      </c>
      <c r="H156" s="37">
        <v>3859.916666666667</v>
      </c>
      <c r="I156" s="37">
        <v>3944.083333333333</v>
      </c>
      <c r="J156" s="37">
        <v>4023.5166666666669</v>
      </c>
      <c r="K156" s="28">
        <v>3864.65</v>
      </c>
      <c r="L156" s="28">
        <v>3701.05</v>
      </c>
      <c r="M156" s="28">
        <v>3.2186699999999999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16520.599999999999</v>
      </c>
      <c r="D157" s="37">
        <v>16533.866666666665</v>
      </c>
      <c r="E157" s="37">
        <v>16387.73333333333</v>
      </c>
      <c r="F157" s="37">
        <v>16254.866666666665</v>
      </c>
      <c r="G157" s="37">
        <v>16108.73333333333</v>
      </c>
      <c r="H157" s="37">
        <v>16666.73333333333</v>
      </c>
      <c r="I157" s="37">
        <v>16812.866666666669</v>
      </c>
      <c r="J157" s="37">
        <v>16945.73333333333</v>
      </c>
      <c r="K157" s="28">
        <v>16680</v>
      </c>
      <c r="L157" s="28">
        <v>16401</v>
      </c>
      <c r="M157" s="28">
        <v>0.67176999999999998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277.45</v>
      </c>
      <c r="D158" s="37">
        <v>280.98333333333335</v>
      </c>
      <c r="E158" s="37">
        <v>272.26666666666671</v>
      </c>
      <c r="F158" s="37">
        <v>267.08333333333337</v>
      </c>
      <c r="G158" s="37">
        <v>258.36666666666673</v>
      </c>
      <c r="H158" s="37">
        <v>286.16666666666669</v>
      </c>
      <c r="I158" s="37">
        <v>294.88333333333338</v>
      </c>
      <c r="J158" s="37">
        <v>300.06666666666666</v>
      </c>
      <c r="K158" s="28">
        <v>289.7</v>
      </c>
      <c r="L158" s="28">
        <v>275.8</v>
      </c>
      <c r="M158" s="28">
        <v>5.3060900000000002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843.75</v>
      </c>
      <c r="D159" s="37">
        <v>853.58333333333337</v>
      </c>
      <c r="E159" s="37">
        <v>826.56666666666672</v>
      </c>
      <c r="F159" s="37">
        <v>809.38333333333333</v>
      </c>
      <c r="G159" s="37">
        <v>782.36666666666667</v>
      </c>
      <c r="H159" s="37">
        <v>870.76666666666677</v>
      </c>
      <c r="I159" s="37">
        <v>897.78333333333342</v>
      </c>
      <c r="J159" s="37">
        <v>914.96666666666681</v>
      </c>
      <c r="K159" s="28">
        <v>880.6</v>
      </c>
      <c r="L159" s="28">
        <v>836.4</v>
      </c>
      <c r="M159" s="28">
        <v>5.7603400000000002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154.44999999999999</v>
      </c>
      <c r="D160" s="37">
        <v>156.33333333333334</v>
      </c>
      <c r="E160" s="37">
        <v>151.01666666666668</v>
      </c>
      <c r="F160" s="37">
        <v>147.58333333333334</v>
      </c>
      <c r="G160" s="37">
        <v>142.26666666666668</v>
      </c>
      <c r="H160" s="37">
        <v>159.76666666666668</v>
      </c>
      <c r="I160" s="37">
        <v>165.08333333333334</v>
      </c>
      <c r="J160" s="37">
        <v>168.51666666666668</v>
      </c>
      <c r="K160" s="28">
        <v>161.65</v>
      </c>
      <c r="L160" s="28">
        <v>152.9</v>
      </c>
      <c r="M160" s="28">
        <v>226.02956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215.25</v>
      </c>
      <c r="D161" s="37">
        <v>221.04999999999998</v>
      </c>
      <c r="E161" s="37">
        <v>208.04999999999995</v>
      </c>
      <c r="F161" s="37">
        <v>200.84999999999997</v>
      </c>
      <c r="G161" s="37">
        <v>187.84999999999994</v>
      </c>
      <c r="H161" s="37">
        <v>228.24999999999997</v>
      </c>
      <c r="I161" s="37">
        <v>241.25000000000003</v>
      </c>
      <c r="J161" s="37">
        <v>248.45</v>
      </c>
      <c r="K161" s="28">
        <v>234.05</v>
      </c>
      <c r="L161" s="28">
        <v>213.85</v>
      </c>
      <c r="M161" s="28">
        <v>20.812169999999998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2478.9499999999998</v>
      </c>
      <c r="D162" s="37">
        <v>2518.9</v>
      </c>
      <c r="E162" s="37">
        <v>2423.4</v>
      </c>
      <c r="F162" s="37">
        <v>2367.85</v>
      </c>
      <c r="G162" s="37">
        <v>2272.35</v>
      </c>
      <c r="H162" s="37">
        <v>2574.4500000000003</v>
      </c>
      <c r="I162" s="37">
        <v>2669.9500000000003</v>
      </c>
      <c r="J162" s="37">
        <v>2725.5000000000005</v>
      </c>
      <c r="K162" s="28">
        <v>2614.4</v>
      </c>
      <c r="L162" s="28">
        <v>2463.35</v>
      </c>
      <c r="M162" s="28">
        <v>2.7646799999999998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40839.15</v>
      </c>
      <c r="D163" s="37">
        <v>41281.050000000003</v>
      </c>
      <c r="E163" s="37">
        <v>39962.150000000009</v>
      </c>
      <c r="F163" s="37">
        <v>39085.150000000009</v>
      </c>
      <c r="G163" s="37">
        <v>37766.250000000015</v>
      </c>
      <c r="H163" s="37">
        <v>42158.05</v>
      </c>
      <c r="I163" s="37">
        <v>43476.95</v>
      </c>
      <c r="J163" s="37">
        <v>44353.95</v>
      </c>
      <c r="K163" s="28">
        <v>42599.95</v>
      </c>
      <c r="L163" s="28">
        <v>40404.050000000003</v>
      </c>
      <c r="M163" s="28">
        <v>0.46095999999999998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214</v>
      </c>
      <c r="D164" s="37">
        <v>215.70000000000002</v>
      </c>
      <c r="E164" s="37">
        <v>210.60000000000002</v>
      </c>
      <c r="F164" s="37">
        <v>207.20000000000002</v>
      </c>
      <c r="G164" s="37">
        <v>202.10000000000002</v>
      </c>
      <c r="H164" s="37">
        <v>219.10000000000002</v>
      </c>
      <c r="I164" s="37">
        <v>224.2</v>
      </c>
      <c r="J164" s="37">
        <v>227.60000000000002</v>
      </c>
      <c r="K164" s="28">
        <v>220.8</v>
      </c>
      <c r="L164" s="28">
        <v>212.3</v>
      </c>
      <c r="M164" s="28">
        <v>38.753320000000002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4217.8500000000004</v>
      </c>
      <c r="D165" s="37">
        <v>4263.3166666666666</v>
      </c>
      <c r="E165" s="37">
        <v>4154.6833333333334</v>
      </c>
      <c r="F165" s="37">
        <v>4091.5166666666664</v>
      </c>
      <c r="G165" s="37">
        <v>3982.8833333333332</v>
      </c>
      <c r="H165" s="37">
        <v>4326.4833333333336</v>
      </c>
      <c r="I165" s="37">
        <v>4435.1166666666668</v>
      </c>
      <c r="J165" s="37">
        <v>4498.2833333333338</v>
      </c>
      <c r="K165" s="28">
        <v>4371.95</v>
      </c>
      <c r="L165" s="28">
        <v>4200.1499999999996</v>
      </c>
      <c r="M165" s="28">
        <v>0.51834000000000002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2203.25</v>
      </c>
      <c r="D166" s="37">
        <v>2212.9333333333334</v>
      </c>
      <c r="E166" s="37">
        <v>2182.3666666666668</v>
      </c>
      <c r="F166" s="37">
        <v>2161.4833333333336</v>
      </c>
      <c r="G166" s="37">
        <v>2130.916666666667</v>
      </c>
      <c r="H166" s="37">
        <v>2233.8166666666666</v>
      </c>
      <c r="I166" s="37">
        <v>2264.3833333333332</v>
      </c>
      <c r="J166" s="37">
        <v>2285.2666666666664</v>
      </c>
      <c r="K166" s="28">
        <v>2243.5</v>
      </c>
      <c r="L166" s="28">
        <v>2192.0500000000002</v>
      </c>
      <c r="M166" s="28">
        <v>2.5874999999999999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1913.85</v>
      </c>
      <c r="D167" s="37">
        <v>1934.6166666666668</v>
      </c>
      <c r="E167" s="37">
        <v>1884.2333333333336</v>
      </c>
      <c r="F167" s="37">
        <v>1854.6166666666668</v>
      </c>
      <c r="G167" s="37">
        <v>1804.2333333333336</v>
      </c>
      <c r="H167" s="37">
        <v>1964.2333333333336</v>
      </c>
      <c r="I167" s="37">
        <v>2014.6166666666668</v>
      </c>
      <c r="J167" s="37">
        <v>2044.2333333333336</v>
      </c>
      <c r="K167" s="28">
        <v>1985</v>
      </c>
      <c r="L167" s="28">
        <v>1905</v>
      </c>
      <c r="M167" s="28">
        <v>4.8094400000000004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2393.5500000000002</v>
      </c>
      <c r="D168" s="37">
        <v>2420.8833333333332</v>
      </c>
      <c r="E168" s="37">
        <v>2337.6666666666665</v>
      </c>
      <c r="F168" s="37">
        <v>2281.7833333333333</v>
      </c>
      <c r="G168" s="37">
        <v>2198.5666666666666</v>
      </c>
      <c r="H168" s="37">
        <v>2476.7666666666664</v>
      </c>
      <c r="I168" s="37">
        <v>2559.9833333333336</v>
      </c>
      <c r="J168" s="37">
        <v>2615.8666666666663</v>
      </c>
      <c r="K168" s="28">
        <v>2504.1</v>
      </c>
      <c r="L168" s="28">
        <v>2365</v>
      </c>
      <c r="M168" s="28">
        <v>8.16343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110.4</v>
      </c>
      <c r="D169" s="37">
        <v>111.28333333333335</v>
      </c>
      <c r="E169" s="37">
        <v>109.16666666666669</v>
      </c>
      <c r="F169" s="37">
        <v>107.93333333333334</v>
      </c>
      <c r="G169" s="37">
        <v>105.81666666666668</v>
      </c>
      <c r="H169" s="37">
        <v>112.51666666666669</v>
      </c>
      <c r="I169" s="37">
        <v>114.63333333333334</v>
      </c>
      <c r="J169" s="37">
        <v>115.8666666666667</v>
      </c>
      <c r="K169" s="28">
        <v>113.4</v>
      </c>
      <c r="L169" s="28">
        <v>110.05</v>
      </c>
      <c r="M169" s="28">
        <v>27.398040000000002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243.65</v>
      </c>
      <c r="D170" s="37">
        <v>244.83333333333334</v>
      </c>
      <c r="E170" s="37">
        <v>241.31666666666669</v>
      </c>
      <c r="F170" s="37">
        <v>238.98333333333335</v>
      </c>
      <c r="G170" s="37">
        <v>235.4666666666667</v>
      </c>
      <c r="H170" s="37">
        <v>247.16666666666669</v>
      </c>
      <c r="I170" s="37">
        <v>250.68333333333334</v>
      </c>
      <c r="J170" s="37">
        <v>253.01666666666668</v>
      </c>
      <c r="K170" s="28">
        <v>248.35</v>
      </c>
      <c r="L170" s="28">
        <v>242.5</v>
      </c>
      <c r="M170" s="28">
        <v>232.48121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441.3</v>
      </c>
      <c r="D171" s="37">
        <v>442.7833333333333</v>
      </c>
      <c r="E171" s="37">
        <v>434.51666666666659</v>
      </c>
      <c r="F171" s="37">
        <v>427.73333333333329</v>
      </c>
      <c r="G171" s="37">
        <v>419.46666666666658</v>
      </c>
      <c r="H171" s="37">
        <v>449.56666666666661</v>
      </c>
      <c r="I171" s="37">
        <v>457.83333333333326</v>
      </c>
      <c r="J171" s="37">
        <v>464.61666666666662</v>
      </c>
      <c r="K171" s="28">
        <v>451.05</v>
      </c>
      <c r="L171" s="28">
        <v>436</v>
      </c>
      <c r="M171" s="28">
        <v>3.5648300000000002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13608.25</v>
      </c>
      <c r="D172" s="37">
        <v>13604.75</v>
      </c>
      <c r="E172" s="37">
        <v>13449.5</v>
      </c>
      <c r="F172" s="37">
        <v>13290.75</v>
      </c>
      <c r="G172" s="37">
        <v>13135.5</v>
      </c>
      <c r="H172" s="37">
        <v>13763.5</v>
      </c>
      <c r="I172" s="37">
        <v>13918.75</v>
      </c>
      <c r="J172" s="37">
        <v>14077.5</v>
      </c>
      <c r="K172" s="28">
        <v>13760</v>
      </c>
      <c r="L172" s="28">
        <v>13446</v>
      </c>
      <c r="M172" s="28">
        <v>4.9189999999999998E-2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33.299999999999997</v>
      </c>
      <c r="D173" s="37">
        <v>33.416666666666664</v>
      </c>
      <c r="E173" s="37">
        <v>32.93333333333333</v>
      </c>
      <c r="F173" s="37">
        <v>32.566666666666663</v>
      </c>
      <c r="G173" s="37">
        <v>32.083333333333329</v>
      </c>
      <c r="H173" s="37">
        <v>33.783333333333331</v>
      </c>
      <c r="I173" s="37">
        <v>34.266666666666666</v>
      </c>
      <c r="J173" s="37">
        <v>34.633333333333333</v>
      </c>
      <c r="K173" s="28">
        <v>33.9</v>
      </c>
      <c r="L173" s="28">
        <v>33.049999999999997</v>
      </c>
      <c r="M173" s="28">
        <v>292.95242999999999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113</v>
      </c>
      <c r="D174" s="37">
        <v>113.16666666666667</v>
      </c>
      <c r="E174" s="37">
        <v>110.53333333333335</v>
      </c>
      <c r="F174" s="37">
        <v>108.06666666666668</v>
      </c>
      <c r="G174" s="37">
        <v>105.43333333333335</v>
      </c>
      <c r="H174" s="37">
        <v>115.63333333333334</v>
      </c>
      <c r="I174" s="37">
        <v>118.26666666666667</v>
      </c>
      <c r="J174" s="37">
        <v>120.73333333333333</v>
      </c>
      <c r="K174" s="28">
        <v>115.8</v>
      </c>
      <c r="L174" s="28">
        <v>110.7</v>
      </c>
      <c r="M174" s="28">
        <v>158.42347000000001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120.35</v>
      </c>
      <c r="D175" s="37">
        <v>121.53333333333335</v>
      </c>
      <c r="E175" s="37">
        <v>118.9666666666667</v>
      </c>
      <c r="F175" s="37">
        <v>117.58333333333336</v>
      </c>
      <c r="G175" s="37">
        <v>115.01666666666671</v>
      </c>
      <c r="H175" s="37">
        <v>122.91666666666669</v>
      </c>
      <c r="I175" s="37">
        <v>125.48333333333332</v>
      </c>
      <c r="J175" s="37">
        <v>126.86666666666667</v>
      </c>
      <c r="K175" s="28">
        <v>124.1</v>
      </c>
      <c r="L175" s="28">
        <v>120.15</v>
      </c>
      <c r="M175" s="28">
        <v>22.70185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2474.65</v>
      </c>
      <c r="D176" s="37">
        <v>2486.4166666666665</v>
      </c>
      <c r="E176" s="37">
        <v>2446.2333333333331</v>
      </c>
      <c r="F176" s="37">
        <v>2417.8166666666666</v>
      </c>
      <c r="G176" s="37">
        <v>2377.6333333333332</v>
      </c>
      <c r="H176" s="37">
        <v>2514.833333333333</v>
      </c>
      <c r="I176" s="37">
        <v>2555.0166666666664</v>
      </c>
      <c r="J176" s="37">
        <v>2583.4333333333329</v>
      </c>
      <c r="K176" s="28">
        <v>2526.6</v>
      </c>
      <c r="L176" s="28">
        <v>2458</v>
      </c>
      <c r="M176" s="28">
        <v>90.046360000000007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768.25</v>
      </c>
      <c r="D177" s="37">
        <v>765.63333333333333</v>
      </c>
      <c r="E177" s="37">
        <v>756.26666666666665</v>
      </c>
      <c r="F177" s="37">
        <v>744.2833333333333</v>
      </c>
      <c r="G177" s="37">
        <v>734.91666666666663</v>
      </c>
      <c r="H177" s="37">
        <v>777.61666666666667</v>
      </c>
      <c r="I177" s="37">
        <v>786.98333333333323</v>
      </c>
      <c r="J177" s="37">
        <v>798.9666666666667</v>
      </c>
      <c r="K177" s="28">
        <v>775</v>
      </c>
      <c r="L177" s="28">
        <v>753.65</v>
      </c>
      <c r="M177" s="28">
        <v>12.970420000000001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1081.05</v>
      </c>
      <c r="D178" s="37">
        <v>1079.95</v>
      </c>
      <c r="E178" s="37">
        <v>1063.1000000000001</v>
      </c>
      <c r="F178" s="37">
        <v>1045.1500000000001</v>
      </c>
      <c r="G178" s="37">
        <v>1028.3000000000002</v>
      </c>
      <c r="H178" s="37">
        <v>1097.9000000000001</v>
      </c>
      <c r="I178" s="37">
        <v>1114.75</v>
      </c>
      <c r="J178" s="37">
        <v>1132.7</v>
      </c>
      <c r="K178" s="28">
        <v>1096.8</v>
      </c>
      <c r="L178" s="28">
        <v>1062</v>
      </c>
      <c r="M178" s="28">
        <v>14.104290000000001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2113.15</v>
      </c>
      <c r="D179" s="37">
        <v>2169.4</v>
      </c>
      <c r="E179" s="37">
        <v>2043.75</v>
      </c>
      <c r="F179" s="37">
        <v>1974.35</v>
      </c>
      <c r="G179" s="37">
        <v>1848.6999999999998</v>
      </c>
      <c r="H179" s="37">
        <v>2238.8000000000002</v>
      </c>
      <c r="I179" s="37">
        <v>2364.4500000000007</v>
      </c>
      <c r="J179" s="37">
        <v>2433.8500000000004</v>
      </c>
      <c r="K179" s="28">
        <v>2295.0500000000002</v>
      </c>
      <c r="L179" s="28">
        <v>2100</v>
      </c>
      <c r="M179" s="28">
        <v>24.129339999999999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6692.55</v>
      </c>
      <c r="D180" s="37">
        <v>6684.5166666666664</v>
      </c>
      <c r="E180" s="37">
        <v>6649.0333333333328</v>
      </c>
      <c r="F180" s="37">
        <v>6605.5166666666664</v>
      </c>
      <c r="G180" s="37">
        <v>6570.0333333333328</v>
      </c>
      <c r="H180" s="37">
        <v>6728.0333333333328</v>
      </c>
      <c r="I180" s="37">
        <v>6763.5166666666664</v>
      </c>
      <c r="J180" s="37">
        <v>6807.0333333333328</v>
      </c>
      <c r="K180" s="28">
        <v>6720</v>
      </c>
      <c r="L180" s="28">
        <v>6641</v>
      </c>
      <c r="M180" s="28">
        <v>0.11659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24300.6</v>
      </c>
      <c r="D181" s="37">
        <v>24238.883333333331</v>
      </c>
      <c r="E181" s="37">
        <v>23960.866666666661</v>
      </c>
      <c r="F181" s="37">
        <v>23621.133333333331</v>
      </c>
      <c r="G181" s="37">
        <v>23343.116666666661</v>
      </c>
      <c r="H181" s="37">
        <v>24578.616666666661</v>
      </c>
      <c r="I181" s="37">
        <v>24856.633333333331</v>
      </c>
      <c r="J181" s="37">
        <v>25196.366666666661</v>
      </c>
      <c r="K181" s="28">
        <v>24516.9</v>
      </c>
      <c r="L181" s="28">
        <v>23899.15</v>
      </c>
      <c r="M181" s="28">
        <v>0.33489000000000002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1160.3499999999999</v>
      </c>
      <c r="D182" s="37">
        <v>1161.1000000000001</v>
      </c>
      <c r="E182" s="37">
        <v>1144.2500000000002</v>
      </c>
      <c r="F182" s="37">
        <v>1128.1500000000001</v>
      </c>
      <c r="G182" s="37">
        <v>1111.3000000000002</v>
      </c>
      <c r="H182" s="37">
        <v>1177.2000000000003</v>
      </c>
      <c r="I182" s="37">
        <v>1194.0500000000002</v>
      </c>
      <c r="J182" s="37">
        <v>1210.1500000000003</v>
      </c>
      <c r="K182" s="28">
        <v>1177.95</v>
      </c>
      <c r="L182" s="28">
        <v>1145</v>
      </c>
      <c r="M182" s="28">
        <v>9.0267599999999995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2250.35</v>
      </c>
      <c r="D183" s="37">
        <v>2252.1833333333334</v>
      </c>
      <c r="E183" s="37">
        <v>2196.1166666666668</v>
      </c>
      <c r="F183" s="37">
        <v>2141.8833333333332</v>
      </c>
      <c r="G183" s="37">
        <v>2085.8166666666666</v>
      </c>
      <c r="H183" s="37">
        <v>2306.416666666667</v>
      </c>
      <c r="I183" s="37">
        <v>2362.4833333333336</v>
      </c>
      <c r="J183" s="37">
        <v>2416.7166666666672</v>
      </c>
      <c r="K183" s="28">
        <v>2308.25</v>
      </c>
      <c r="L183" s="28">
        <v>2197.9499999999998</v>
      </c>
      <c r="M183" s="28">
        <v>7.2785500000000001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475.2</v>
      </c>
      <c r="D184" s="37">
        <v>477.08333333333331</v>
      </c>
      <c r="E184" s="37">
        <v>471.61666666666662</v>
      </c>
      <c r="F184" s="37">
        <v>468.0333333333333</v>
      </c>
      <c r="G184" s="37">
        <v>462.56666666666661</v>
      </c>
      <c r="H184" s="37">
        <v>480.66666666666663</v>
      </c>
      <c r="I184" s="37">
        <v>486.13333333333333</v>
      </c>
      <c r="J184" s="37">
        <v>489.71666666666664</v>
      </c>
      <c r="K184" s="28">
        <v>482.55</v>
      </c>
      <c r="L184" s="28">
        <v>473.5</v>
      </c>
      <c r="M184" s="28">
        <v>108.84327999999999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84.1</v>
      </c>
      <c r="D185" s="37">
        <v>85.366666666666674</v>
      </c>
      <c r="E185" s="37">
        <v>82.283333333333346</v>
      </c>
      <c r="F185" s="37">
        <v>80.466666666666669</v>
      </c>
      <c r="G185" s="37">
        <v>77.38333333333334</v>
      </c>
      <c r="H185" s="37">
        <v>87.183333333333351</v>
      </c>
      <c r="I185" s="37">
        <v>90.266666666666666</v>
      </c>
      <c r="J185" s="37">
        <v>92.083333333333357</v>
      </c>
      <c r="K185" s="28">
        <v>88.45</v>
      </c>
      <c r="L185" s="28">
        <v>83.55</v>
      </c>
      <c r="M185" s="28">
        <v>321.90084999999999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861.85</v>
      </c>
      <c r="D186" s="37">
        <v>866.4</v>
      </c>
      <c r="E186" s="37">
        <v>841.94999999999993</v>
      </c>
      <c r="F186" s="37">
        <v>822.05</v>
      </c>
      <c r="G186" s="37">
        <v>797.59999999999991</v>
      </c>
      <c r="H186" s="37">
        <v>886.3</v>
      </c>
      <c r="I186" s="37">
        <v>910.75</v>
      </c>
      <c r="J186" s="37">
        <v>930.65</v>
      </c>
      <c r="K186" s="28">
        <v>890.85</v>
      </c>
      <c r="L186" s="28">
        <v>846.5</v>
      </c>
      <c r="M186" s="28">
        <v>69.753309999999999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436.55</v>
      </c>
      <c r="D187" s="37">
        <v>440.41666666666669</v>
      </c>
      <c r="E187" s="37">
        <v>431.13333333333338</v>
      </c>
      <c r="F187" s="37">
        <v>425.7166666666667</v>
      </c>
      <c r="G187" s="37">
        <v>416.43333333333339</v>
      </c>
      <c r="H187" s="37">
        <v>445.83333333333337</v>
      </c>
      <c r="I187" s="37">
        <v>455.11666666666667</v>
      </c>
      <c r="J187" s="37">
        <v>460.53333333333336</v>
      </c>
      <c r="K187" s="28">
        <v>449.7</v>
      </c>
      <c r="L187" s="28">
        <v>435</v>
      </c>
      <c r="M187" s="28">
        <v>3.55003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567.5</v>
      </c>
      <c r="D188" s="37">
        <v>564.5333333333333</v>
      </c>
      <c r="E188" s="37">
        <v>557.96666666666658</v>
      </c>
      <c r="F188" s="37">
        <v>548.43333333333328</v>
      </c>
      <c r="G188" s="37">
        <v>541.86666666666656</v>
      </c>
      <c r="H188" s="37">
        <v>574.06666666666661</v>
      </c>
      <c r="I188" s="37">
        <v>580.63333333333321</v>
      </c>
      <c r="J188" s="37">
        <v>590.16666666666663</v>
      </c>
      <c r="K188" s="28">
        <v>571.1</v>
      </c>
      <c r="L188" s="28">
        <v>555</v>
      </c>
      <c r="M188" s="28">
        <v>3.1958500000000001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616.20000000000005</v>
      </c>
      <c r="D189" s="37">
        <v>618.56666666666672</v>
      </c>
      <c r="E189" s="37">
        <v>609.03333333333342</v>
      </c>
      <c r="F189" s="37">
        <v>601.86666666666667</v>
      </c>
      <c r="G189" s="37">
        <v>592.33333333333337</v>
      </c>
      <c r="H189" s="37">
        <v>625.73333333333346</v>
      </c>
      <c r="I189" s="37">
        <v>635.26666666666677</v>
      </c>
      <c r="J189" s="37">
        <v>642.43333333333351</v>
      </c>
      <c r="K189" s="28">
        <v>628.1</v>
      </c>
      <c r="L189" s="28">
        <v>611.4</v>
      </c>
      <c r="M189" s="28">
        <v>12.042859999999999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967.35</v>
      </c>
      <c r="D190" s="37">
        <v>981.90000000000009</v>
      </c>
      <c r="E190" s="37">
        <v>943.85000000000014</v>
      </c>
      <c r="F190" s="37">
        <v>920.35</v>
      </c>
      <c r="G190" s="37">
        <v>882.30000000000007</v>
      </c>
      <c r="H190" s="37">
        <v>1005.4000000000002</v>
      </c>
      <c r="I190" s="37">
        <v>1043.4500000000003</v>
      </c>
      <c r="J190" s="37">
        <v>1066.9500000000003</v>
      </c>
      <c r="K190" s="28">
        <v>1019.95</v>
      </c>
      <c r="L190" s="28">
        <v>958.4</v>
      </c>
      <c r="M190" s="28">
        <v>14.968299999999999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1001.9</v>
      </c>
      <c r="D191" s="37">
        <v>1012.15</v>
      </c>
      <c r="E191" s="37">
        <v>981.34999999999991</v>
      </c>
      <c r="F191" s="37">
        <v>960.8</v>
      </c>
      <c r="G191" s="37">
        <v>929.99999999999989</v>
      </c>
      <c r="H191" s="37">
        <v>1032.6999999999998</v>
      </c>
      <c r="I191" s="37">
        <v>1063.5</v>
      </c>
      <c r="J191" s="37">
        <v>1084.05</v>
      </c>
      <c r="K191" s="28">
        <v>1042.95</v>
      </c>
      <c r="L191" s="28">
        <v>991.6</v>
      </c>
      <c r="M191" s="28">
        <v>4.8716799999999996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3438.75</v>
      </c>
      <c r="D192" s="37">
        <v>3441.85</v>
      </c>
      <c r="E192" s="37">
        <v>3418.8999999999996</v>
      </c>
      <c r="F192" s="37">
        <v>3399.0499999999997</v>
      </c>
      <c r="G192" s="37">
        <v>3376.0999999999995</v>
      </c>
      <c r="H192" s="37">
        <v>3461.7</v>
      </c>
      <c r="I192" s="37">
        <v>3484.6499999999996</v>
      </c>
      <c r="J192" s="37">
        <v>3504.5</v>
      </c>
      <c r="K192" s="28">
        <v>3464.8</v>
      </c>
      <c r="L192" s="28">
        <v>3422</v>
      </c>
      <c r="M192" s="28">
        <v>16.226849999999999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745.8</v>
      </c>
      <c r="D193" s="37">
        <v>753.76666666666677</v>
      </c>
      <c r="E193" s="37">
        <v>735.08333333333348</v>
      </c>
      <c r="F193" s="37">
        <v>724.36666666666667</v>
      </c>
      <c r="G193" s="37">
        <v>705.68333333333339</v>
      </c>
      <c r="H193" s="37">
        <v>764.48333333333358</v>
      </c>
      <c r="I193" s="37">
        <v>783.16666666666674</v>
      </c>
      <c r="J193" s="37">
        <v>793.88333333333367</v>
      </c>
      <c r="K193" s="28">
        <v>772.45</v>
      </c>
      <c r="L193" s="28">
        <v>743.05</v>
      </c>
      <c r="M193" s="28">
        <v>13.261839999999999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6815.7</v>
      </c>
      <c r="D194" s="37">
        <v>6963.9000000000005</v>
      </c>
      <c r="E194" s="37">
        <v>6622.8000000000011</v>
      </c>
      <c r="F194" s="37">
        <v>6429.9000000000005</v>
      </c>
      <c r="G194" s="37">
        <v>6088.8000000000011</v>
      </c>
      <c r="H194" s="37">
        <v>7156.8000000000011</v>
      </c>
      <c r="I194" s="37">
        <v>7497.9000000000015</v>
      </c>
      <c r="J194" s="37">
        <v>7690.8000000000011</v>
      </c>
      <c r="K194" s="28">
        <v>7305</v>
      </c>
      <c r="L194" s="28">
        <v>6771</v>
      </c>
      <c r="M194" s="28">
        <v>6.0260499999999997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391.75</v>
      </c>
      <c r="D195" s="37">
        <v>396.61666666666662</v>
      </c>
      <c r="E195" s="37">
        <v>384.73333333333323</v>
      </c>
      <c r="F195" s="37">
        <v>377.71666666666664</v>
      </c>
      <c r="G195" s="37">
        <v>365.83333333333326</v>
      </c>
      <c r="H195" s="37">
        <v>403.63333333333321</v>
      </c>
      <c r="I195" s="37">
        <v>415.51666666666654</v>
      </c>
      <c r="J195" s="37">
        <v>422.53333333333319</v>
      </c>
      <c r="K195" s="28">
        <v>408.5</v>
      </c>
      <c r="L195" s="28">
        <v>389.6</v>
      </c>
      <c r="M195" s="28">
        <v>165.40303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222.15</v>
      </c>
      <c r="D196" s="37">
        <v>225.76666666666665</v>
      </c>
      <c r="E196" s="37">
        <v>217.0333333333333</v>
      </c>
      <c r="F196" s="37">
        <v>211.91666666666666</v>
      </c>
      <c r="G196" s="37">
        <v>203.18333333333331</v>
      </c>
      <c r="H196" s="37">
        <v>230.8833333333333</v>
      </c>
      <c r="I196" s="37">
        <v>239.61666666666665</v>
      </c>
      <c r="J196" s="37">
        <v>244.73333333333329</v>
      </c>
      <c r="K196" s="28">
        <v>234.5</v>
      </c>
      <c r="L196" s="28">
        <v>220.65</v>
      </c>
      <c r="M196" s="28">
        <v>302.74946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1164.9000000000001</v>
      </c>
      <c r="D197" s="37">
        <v>1192.7</v>
      </c>
      <c r="E197" s="37">
        <v>1130.75</v>
      </c>
      <c r="F197" s="37">
        <v>1096.5999999999999</v>
      </c>
      <c r="G197" s="37">
        <v>1034.6499999999999</v>
      </c>
      <c r="H197" s="37">
        <v>1226.8500000000001</v>
      </c>
      <c r="I197" s="37">
        <v>1288.8000000000004</v>
      </c>
      <c r="J197" s="37">
        <v>1322.9500000000003</v>
      </c>
      <c r="K197" s="28">
        <v>1254.6500000000001</v>
      </c>
      <c r="L197" s="28">
        <v>1158.55</v>
      </c>
      <c r="M197" s="28">
        <v>145.53742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1242.3</v>
      </c>
      <c r="D198" s="37">
        <v>1249.5833333333333</v>
      </c>
      <c r="E198" s="37">
        <v>1227.7166666666665</v>
      </c>
      <c r="F198" s="37">
        <v>1213.1333333333332</v>
      </c>
      <c r="G198" s="37">
        <v>1191.2666666666664</v>
      </c>
      <c r="H198" s="37">
        <v>1264.1666666666665</v>
      </c>
      <c r="I198" s="37">
        <v>1286.0333333333333</v>
      </c>
      <c r="J198" s="37">
        <v>1300.6166666666666</v>
      </c>
      <c r="K198" s="28">
        <v>1271.45</v>
      </c>
      <c r="L198" s="28">
        <v>1235</v>
      </c>
      <c r="M198" s="28">
        <v>28.524159999999998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721.8</v>
      </c>
      <c r="D199" s="37">
        <v>718.44999999999993</v>
      </c>
      <c r="E199" s="37">
        <v>704.44999999999982</v>
      </c>
      <c r="F199" s="37">
        <v>687.09999999999991</v>
      </c>
      <c r="G199" s="37">
        <v>673.0999999999998</v>
      </c>
      <c r="H199" s="37">
        <v>735.79999999999984</v>
      </c>
      <c r="I199" s="37">
        <v>749.80000000000007</v>
      </c>
      <c r="J199" s="37">
        <v>767.14999999999986</v>
      </c>
      <c r="K199" s="28">
        <v>732.45</v>
      </c>
      <c r="L199" s="28">
        <v>701.1</v>
      </c>
      <c r="M199" s="28">
        <v>5.1187300000000002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2137.35</v>
      </c>
      <c r="D200" s="37">
        <v>2149.4500000000003</v>
      </c>
      <c r="E200" s="37">
        <v>2112.9000000000005</v>
      </c>
      <c r="F200" s="37">
        <v>2088.4500000000003</v>
      </c>
      <c r="G200" s="37">
        <v>2051.9000000000005</v>
      </c>
      <c r="H200" s="37">
        <v>2173.9000000000005</v>
      </c>
      <c r="I200" s="37">
        <v>2210.4500000000007</v>
      </c>
      <c r="J200" s="37">
        <v>2234.9000000000005</v>
      </c>
      <c r="K200" s="28">
        <v>2186</v>
      </c>
      <c r="L200" s="28">
        <v>2125</v>
      </c>
      <c r="M200" s="28">
        <v>10.924289999999999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2579.15</v>
      </c>
      <c r="D201" s="37">
        <v>2590.2000000000003</v>
      </c>
      <c r="E201" s="37">
        <v>2550.6000000000004</v>
      </c>
      <c r="F201" s="37">
        <v>2522.0500000000002</v>
      </c>
      <c r="G201" s="37">
        <v>2482.4500000000003</v>
      </c>
      <c r="H201" s="37">
        <v>2618.7500000000005</v>
      </c>
      <c r="I201" s="37">
        <v>2658.35</v>
      </c>
      <c r="J201" s="37">
        <v>2686.9000000000005</v>
      </c>
      <c r="K201" s="28">
        <v>2629.8</v>
      </c>
      <c r="L201" s="28">
        <v>2561.65</v>
      </c>
      <c r="M201" s="28">
        <v>0.65505999999999998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468.6</v>
      </c>
      <c r="D202" s="37">
        <v>476.61666666666673</v>
      </c>
      <c r="E202" s="37">
        <v>456.43333333333345</v>
      </c>
      <c r="F202" s="37">
        <v>444.26666666666671</v>
      </c>
      <c r="G202" s="37">
        <v>424.08333333333343</v>
      </c>
      <c r="H202" s="37">
        <v>488.78333333333347</v>
      </c>
      <c r="I202" s="37">
        <v>508.96666666666675</v>
      </c>
      <c r="J202" s="37">
        <v>521.13333333333344</v>
      </c>
      <c r="K202" s="28">
        <v>496.8</v>
      </c>
      <c r="L202" s="28">
        <v>464.45</v>
      </c>
      <c r="M202" s="28">
        <v>11.53281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1060.1500000000001</v>
      </c>
      <c r="D203" s="37">
        <v>1075.75</v>
      </c>
      <c r="E203" s="37">
        <v>1039.4000000000001</v>
      </c>
      <c r="F203" s="37">
        <v>1018.6500000000001</v>
      </c>
      <c r="G203" s="37">
        <v>982.30000000000018</v>
      </c>
      <c r="H203" s="37">
        <v>1096.5</v>
      </c>
      <c r="I203" s="37">
        <v>1132.8499999999999</v>
      </c>
      <c r="J203" s="37">
        <v>1153.5999999999999</v>
      </c>
      <c r="K203" s="28">
        <v>1112.0999999999999</v>
      </c>
      <c r="L203" s="28">
        <v>1055</v>
      </c>
      <c r="M203" s="28">
        <v>6.6395099999999996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789.8</v>
      </c>
      <c r="D204" s="37">
        <v>789.66666666666663</v>
      </c>
      <c r="E204" s="37">
        <v>778.68333333333328</v>
      </c>
      <c r="F204" s="37">
        <v>767.56666666666661</v>
      </c>
      <c r="G204" s="37">
        <v>756.58333333333326</v>
      </c>
      <c r="H204" s="37">
        <v>800.7833333333333</v>
      </c>
      <c r="I204" s="37">
        <v>811.76666666666665</v>
      </c>
      <c r="J204" s="37">
        <v>822.88333333333333</v>
      </c>
      <c r="K204" s="28">
        <v>800.65</v>
      </c>
      <c r="L204" s="28">
        <v>778.55</v>
      </c>
      <c r="M204" s="28">
        <v>40.279389999999999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6366.45</v>
      </c>
      <c r="D205" s="37">
        <v>6330.1500000000005</v>
      </c>
      <c r="E205" s="37">
        <v>6236.8500000000013</v>
      </c>
      <c r="F205" s="37">
        <v>6107.2500000000009</v>
      </c>
      <c r="G205" s="37">
        <v>6013.9500000000016</v>
      </c>
      <c r="H205" s="37">
        <v>6459.7500000000009</v>
      </c>
      <c r="I205" s="37">
        <v>6553.05</v>
      </c>
      <c r="J205" s="37">
        <v>6682.6500000000005</v>
      </c>
      <c r="K205" s="28">
        <v>6423.45</v>
      </c>
      <c r="L205" s="28">
        <v>6200.55</v>
      </c>
      <c r="M205" s="28">
        <v>3.59456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36.049999999999997</v>
      </c>
      <c r="D206" s="37">
        <v>36.083333333333336</v>
      </c>
      <c r="E206" s="37">
        <v>35.666666666666671</v>
      </c>
      <c r="F206" s="37">
        <v>35.283333333333339</v>
      </c>
      <c r="G206" s="37">
        <v>34.866666666666674</v>
      </c>
      <c r="H206" s="37">
        <v>36.466666666666669</v>
      </c>
      <c r="I206" s="37">
        <v>36.88333333333334</v>
      </c>
      <c r="J206" s="37">
        <v>37.266666666666666</v>
      </c>
      <c r="K206" s="28">
        <v>36.5</v>
      </c>
      <c r="L206" s="28">
        <v>35.700000000000003</v>
      </c>
      <c r="M206" s="28">
        <v>63.759129999999999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1458</v>
      </c>
      <c r="D207" s="37">
        <v>1464.8333333333333</v>
      </c>
      <c r="E207" s="37">
        <v>1443.9166666666665</v>
      </c>
      <c r="F207" s="37">
        <v>1429.8333333333333</v>
      </c>
      <c r="G207" s="37">
        <v>1408.9166666666665</v>
      </c>
      <c r="H207" s="37">
        <v>1478.9166666666665</v>
      </c>
      <c r="I207" s="37">
        <v>1499.833333333333</v>
      </c>
      <c r="J207" s="37">
        <v>1513.9166666666665</v>
      </c>
      <c r="K207" s="28">
        <v>1485.75</v>
      </c>
      <c r="L207" s="28">
        <v>1450.75</v>
      </c>
      <c r="M207" s="28">
        <v>2.2435900000000002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806.9</v>
      </c>
      <c r="D208" s="37">
        <v>806.83333333333337</v>
      </c>
      <c r="E208" s="37">
        <v>794.11666666666679</v>
      </c>
      <c r="F208" s="37">
        <v>781.33333333333337</v>
      </c>
      <c r="G208" s="37">
        <v>768.61666666666679</v>
      </c>
      <c r="H208" s="37">
        <v>819.61666666666679</v>
      </c>
      <c r="I208" s="37">
        <v>832.33333333333326</v>
      </c>
      <c r="J208" s="37">
        <v>845.11666666666679</v>
      </c>
      <c r="K208" s="28">
        <v>819.55</v>
      </c>
      <c r="L208" s="28">
        <v>794.05</v>
      </c>
      <c r="M208" s="28">
        <v>12.720789999999999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1081.8</v>
      </c>
      <c r="D209" s="37">
        <v>1076.6499999999999</v>
      </c>
      <c r="E209" s="37">
        <v>1059.4999999999998</v>
      </c>
      <c r="F209" s="37">
        <v>1037.1999999999998</v>
      </c>
      <c r="G209" s="37">
        <v>1020.0499999999997</v>
      </c>
      <c r="H209" s="37">
        <v>1098.9499999999998</v>
      </c>
      <c r="I209" s="37">
        <v>1116.0999999999999</v>
      </c>
      <c r="J209" s="37">
        <v>1138.3999999999999</v>
      </c>
      <c r="K209" s="28">
        <v>1093.8</v>
      </c>
      <c r="L209" s="28">
        <v>1054.3499999999999</v>
      </c>
      <c r="M209" s="28">
        <v>10.547040000000001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330.35</v>
      </c>
      <c r="D210" s="37">
        <v>337.08333333333331</v>
      </c>
      <c r="E210" s="37">
        <v>321.26666666666665</v>
      </c>
      <c r="F210" s="37">
        <v>312.18333333333334</v>
      </c>
      <c r="G210" s="37">
        <v>296.36666666666667</v>
      </c>
      <c r="H210" s="37">
        <v>346.16666666666663</v>
      </c>
      <c r="I210" s="37">
        <v>361.98333333333335</v>
      </c>
      <c r="J210" s="37">
        <v>371.06666666666661</v>
      </c>
      <c r="K210" s="28">
        <v>352.9</v>
      </c>
      <c r="L210" s="28">
        <v>328</v>
      </c>
      <c r="M210" s="28">
        <v>100.77453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8.6999999999999993</v>
      </c>
      <c r="D211" s="37">
        <v>8.8333333333333339</v>
      </c>
      <c r="E211" s="37">
        <v>8.5166666666666675</v>
      </c>
      <c r="F211" s="37">
        <v>8.3333333333333339</v>
      </c>
      <c r="G211" s="37">
        <v>8.0166666666666675</v>
      </c>
      <c r="H211" s="37">
        <v>9.0166666666666675</v>
      </c>
      <c r="I211" s="37">
        <v>9.3333333333333339</v>
      </c>
      <c r="J211" s="37">
        <v>9.5166666666666675</v>
      </c>
      <c r="K211" s="28">
        <v>9.15</v>
      </c>
      <c r="L211" s="28">
        <v>8.65</v>
      </c>
      <c r="M211" s="28">
        <v>1034.6794400000001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988.7</v>
      </c>
      <c r="D212" s="37">
        <v>999.68333333333339</v>
      </c>
      <c r="E212" s="37">
        <v>964.51666666666688</v>
      </c>
      <c r="F212" s="37">
        <v>940.33333333333348</v>
      </c>
      <c r="G212" s="37">
        <v>905.16666666666697</v>
      </c>
      <c r="H212" s="37">
        <v>1023.8666666666668</v>
      </c>
      <c r="I212" s="37">
        <v>1059.0333333333333</v>
      </c>
      <c r="J212" s="37">
        <v>1083.2166666666667</v>
      </c>
      <c r="K212" s="28">
        <v>1034.8499999999999</v>
      </c>
      <c r="L212" s="28">
        <v>975.5</v>
      </c>
      <c r="M212" s="28">
        <v>38.909509999999997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1565</v>
      </c>
      <c r="D213" s="37">
        <v>1573.6166666666668</v>
      </c>
      <c r="E213" s="37">
        <v>1547.3833333333337</v>
      </c>
      <c r="F213" s="37">
        <v>1529.7666666666669</v>
      </c>
      <c r="G213" s="37">
        <v>1503.5333333333338</v>
      </c>
      <c r="H213" s="37">
        <v>1591.2333333333336</v>
      </c>
      <c r="I213" s="37">
        <v>1617.4666666666667</v>
      </c>
      <c r="J213" s="37">
        <v>1635.0833333333335</v>
      </c>
      <c r="K213" s="28">
        <v>1599.85</v>
      </c>
      <c r="L213" s="28">
        <v>1556</v>
      </c>
      <c r="M213" s="28">
        <v>4.9994300000000003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477.65</v>
      </c>
      <c r="D214" s="37">
        <v>479.18333333333334</v>
      </c>
      <c r="E214" s="37">
        <v>474.61666666666667</v>
      </c>
      <c r="F214" s="37">
        <v>471.58333333333331</v>
      </c>
      <c r="G214" s="37">
        <v>467.01666666666665</v>
      </c>
      <c r="H214" s="37">
        <v>482.2166666666667</v>
      </c>
      <c r="I214" s="37">
        <v>486.78333333333342</v>
      </c>
      <c r="J214" s="37">
        <v>489.81666666666672</v>
      </c>
      <c r="K214" s="37">
        <v>483.75</v>
      </c>
      <c r="L214" s="37">
        <v>476.15</v>
      </c>
      <c r="M214" s="37">
        <v>74.847669999999994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</v>
      </c>
      <c r="D215" s="37">
        <v>13.033333333333333</v>
      </c>
      <c r="E215" s="37">
        <v>12.866666666666667</v>
      </c>
      <c r="F215" s="37">
        <v>12.733333333333334</v>
      </c>
      <c r="G215" s="37">
        <v>12.566666666666668</v>
      </c>
      <c r="H215" s="37">
        <v>13.166666666666666</v>
      </c>
      <c r="I215" s="37">
        <v>13.333333333333334</v>
      </c>
      <c r="J215" s="37">
        <v>13.466666666666665</v>
      </c>
      <c r="K215" s="37">
        <v>13.2</v>
      </c>
      <c r="L215" s="37">
        <v>12.9</v>
      </c>
      <c r="M215" s="37">
        <v>690.56902000000002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232.65</v>
      </c>
      <c r="D216" s="37">
        <v>234.31666666666669</v>
      </c>
      <c r="E216" s="37">
        <v>229.63333333333338</v>
      </c>
      <c r="F216" s="37">
        <v>226.6166666666667</v>
      </c>
      <c r="G216" s="37">
        <v>221.93333333333339</v>
      </c>
      <c r="H216" s="37">
        <v>237.33333333333337</v>
      </c>
      <c r="I216" s="37">
        <v>242.01666666666671</v>
      </c>
      <c r="J216" s="37">
        <v>245.03333333333336</v>
      </c>
      <c r="K216" s="37">
        <v>239</v>
      </c>
      <c r="L216" s="37">
        <v>231.3</v>
      </c>
      <c r="M216" s="37">
        <v>169.54376999999999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H24" sqref="H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3"/>
      <c r="B1" s="44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44692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6" t="s">
        <v>16</v>
      </c>
      <c r="B9" s="438" t="s">
        <v>18</v>
      </c>
      <c r="C9" s="442" t="s">
        <v>20</v>
      </c>
      <c r="D9" s="442" t="s">
        <v>21</v>
      </c>
      <c r="E9" s="433" t="s">
        <v>22</v>
      </c>
      <c r="F9" s="434"/>
      <c r="G9" s="435"/>
      <c r="H9" s="433" t="s">
        <v>23</v>
      </c>
      <c r="I9" s="434"/>
      <c r="J9" s="435"/>
      <c r="K9" s="23"/>
      <c r="L9" s="24"/>
      <c r="M9" s="50"/>
      <c r="N9" s="1"/>
      <c r="O9" s="1"/>
    </row>
    <row r="10" spans="1:15" ht="42.75" customHeight="1">
      <c r="A10" s="440"/>
      <c r="B10" s="441"/>
      <c r="C10" s="441"/>
      <c r="D10" s="44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18106.349999999999</v>
      </c>
      <c r="D11" s="317">
        <v>18383.766666666666</v>
      </c>
      <c r="E11" s="317">
        <v>17822.533333333333</v>
      </c>
      <c r="F11" s="317">
        <v>17538.716666666667</v>
      </c>
      <c r="G11" s="317">
        <v>16977.483333333334</v>
      </c>
      <c r="H11" s="317">
        <v>18667.583333333332</v>
      </c>
      <c r="I11" s="317">
        <v>19228.816666666662</v>
      </c>
      <c r="J11" s="317">
        <v>19512.633333333331</v>
      </c>
      <c r="K11" s="316">
        <v>18945</v>
      </c>
      <c r="L11" s="316">
        <v>18099.95</v>
      </c>
      <c r="M11" s="316">
        <v>5.6180000000000001E-2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426.35</v>
      </c>
      <c r="D12" s="317">
        <v>431.2833333333333</v>
      </c>
      <c r="E12" s="317">
        <v>420.06666666666661</v>
      </c>
      <c r="F12" s="317">
        <v>413.7833333333333</v>
      </c>
      <c r="G12" s="317">
        <v>402.56666666666661</v>
      </c>
      <c r="H12" s="317">
        <v>437.56666666666661</v>
      </c>
      <c r="I12" s="317">
        <v>448.7833333333333</v>
      </c>
      <c r="J12" s="317">
        <v>455.06666666666661</v>
      </c>
      <c r="K12" s="316">
        <v>442.5</v>
      </c>
      <c r="L12" s="316">
        <v>425</v>
      </c>
      <c r="M12" s="316">
        <v>1.2842800000000001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769</v>
      </c>
      <c r="D13" s="317">
        <v>775.63333333333333</v>
      </c>
      <c r="E13" s="317">
        <v>759.56666666666661</v>
      </c>
      <c r="F13" s="317">
        <v>750.13333333333333</v>
      </c>
      <c r="G13" s="317">
        <v>734.06666666666661</v>
      </c>
      <c r="H13" s="317">
        <v>785.06666666666661</v>
      </c>
      <c r="I13" s="317">
        <v>801.13333333333344</v>
      </c>
      <c r="J13" s="317">
        <v>810.56666666666661</v>
      </c>
      <c r="K13" s="316">
        <v>791.7</v>
      </c>
      <c r="L13" s="316">
        <v>766.2</v>
      </c>
      <c r="M13" s="316">
        <v>6.3551000000000002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2306.9</v>
      </c>
      <c r="D14" s="317">
        <v>2280.4666666666667</v>
      </c>
      <c r="E14" s="317">
        <v>2180.9333333333334</v>
      </c>
      <c r="F14" s="317">
        <v>2054.9666666666667</v>
      </c>
      <c r="G14" s="317">
        <v>1955.4333333333334</v>
      </c>
      <c r="H14" s="317">
        <v>2406.4333333333334</v>
      </c>
      <c r="I14" s="317">
        <v>2505.9666666666672</v>
      </c>
      <c r="J14" s="317">
        <v>2631.9333333333334</v>
      </c>
      <c r="K14" s="316">
        <v>2380</v>
      </c>
      <c r="L14" s="316">
        <v>2154.5</v>
      </c>
      <c r="M14" s="316">
        <v>1.4233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2230.5500000000002</v>
      </c>
      <c r="D15" s="317">
        <v>2204.65</v>
      </c>
      <c r="E15" s="317">
        <v>2103.3000000000002</v>
      </c>
      <c r="F15" s="317">
        <v>1976.0500000000002</v>
      </c>
      <c r="G15" s="317">
        <v>1874.7000000000003</v>
      </c>
      <c r="H15" s="317">
        <v>2331.9</v>
      </c>
      <c r="I15" s="317">
        <v>2433.2499999999995</v>
      </c>
      <c r="J15" s="317">
        <v>2560.5</v>
      </c>
      <c r="K15" s="316">
        <v>2306</v>
      </c>
      <c r="L15" s="316">
        <v>2077.4</v>
      </c>
      <c r="M15" s="316">
        <v>4.9599799999999998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16656.05</v>
      </c>
      <c r="D16" s="317">
        <v>16701.850000000002</v>
      </c>
      <c r="E16" s="317">
        <v>16405.700000000004</v>
      </c>
      <c r="F16" s="317">
        <v>16155.350000000002</v>
      </c>
      <c r="G16" s="317">
        <v>15859.200000000004</v>
      </c>
      <c r="H16" s="317">
        <v>16952.200000000004</v>
      </c>
      <c r="I16" s="317">
        <v>17248.350000000006</v>
      </c>
      <c r="J16" s="317">
        <v>17498.700000000004</v>
      </c>
      <c r="K16" s="316">
        <v>16998</v>
      </c>
      <c r="L16" s="316">
        <v>16451.5</v>
      </c>
      <c r="M16" s="316">
        <v>8.3849999999999994E-2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104.15</v>
      </c>
      <c r="D17" s="317">
        <v>105.03333333333335</v>
      </c>
      <c r="E17" s="317">
        <v>102.2166666666667</v>
      </c>
      <c r="F17" s="317">
        <v>100.28333333333335</v>
      </c>
      <c r="G17" s="317">
        <v>97.466666666666697</v>
      </c>
      <c r="H17" s="317">
        <v>106.9666666666667</v>
      </c>
      <c r="I17" s="317">
        <v>109.78333333333333</v>
      </c>
      <c r="J17" s="317">
        <v>111.7166666666667</v>
      </c>
      <c r="K17" s="316">
        <v>107.85</v>
      </c>
      <c r="L17" s="316">
        <v>103.1</v>
      </c>
      <c r="M17" s="316">
        <v>28.324629999999999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257.75</v>
      </c>
      <c r="D18" s="317">
        <v>260.28333333333336</v>
      </c>
      <c r="E18" s="317">
        <v>252.4666666666667</v>
      </c>
      <c r="F18" s="317">
        <v>247.18333333333334</v>
      </c>
      <c r="G18" s="317">
        <v>239.36666666666667</v>
      </c>
      <c r="H18" s="317">
        <v>265.56666666666672</v>
      </c>
      <c r="I18" s="317">
        <v>273.38333333333344</v>
      </c>
      <c r="J18" s="317">
        <v>278.66666666666674</v>
      </c>
      <c r="K18" s="316">
        <v>268.10000000000002</v>
      </c>
      <c r="L18" s="316">
        <v>255</v>
      </c>
      <c r="M18" s="316">
        <v>12.744450000000001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2198.5500000000002</v>
      </c>
      <c r="D19" s="317">
        <v>2210.9833333333336</v>
      </c>
      <c r="E19" s="317">
        <v>2172.5666666666671</v>
      </c>
      <c r="F19" s="317">
        <v>2146.5833333333335</v>
      </c>
      <c r="G19" s="317">
        <v>2108.166666666667</v>
      </c>
      <c r="H19" s="317">
        <v>2236.9666666666672</v>
      </c>
      <c r="I19" s="317">
        <v>2275.3833333333332</v>
      </c>
      <c r="J19" s="317">
        <v>2301.3666666666672</v>
      </c>
      <c r="K19" s="316">
        <v>2249.4</v>
      </c>
      <c r="L19" s="316">
        <v>2185</v>
      </c>
      <c r="M19" s="316">
        <v>3.6587299999999998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2109.5</v>
      </c>
      <c r="D20" s="317">
        <v>2142.3333333333335</v>
      </c>
      <c r="E20" s="317">
        <v>2064.666666666667</v>
      </c>
      <c r="F20" s="317">
        <v>2019.8333333333335</v>
      </c>
      <c r="G20" s="317">
        <v>1942.166666666667</v>
      </c>
      <c r="H20" s="317">
        <v>2187.166666666667</v>
      </c>
      <c r="I20" s="317">
        <v>2264.8333333333339</v>
      </c>
      <c r="J20" s="317">
        <v>2309.666666666667</v>
      </c>
      <c r="K20" s="316">
        <v>2220</v>
      </c>
      <c r="L20" s="316">
        <v>2097.5</v>
      </c>
      <c r="M20" s="316">
        <v>14.71866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2486.6999999999998</v>
      </c>
      <c r="D21" s="317">
        <v>2562.3833333333337</v>
      </c>
      <c r="E21" s="317">
        <v>2385.3666666666672</v>
      </c>
      <c r="F21" s="317">
        <v>2284.0333333333338</v>
      </c>
      <c r="G21" s="317">
        <v>2107.0166666666673</v>
      </c>
      <c r="H21" s="317">
        <v>2663.7166666666672</v>
      </c>
      <c r="I21" s="317">
        <v>2840.7333333333336</v>
      </c>
      <c r="J21" s="317">
        <v>2942.0666666666671</v>
      </c>
      <c r="K21" s="316">
        <v>2739.4</v>
      </c>
      <c r="L21" s="316">
        <v>2461.0500000000002</v>
      </c>
      <c r="M21" s="316">
        <v>8.1848700000000001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769.1</v>
      </c>
      <c r="D22" s="317">
        <v>779.36666666666679</v>
      </c>
      <c r="E22" s="317">
        <v>754.78333333333353</v>
      </c>
      <c r="F22" s="317">
        <v>740.4666666666667</v>
      </c>
      <c r="G22" s="317">
        <v>715.88333333333344</v>
      </c>
      <c r="H22" s="317">
        <v>793.68333333333362</v>
      </c>
      <c r="I22" s="317">
        <v>818.26666666666688</v>
      </c>
      <c r="J22" s="317">
        <v>832.58333333333371</v>
      </c>
      <c r="K22" s="316">
        <v>803.95</v>
      </c>
      <c r="L22" s="316">
        <v>765.05</v>
      </c>
      <c r="M22" s="316">
        <v>53.445219999999999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2482.5500000000002</v>
      </c>
      <c r="D23" s="317">
        <v>2571.8166666666671</v>
      </c>
      <c r="E23" s="317">
        <v>2354.733333333334</v>
      </c>
      <c r="F23" s="317">
        <v>2226.916666666667</v>
      </c>
      <c r="G23" s="317">
        <v>2009.8333333333339</v>
      </c>
      <c r="H23" s="317">
        <v>2699.6333333333341</v>
      </c>
      <c r="I23" s="317">
        <v>2916.7166666666672</v>
      </c>
      <c r="J23" s="317">
        <v>3044.5333333333342</v>
      </c>
      <c r="K23" s="316">
        <v>2788.9</v>
      </c>
      <c r="L23" s="316">
        <v>2444</v>
      </c>
      <c r="M23" s="316">
        <v>5.3808400000000001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277.39999999999998</v>
      </c>
      <c r="D24" s="317">
        <v>280.38333333333333</v>
      </c>
      <c r="E24" s="317">
        <v>272.01666666666665</v>
      </c>
      <c r="F24" s="317">
        <v>266.63333333333333</v>
      </c>
      <c r="G24" s="317">
        <v>258.26666666666665</v>
      </c>
      <c r="H24" s="317">
        <v>285.76666666666665</v>
      </c>
      <c r="I24" s="317">
        <v>294.13333333333333</v>
      </c>
      <c r="J24" s="317">
        <v>299.51666666666665</v>
      </c>
      <c r="K24" s="316">
        <v>288.75</v>
      </c>
      <c r="L24" s="316">
        <v>275</v>
      </c>
      <c r="M24" s="316">
        <v>0.80801000000000001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204.45</v>
      </c>
      <c r="D25" s="317">
        <v>206.58333333333334</v>
      </c>
      <c r="E25" s="317">
        <v>199.41666666666669</v>
      </c>
      <c r="F25" s="317">
        <v>194.38333333333335</v>
      </c>
      <c r="G25" s="317">
        <v>187.2166666666667</v>
      </c>
      <c r="H25" s="317">
        <v>211.61666666666667</v>
      </c>
      <c r="I25" s="317">
        <v>218.78333333333336</v>
      </c>
      <c r="J25" s="317">
        <v>223.81666666666666</v>
      </c>
      <c r="K25" s="316">
        <v>213.75</v>
      </c>
      <c r="L25" s="316">
        <v>201.55</v>
      </c>
      <c r="M25" s="316">
        <v>3.82735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1079</v>
      </c>
      <c r="D26" s="317">
        <v>1088.3333333333333</v>
      </c>
      <c r="E26" s="317">
        <v>1045.5666666666666</v>
      </c>
      <c r="F26" s="317">
        <v>1012.1333333333334</v>
      </c>
      <c r="G26" s="317">
        <v>969.36666666666679</v>
      </c>
      <c r="H26" s="317">
        <v>1121.7666666666664</v>
      </c>
      <c r="I26" s="317">
        <v>1164.5333333333333</v>
      </c>
      <c r="J26" s="317">
        <v>1197.9666666666662</v>
      </c>
      <c r="K26" s="316">
        <v>1131.0999999999999</v>
      </c>
      <c r="L26" s="316">
        <v>1054.9000000000001</v>
      </c>
      <c r="M26" s="316">
        <v>1.8346800000000001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1857.25</v>
      </c>
      <c r="D27" s="317">
        <v>1857.4166666666667</v>
      </c>
      <c r="E27" s="317">
        <v>1819.8333333333335</v>
      </c>
      <c r="F27" s="317">
        <v>1782.4166666666667</v>
      </c>
      <c r="G27" s="317">
        <v>1744.8333333333335</v>
      </c>
      <c r="H27" s="317">
        <v>1894.8333333333335</v>
      </c>
      <c r="I27" s="317">
        <v>1932.416666666667</v>
      </c>
      <c r="J27" s="317">
        <v>1969.8333333333335</v>
      </c>
      <c r="K27" s="316">
        <v>1895</v>
      </c>
      <c r="L27" s="316">
        <v>1820</v>
      </c>
      <c r="M27" s="316">
        <v>0.39756000000000002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1658.1</v>
      </c>
      <c r="D28" s="317">
        <v>1686.4666666666665</v>
      </c>
      <c r="E28" s="317">
        <v>1609.0333333333328</v>
      </c>
      <c r="F28" s="317">
        <v>1559.9666666666665</v>
      </c>
      <c r="G28" s="317">
        <v>1482.5333333333328</v>
      </c>
      <c r="H28" s="317">
        <v>1735.5333333333328</v>
      </c>
      <c r="I28" s="317">
        <v>1812.9666666666667</v>
      </c>
      <c r="J28" s="317">
        <v>1862.0333333333328</v>
      </c>
      <c r="K28" s="316">
        <v>1763.9</v>
      </c>
      <c r="L28" s="316">
        <v>1637.4</v>
      </c>
      <c r="M28" s="316">
        <v>2.3559199999999998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70.599999999999994</v>
      </c>
      <c r="D29" s="317">
        <v>70.783333333333331</v>
      </c>
      <c r="E29" s="317">
        <v>68.666666666666657</v>
      </c>
      <c r="F29" s="317">
        <v>66.73333333333332</v>
      </c>
      <c r="G29" s="317">
        <v>64.616666666666646</v>
      </c>
      <c r="H29" s="317">
        <v>72.716666666666669</v>
      </c>
      <c r="I29" s="317">
        <v>74.833333333333343</v>
      </c>
      <c r="J29" s="317">
        <v>76.76666666666668</v>
      </c>
      <c r="K29" s="316">
        <v>72.900000000000006</v>
      </c>
      <c r="L29" s="316">
        <v>68.849999999999994</v>
      </c>
      <c r="M29" s="316">
        <v>0.86429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2971.55</v>
      </c>
      <c r="D30" s="317">
        <v>3010.9666666666667</v>
      </c>
      <c r="E30" s="317">
        <v>2910.5833333333335</v>
      </c>
      <c r="F30" s="317">
        <v>2849.6166666666668</v>
      </c>
      <c r="G30" s="317">
        <v>2749.2333333333336</v>
      </c>
      <c r="H30" s="317">
        <v>3071.9333333333334</v>
      </c>
      <c r="I30" s="317">
        <v>3172.3166666666666</v>
      </c>
      <c r="J30" s="317">
        <v>3233.2833333333333</v>
      </c>
      <c r="K30" s="316">
        <v>3111.35</v>
      </c>
      <c r="L30" s="316">
        <v>2950</v>
      </c>
      <c r="M30" s="316">
        <v>2.7223999999999999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2914.8</v>
      </c>
      <c r="D31" s="317">
        <v>2912.4833333333336</v>
      </c>
      <c r="E31" s="317">
        <v>2882.3166666666671</v>
      </c>
      <c r="F31" s="317">
        <v>2849.8333333333335</v>
      </c>
      <c r="G31" s="317">
        <v>2819.666666666667</v>
      </c>
      <c r="H31" s="317">
        <v>2944.9666666666672</v>
      </c>
      <c r="I31" s="317">
        <v>2975.1333333333332</v>
      </c>
      <c r="J31" s="317">
        <v>3007.6166666666672</v>
      </c>
      <c r="K31" s="316">
        <v>2942.65</v>
      </c>
      <c r="L31" s="316">
        <v>2880</v>
      </c>
      <c r="M31" s="316">
        <v>0.47206999999999999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22.75</v>
      </c>
      <c r="D32" s="317">
        <v>23.183333333333334</v>
      </c>
      <c r="E32" s="317">
        <v>22.066666666666666</v>
      </c>
      <c r="F32" s="317">
        <v>21.383333333333333</v>
      </c>
      <c r="G32" s="317">
        <v>20.266666666666666</v>
      </c>
      <c r="H32" s="317">
        <v>23.866666666666667</v>
      </c>
      <c r="I32" s="317">
        <v>24.983333333333334</v>
      </c>
      <c r="J32" s="317">
        <v>25.666666666666668</v>
      </c>
      <c r="K32" s="316">
        <v>24.3</v>
      </c>
      <c r="L32" s="316">
        <v>22.5</v>
      </c>
      <c r="M32" s="316">
        <v>138.86870999999999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513.45000000000005</v>
      </c>
      <c r="D33" s="317">
        <v>518.05000000000007</v>
      </c>
      <c r="E33" s="317">
        <v>507.40000000000009</v>
      </c>
      <c r="F33" s="317">
        <v>501.35</v>
      </c>
      <c r="G33" s="317">
        <v>490.70000000000005</v>
      </c>
      <c r="H33" s="317">
        <v>524.10000000000014</v>
      </c>
      <c r="I33" s="317">
        <v>534.75</v>
      </c>
      <c r="J33" s="317">
        <v>540.80000000000018</v>
      </c>
      <c r="K33" s="316">
        <v>528.70000000000005</v>
      </c>
      <c r="L33" s="316">
        <v>512</v>
      </c>
      <c r="M33" s="316">
        <v>5.6369199999999999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3470.45</v>
      </c>
      <c r="D34" s="317">
        <v>3526.7166666666667</v>
      </c>
      <c r="E34" s="317">
        <v>3369.1333333333332</v>
      </c>
      <c r="F34" s="317">
        <v>3267.8166666666666</v>
      </c>
      <c r="G34" s="317">
        <v>3110.2333333333331</v>
      </c>
      <c r="H34" s="317">
        <v>3628.0333333333333</v>
      </c>
      <c r="I34" s="317">
        <v>3785.6166666666663</v>
      </c>
      <c r="J34" s="317">
        <v>3886.9333333333334</v>
      </c>
      <c r="K34" s="316">
        <v>3684.3</v>
      </c>
      <c r="L34" s="316">
        <v>3425.4</v>
      </c>
      <c r="M34" s="316">
        <v>0.64659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358.2</v>
      </c>
      <c r="D35" s="317">
        <v>362.36666666666662</v>
      </c>
      <c r="E35" s="317">
        <v>350.83333333333326</v>
      </c>
      <c r="F35" s="317">
        <v>343.46666666666664</v>
      </c>
      <c r="G35" s="317">
        <v>331.93333333333328</v>
      </c>
      <c r="H35" s="317">
        <v>369.73333333333323</v>
      </c>
      <c r="I35" s="317">
        <v>381.26666666666665</v>
      </c>
      <c r="J35" s="317">
        <v>388.63333333333321</v>
      </c>
      <c r="K35" s="316">
        <v>373.9</v>
      </c>
      <c r="L35" s="316">
        <v>355</v>
      </c>
      <c r="M35" s="316">
        <v>63.227350000000001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1412.65</v>
      </c>
      <c r="D36" s="317">
        <v>1429.9833333333333</v>
      </c>
      <c r="E36" s="317">
        <v>1377.9666666666667</v>
      </c>
      <c r="F36" s="317">
        <v>1343.2833333333333</v>
      </c>
      <c r="G36" s="317">
        <v>1291.2666666666667</v>
      </c>
      <c r="H36" s="317">
        <v>1464.6666666666667</v>
      </c>
      <c r="I36" s="317">
        <v>1516.6833333333336</v>
      </c>
      <c r="J36" s="317">
        <v>1551.3666666666668</v>
      </c>
      <c r="K36" s="316">
        <v>1482</v>
      </c>
      <c r="L36" s="316">
        <v>1395.3</v>
      </c>
      <c r="M36" s="316">
        <v>9.8643800000000006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815.7</v>
      </c>
      <c r="D37" s="317">
        <v>818.01666666666677</v>
      </c>
      <c r="E37" s="317">
        <v>812.28333333333353</v>
      </c>
      <c r="F37" s="317">
        <v>808.86666666666679</v>
      </c>
      <c r="G37" s="317">
        <v>803.13333333333355</v>
      </c>
      <c r="H37" s="317">
        <v>821.43333333333351</v>
      </c>
      <c r="I37" s="317">
        <v>827.16666666666686</v>
      </c>
      <c r="J37" s="317">
        <v>830.58333333333348</v>
      </c>
      <c r="K37" s="316">
        <v>823.75</v>
      </c>
      <c r="L37" s="316">
        <v>814.6</v>
      </c>
      <c r="M37" s="316">
        <v>0.45222000000000001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883.25</v>
      </c>
      <c r="D38" s="317">
        <v>889.44999999999993</v>
      </c>
      <c r="E38" s="317">
        <v>864.89999999999986</v>
      </c>
      <c r="F38" s="317">
        <v>846.55</v>
      </c>
      <c r="G38" s="317">
        <v>821.99999999999989</v>
      </c>
      <c r="H38" s="317">
        <v>907.79999999999984</v>
      </c>
      <c r="I38" s="317">
        <v>932.3499999999998</v>
      </c>
      <c r="J38" s="317">
        <v>950.69999999999982</v>
      </c>
      <c r="K38" s="316">
        <v>914</v>
      </c>
      <c r="L38" s="316">
        <v>871.1</v>
      </c>
      <c r="M38" s="316">
        <v>2.6873900000000002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719.25</v>
      </c>
      <c r="D39" s="317">
        <v>722.91666666666663</v>
      </c>
      <c r="E39" s="317">
        <v>711.83333333333326</v>
      </c>
      <c r="F39" s="317">
        <v>704.41666666666663</v>
      </c>
      <c r="G39" s="317">
        <v>693.33333333333326</v>
      </c>
      <c r="H39" s="317">
        <v>730.33333333333326</v>
      </c>
      <c r="I39" s="317">
        <v>741.41666666666652</v>
      </c>
      <c r="J39" s="317">
        <v>748.83333333333326</v>
      </c>
      <c r="K39" s="316">
        <v>734</v>
      </c>
      <c r="L39" s="316">
        <v>715.5</v>
      </c>
      <c r="M39" s="316">
        <v>2.08656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3686.9</v>
      </c>
      <c r="D40" s="317">
        <v>3710.4666666666672</v>
      </c>
      <c r="E40" s="317">
        <v>3638.2333333333345</v>
      </c>
      <c r="F40" s="317">
        <v>3589.5666666666675</v>
      </c>
      <c r="G40" s="317">
        <v>3517.3333333333348</v>
      </c>
      <c r="H40" s="317">
        <v>3759.1333333333341</v>
      </c>
      <c r="I40" s="317">
        <v>3831.3666666666668</v>
      </c>
      <c r="J40" s="317">
        <v>3880.0333333333338</v>
      </c>
      <c r="K40" s="316">
        <v>3782.7</v>
      </c>
      <c r="L40" s="316">
        <v>3661.8</v>
      </c>
      <c r="M40" s="316">
        <v>8.3624100000000006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198.75</v>
      </c>
      <c r="D41" s="317">
        <v>198.5</v>
      </c>
      <c r="E41" s="317">
        <v>193.4</v>
      </c>
      <c r="F41" s="317">
        <v>188.05</v>
      </c>
      <c r="G41" s="317">
        <v>182.95000000000002</v>
      </c>
      <c r="H41" s="317">
        <v>203.85</v>
      </c>
      <c r="I41" s="317">
        <v>208.95000000000002</v>
      </c>
      <c r="J41" s="317">
        <v>214.29999999999998</v>
      </c>
      <c r="K41" s="316">
        <v>203.6</v>
      </c>
      <c r="L41" s="316">
        <v>193.15</v>
      </c>
      <c r="M41" s="316">
        <v>78.412940000000006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414.55</v>
      </c>
      <c r="D42" s="317">
        <v>421.5</v>
      </c>
      <c r="E42" s="317">
        <v>403.1</v>
      </c>
      <c r="F42" s="317">
        <v>391.65000000000003</v>
      </c>
      <c r="G42" s="317">
        <v>373.25000000000006</v>
      </c>
      <c r="H42" s="317">
        <v>432.95</v>
      </c>
      <c r="I42" s="317">
        <v>451.34999999999997</v>
      </c>
      <c r="J42" s="317">
        <v>462.79999999999995</v>
      </c>
      <c r="K42" s="316">
        <v>439.9</v>
      </c>
      <c r="L42" s="316">
        <v>410.05</v>
      </c>
      <c r="M42" s="316">
        <v>0.81320000000000003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76.25</v>
      </c>
      <c r="D43" s="317">
        <v>77.216666666666669</v>
      </c>
      <c r="E43" s="317">
        <v>75.033333333333331</v>
      </c>
      <c r="F43" s="317">
        <v>73.816666666666663</v>
      </c>
      <c r="G43" s="317">
        <v>71.633333333333326</v>
      </c>
      <c r="H43" s="317">
        <v>78.433333333333337</v>
      </c>
      <c r="I43" s="317">
        <v>80.616666666666674</v>
      </c>
      <c r="J43" s="317">
        <v>81.833333333333343</v>
      </c>
      <c r="K43" s="316">
        <v>79.400000000000006</v>
      </c>
      <c r="L43" s="316">
        <v>76</v>
      </c>
      <c r="M43" s="316">
        <v>5.83453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118.7</v>
      </c>
      <c r="D44" s="317">
        <v>119.16666666666667</v>
      </c>
      <c r="E44" s="317">
        <v>116.73333333333335</v>
      </c>
      <c r="F44" s="317">
        <v>114.76666666666668</v>
      </c>
      <c r="G44" s="317">
        <v>112.33333333333336</v>
      </c>
      <c r="H44" s="317">
        <v>121.13333333333334</v>
      </c>
      <c r="I44" s="317">
        <v>123.56666666666665</v>
      </c>
      <c r="J44" s="317">
        <v>125.53333333333333</v>
      </c>
      <c r="K44" s="316">
        <v>121.6</v>
      </c>
      <c r="L44" s="316">
        <v>117.2</v>
      </c>
      <c r="M44" s="316">
        <v>152.08744999999999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3086.35</v>
      </c>
      <c r="D45" s="317">
        <v>3087.0333333333333</v>
      </c>
      <c r="E45" s="317">
        <v>3035.3166666666666</v>
      </c>
      <c r="F45" s="317">
        <v>2984.2833333333333</v>
      </c>
      <c r="G45" s="317">
        <v>2932.5666666666666</v>
      </c>
      <c r="H45" s="317">
        <v>3138.0666666666666</v>
      </c>
      <c r="I45" s="317">
        <v>3189.7833333333328</v>
      </c>
      <c r="J45" s="317">
        <v>3240.8166666666666</v>
      </c>
      <c r="K45" s="316">
        <v>3138.75</v>
      </c>
      <c r="L45" s="316">
        <v>3036</v>
      </c>
      <c r="M45" s="316">
        <v>24.600159999999999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172.5</v>
      </c>
      <c r="D46" s="317">
        <v>175.18333333333331</v>
      </c>
      <c r="E46" s="317">
        <v>167.86666666666662</v>
      </c>
      <c r="F46" s="317">
        <v>163.23333333333332</v>
      </c>
      <c r="G46" s="317">
        <v>155.91666666666663</v>
      </c>
      <c r="H46" s="317">
        <v>179.81666666666661</v>
      </c>
      <c r="I46" s="317">
        <v>187.13333333333327</v>
      </c>
      <c r="J46" s="317">
        <v>191.76666666666659</v>
      </c>
      <c r="K46" s="316">
        <v>182.5</v>
      </c>
      <c r="L46" s="316">
        <v>170.55</v>
      </c>
      <c r="M46" s="316">
        <v>3.3311799999999998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1849.8</v>
      </c>
      <c r="D47" s="317">
        <v>1857.45</v>
      </c>
      <c r="E47" s="317">
        <v>1830.9</v>
      </c>
      <c r="F47" s="317">
        <v>1812</v>
      </c>
      <c r="G47" s="317">
        <v>1785.45</v>
      </c>
      <c r="H47" s="317">
        <v>1876.3500000000001</v>
      </c>
      <c r="I47" s="317">
        <v>1902.8999999999999</v>
      </c>
      <c r="J47" s="317">
        <v>1921.8000000000002</v>
      </c>
      <c r="K47" s="316">
        <v>1884</v>
      </c>
      <c r="L47" s="316">
        <v>1838.55</v>
      </c>
      <c r="M47" s="316">
        <v>3.82098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2656.3</v>
      </c>
      <c r="D48" s="317">
        <v>2671.1333333333332</v>
      </c>
      <c r="E48" s="317">
        <v>2602.2666666666664</v>
      </c>
      <c r="F48" s="317">
        <v>2548.2333333333331</v>
      </c>
      <c r="G48" s="317">
        <v>2479.3666666666663</v>
      </c>
      <c r="H48" s="317">
        <v>2725.1666666666665</v>
      </c>
      <c r="I48" s="317">
        <v>2794.0333333333333</v>
      </c>
      <c r="J48" s="317">
        <v>2848.0666666666666</v>
      </c>
      <c r="K48" s="316">
        <v>2740</v>
      </c>
      <c r="L48" s="316">
        <v>2617.1</v>
      </c>
      <c r="M48" s="316">
        <v>9.1200000000000003E-2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2360.65</v>
      </c>
      <c r="D49" s="317">
        <v>2366.5499999999997</v>
      </c>
      <c r="E49" s="317">
        <v>2295.0999999999995</v>
      </c>
      <c r="F49" s="317">
        <v>2229.5499999999997</v>
      </c>
      <c r="G49" s="317">
        <v>2158.0999999999995</v>
      </c>
      <c r="H49" s="317">
        <v>2432.0999999999995</v>
      </c>
      <c r="I49" s="317">
        <v>2503.5499999999993</v>
      </c>
      <c r="J49" s="317">
        <v>2569.0999999999995</v>
      </c>
      <c r="K49" s="316">
        <v>2438</v>
      </c>
      <c r="L49" s="316">
        <v>2301</v>
      </c>
      <c r="M49" s="316">
        <v>4.69693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8286.85</v>
      </c>
      <c r="D50" s="317">
        <v>8340.2833333333328</v>
      </c>
      <c r="E50" s="317">
        <v>8156.5666666666657</v>
      </c>
      <c r="F50" s="317">
        <v>8026.2833333333328</v>
      </c>
      <c r="G50" s="317">
        <v>7842.5666666666657</v>
      </c>
      <c r="H50" s="317">
        <v>8470.5666666666657</v>
      </c>
      <c r="I50" s="317">
        <v>8654.2833333333328</v>
      </c>
      <c r="J50" s="317">
        <v>8784.5666666666657</v>
      </c>
      <c r="K50" s="316">
        <v>8524</v>
      </c>
      <c r="L50" s="316">
        <v>8210</v>
      </c>
      <c r="M50" s="316">
        <v>0.51554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1262.7</v>
      </c>
      <c r="D51" s="317">
        <v>1273.2333333333333</v>
      </c>
      <c r="E51" s="317">
        <v>1249.4666666666667</v>
      </c>
      <c r="F51" s="317">
        <v>1236.2333333333333</v>
      </c>
      <c r="G51" s="317">
        <v>1212.4666666666667</v>
      </c>
      <c r="H51" s="317">
        <v>1286.4666666666667</v>
      </c>
      <c r="I51" s="317">
        <v>1310.2333333333336</v>
      </c>
      <c r="J51" s="317">
        <v>1323.4666666666667</v>
      </c>
      <c r="K51" s="316">
        <v>1297</v>
      </c>
      <c r="L51" s="316">
        <v>1260</v>
      </c>
      <c r="M51" s="316">
        <v>10.67357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603.1</v>
      </c>
      <c r="D52" s="317">
        <v>608.16666666666663</v>
      </c>
      <c r="E52" s="317">
        <v>594.93333333333328</v>
      </c>
      <c r="F52" s="317">
        <v>586.76666666666665</v>
      </c>
      <c r="G52" s="317">
        <v>573.5333333333333</v>
      </c>
      <c r="H52" s="317">
        <v>616.33333333333326</v>
      </c>
      <c r="I52" s="317">
        <v>629.56666666666661</v>
      </c>
      <c r="J52" s="317">
        <v>637.73333333333323</v>
      </c>
      <c r="K52" s="316">
        <v>621.4</v>
      </c>
      <c r="L52" s="316">
        <v>600</v>
      </c>
      <c r="M52" s="316">
        <v>9.9036200000000001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413.65</v>
      </c>
      <c r="D53" s="317">
        <v>416.84999999999997</v>
      </c>
      <c r="E53" s="317">
        <v>409.19999999999993</v>
      </c>
      <c r="F53" s="317">
        <v>404.74999999999994</v>
      </c>
      <c r="G53" s="317">
        <v>397.09999999999991</v>
      </c>
      <c r="H53" s="317">
        <v>421.29999999999995</v>
      </c>
      <c r="I53" s="317">
        <v>428.94999999999993</v>
      </c>
      <c r="J53" s="317">
        <v>433.4</v>
      </c>
      <c r="K53" s="316">
        <v>424.5</v>
      </c>
      <c r="L53" s="316">
        <v>412.4</v>
      </c>
      <c r="M53" s="316">
        <v>0.85582000000000003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659.75</v>
      </c>
      <c r="D54" s="317">
        <v>663.13333333333333</v>
      </c>
      <c r="E54" s="317">
        <v>654.16666666666663</v>
      </c>
      <c r="F54" s="317">
        <v>648.58333333333326</v>
      </c>
      <c r="G54" s="317">
        <v>639.61666666666656</v>
      </c>
      <c r="H54" s="317">
        <v>668.7166666666667</v>
      </c>
      <c r="I54" s="317">
        <v>677.68333333333339</v>
      </c>
      <c r="J54" s="317">
        <v>683.26666666666677</v>
      </c>
      <c r="K54" s="316">
        <v>672.1</v>
      </c>
      <c r="L54" s="316">
        <v>657.55</v>
      </c>
      <c r="M54" s="316">
        <v>95.236980000000003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3593.05</v>
      </c>
      <c r="D55" s="317">
        <v>3593.25</v>
      </c>
      <c r="E55" s="317">
        <v>3539.8</v>
      </c>
      <c r="F55" s="317">
        <v>3486.55</v>
      </c>
      <c r="G55" s="317">
        <v>3433.1000000000004</v>
      </c>
      <c r="H55" s="317">
        <v>3646.5</v>
      </c>
      <c r="I55" s="317">
        <v>3699.95</v>
      </c>
      <c r="J55" s="317">
        <v>3753.2</v>
      </c>
      <c r="K55" s="316">
        <v>3646.7</v>
      </c>
      <c r="L55" s="316">
        <v>3540</v>
      </c>
      <c r="M55" s="316">
        <v>5.0708700000000002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152</v>
      </c>
      <c r="D56" s="317">
        <v>152.48333333333332</v>
      </c>
      <c r="E56" s="317">
        <v>150.06666666666663</v>
      </c>
      <c r="F56" s="317">
        <v>148.13333333333333</v>
      </c>
      <c r="G56" s="317">
        <v>145.71666666666664</v>
      </c>
      <c r="H56" s="317">
        <v>154.41666666666663</v>
      </c>
      <c r="I56" s="317">
        <v>156.83333333333331</v>
      </c>
      <c r="J56" s="317">
        <v>158.76666666666662</v>
      </c>
      <c r="K56" s="316">
        <v>154.9</v>
      </c>
      <c r="L56" s="316">
        <v>150.55000000000001</v>
      </c>
      <c r="M56" s="316">
        <v>4.9250699999999998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977.25</v>
      </c>
      <c r="D57" s="317">
        <v>992.1</v>
      </c>
      <c r="E57" s="317">
        <v>956.60000000000014</v>
      </c>
      <c r="F57" s="317">
        <v>935.95000000000016</v>
      </c>
      <c r="G57" s="317">
        <v>900.45000000000027</v>
      </c>
      <c r="H57" s="317">
        <v>1012.75</v>
      </c>
      <c r="I57" s="317">
        <v>1048.2499999999998</v>
      </c>
      <c r="J57" s="317">
        <v>1068.8999999999999</v>
      </c>
      <c r="K57" s="316">
        <v>1027.5999999999999</v>
      </c>
      <c r="L57" s="316">
        <v>971.45</v>
      </c>
      <c r="M57" s="316">
        <v>0.64681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13630.1</v>
      </c>
      <c r="D58" s="317">
        <v>13723.766666666668</v>
      </c>
      <c r="E58" s="317">
        <v>13468.333333333336</v>
      </c>
      <c r="F58" s="317">
        <v>13306.566666666668</v>
      </c>
      <c r="G58" s="317">
        <v>13051.133333333335</v>
      </c>
      <c r="H58" s="317">
        <v>13885.533333333336</v>
      </c>
      <c r="I58" s="317">
        <v>14140.966666666667</v>
      </c>
      <c r="J58" s="317">
        <v>14302.733333333337</v>
      </c>
      <c r="K58" s="316">
        <v>13979.2</v>
      </c>
      <c r="L58" s="316">
        <v>13562</v>
      </c>
      <c r="M58" s="316">
        <v>2.5631200000000001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5003.3500000000004</v>
      </c>
      <c r="D59" s="317">
        <v>5030.7333333333336</v>
      </c>
      <c r="E59" s="317">
        <v>4967.6166666666668</v>
      </c>
      <c r="F59" s="317">
        <v>4931.8833333333332</v>
      </c>
      <c r="G59" s="317">
        <v>4868.7666666666664</v>
      </c>
      <c r="H59" s="317">
        <v>5066.4666666666672</v>
      </c>
      <c r="I59" s="317">
        <v>5129.5833333333339</v>
      </c>
      <c r="J59" s="317">
        <v>5165.3166666666675</v>
      </c>
      <c r="K59" s="316">
        <v>5093.8500000000004</v>
      </c>
      <c r="L59" s="316">
        <v>4995</v>
      </c>
      <c r="M59" s="316">
        <v>0.21679999999999999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5928.45</v>
      </c>
      <c r="D60" s="317">
        <v>5980.5</v>
      </c>
      <c r="E60" s="317">
        <v>5847.95</v>
      </c>
      <c r="F60" s="317">
        <v>5767.45</v>
      </c>
      <c r="G60" s="317">
        <v>5634.9</v>
      </c>
      <c r="H60" s="317">
        <v>6061</v>
      </c>
      <c r="I60" s="317">
        <v>6193.5499999999993</v>
      </c>
      <c r="J60" s="317">
        <v>6274.05</v>
      </c>
      <c r="K60" s="316">
        <v>6113.05</v>
      </c>
      <c r="L60" s="316">
        <v>5900</v>
      </c>
      <c r="M60" s="316">
        <v>11.77933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2848.2</v>
      </c>
      <c r="D61" s="317">
        <v>2879.7333333333336</v>
      </c>
      <c r="E61" s="317">
        <v>2789.4666666666672</v>
      </c>
      <c r="F61" s="317">
        <v>2730.7333333333336</v>
      </c>
      <c r="G61" s="317">
        <v>2640.4666666666672</v>
      </c>
      <c r="H61" s="317">
        <v>2938.4666666666672</v>
      </c>
      <c r="I61" s="317">
        <v>3028.7333333333336</v>
      </c>
      <c r="J61" s="317">
        <v>3087.4666666666672</v>
      </c>
      <c r="K61" s="316">
        <v>2970</v>
      </c>
      <c r="L61" s="316">
        <v>2821</v>
      </c>
      <c r="M61" s="316">
        <v>0.39802999999999999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1950.6</v>
      </c>
      <c r="D62" s="317">
        <v>1966.9666666666665</v>
      </c>
      <c r="E62" s="317">
        <v>1923.5333333333328</v>
      </c>
      <c r="F62" s="317">
        <v>1896.4666666666665</v>
      </c>
      <c r="G62" s="317">
        <v>1853.0333333333328</v>
      </c>
      <c r="H62" s="317">
        <v>1994.0333333333328</v>
      </c>
      <c r="I62" s="317">
        <v>2037.4666666666667</v>
      </c>
      <c r="J62" s="317">
        <v>2064.5333333333328</v>
      </c>
      <c r="K62" s="316">
        <v>2010.4</v>
      </c>
      <c r="L62" s="316">
        <v>1939.9</v>
      </c>
      <c r="M62" s="316">
        <v>1.71896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397.55</v>
      </c>
      <c r="D63" s="317">
        <v>404.70000000000005</v>
      </c>
      <c r="E63" s="317">
        <v>388.55000000000007</v>
      </c>
      <c r="F63" s="317">
        <v>379.55</v>
      </c>
      <c r="G63" s="317">
        <v>363.40000000000003</v>
      </c>
      <c r="H63" s="317">
        <v>413.7000000000001</v>
      </c>
      <c r="I63" s="317">
        <v>429.85000000000008</v>
      </c>
      <c r="J63" s="317">
        <v>438.85000000000014</v>
      </c>
      <c r="K63" s="316">
        <v>420.85</v>
      </c>
      <c r="L63" s="316">
        <v>395.7</v>
      </c>
      <c r="M63" s="316">
        <v>33.563920000000003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313.8</v>
      </c>
      <c r="D64" s="317">
        <v>314.4666666666667</v>
      </c>
      <c r="E64" s="317">
        <v>310.08333333333337</v>
      </c>
      <c r="F64" s="317">
        <v>306.36666666666667</v>
      </c>
      <c r="G64" s="317">
        <v>301.98333333333335</v>
      </c>
      <c r="H64" s="317">
        <v>318.18333333333339</v>
      </c>
      <c r="I64" s="317">
        <v>322.56666666666672</v>
      </c>
      <c r="J64" s="317">
        <v>326.28333333333342</v>
      </c>
      <c r="K64" s="316">
        <v>318.85000000000002</v>
      </c>
      <c r="L64" s="316">
        <v>310.75</v>
      </c>
      <c r="M64" s="316">
        <v>63.331440000000001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101</v>
      </c>
      <c r="D65" s="317">
        <v>102.10000000000001</v>
      </c>
      <c r="E65" s="317">
        <v>99.100000000000023</v>
      </c>
      <c r="F65" s="317">
        <v>97.200000000000017</v>
      </c>
      <c r="G65" s="317">
        <v>94.200000000000031</v>
      </c>
      <c r="H65" s="317">
        <v>104.00000000000001</v>
      </c>
      <c r="I65" s="317">
        <v>106.99999999999999</v>
      </c>
      <c r="J65" s="317">
        <v>108.9</v>
      </c>
      <c r="K65" s="316">
        <v>105.1</v>
      </c>
      <c r="L65" s="316">
        <v>100.2</v>
      </c>
      <c r="M65" s="316">
        <v>160.40305000000001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45.25</v>
      </c>
      <c r="D66" s="317">
        <v>45.449999999999996</v>
      </c>
      <c r="E66" s="317">
        <v>44.79999999999999</v>
      </c>
      <c r="F66" s="317">
        <v>44.349999999999994</v>
      </c>
      <c r="G66" s="317">
        <v>43.699999999999989</v>
      </c>
      <c r="H66" s="317">
        <v>45.899999999999991</v>
      </c>
      <c r="I66" s="317">
        <v>46.55</v>
      </c>
      <c r="J66" s="317">
        <v>46.999999999999993</v>
      </c>
      <c r="K66" s="316">
        <v>46.1</v>
      </c>
      <c r="L66" s="316">
        <v>45</v>
      </c>
      <c r="M66" s="316">
        <v>21.606190000000002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2668.5</v>
      </c>
      <c r="D67" s="317">
        <v>2698.9</v>
      </c>
      <c r="E67" s="317">
        <v>2528.8000000000002</v>
      </c>
      <c r="F67" s="317">
        <v>2389.1</v>
      </c>
      <c r="G67" s="317">
        <v>2219</v>
      </c>
      <c r="H67" s="317">
        <v>2838.6000000000004</v>
      </c>
      <c r="I67" s="317">
        <v>3008.7</v>
      </c>
      <c r="J67" s="317">
        <v>3148.4000000000005</v>
      </c>
      <c r="K67" s="316">
        <v>2869</v>
      </c>
      <c r="L67" s="316">
        <v>2559.1999999999998</v>
      </c>
      <c r="M67" s="316">
        <v>1.37263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1759.65</v>
      </c>
      <c r="D68" s="317">
        <v>1778.3166666666666</v>
      </c>
      <c r="E68" s="317">
        <v>1723.6333333333332</v>
      </c>
      <c r="F68" s="317">
        <v>1687.6166666666666</v>
      </c>
      <c r="G68" s="317">
        <v>1632.9333333333332</v>
      </c>
      <c r="H68" s="317">
        <v>1814.3333333333333</v>
      </c>
      <c r="I68" s="317">
        <v>1869.0166666666667</v>
      </c>
      <c r="J68" s="317">
        <v>1905.0333333333333</v>
      </c>
      <c r="K68" s="316">
        <v>1833</v>
      </c>
      <c r="L68" s="316">
        <v>1742.3</v>
      </c>
      <c r="M68" s="316">
        <v>3.4641899999999999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4340.8</v>
      </c>
      <c r="D69" s="317">
        <v>4398.25</v>
      </c>
      <c r="E69" s="317">
        <v>4242.55</v>
      </c>
      <c r="F69" s="317">
        <v>4144.3</v>
      </c>
      <c r="G69" s="317">
        <v>3988.6000000000004</v>
      </c>
      <c r="H69" s="317">
        <v>4496.5</v>
      </c>
      <c r="I69" s="317">
        <v>4652.2000000000007</v>
      </c>
      <c r="J69" s="317">
        <v>4750.45</v>
      </c>
      <c r="K69" s="316">
        <v>4553.95</v>
      </c>
      <c r="L69" s="316">
        <v>4300</v>
      </c>
      <c r="M69" s="316">
        <v>8.8919999999999999E-2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963.7</v>
      </c>
      <c r="D70" s="317">
        <v>971.2833333333333</v>
      </c>
      <c r="E70" s="317">
        <v>934.76666666666665</v>
      </c>
      <c r="F70" s="317">
        <v>905.83333333333337</v>
      </c>
      <c r="G70" s="317">
        <v>869.31666666666672</v>
      </c>
      <c r="H70" s="317">
        <v>1000.2166666666666</v>
      </c>
      <c r="I70" s="317">
        <v>1036.7333333333331</v>
      </c>
      <c r="J70" s="317">
        <v>1065.6666666666665</v>
      </c>
      <c r="K70" s="316">
        <v>1007.8</v>
      </c>
      <c r="L70" s="316">
        <v>942.35</v>
      </c>
      <c r="M70" s="316">
        <v>0.89824999999999999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638.1</v>
      </c>
      <c r="D71" s="317">
        <v>651</v>
      </c>
      <c r="E71" s="317">
        <v>619.70000000000005</v>
      </c>
      <c r="F71" s="317">
        <v>601.30000000000007</v>
      </c>
      <c r="G71" s="317">
        <v>570.00000000000011</v>
      </c>
      <c r="H71" s="317">
        <v>669.4</v>
      </c>
      <c r="I71" s="317">
        <v>700.69999999999993</v>
      </c>
      <c r="J71" s="317">
        <v>719.09999999999991</v>
      </c>
      <c r="K71" s="316">
        <v>682.3</v>
      </c>
      <c r="L71" s="316">
        <v>632.6</v>
      </c>
      <c r="M71" s="316">
        <v>7.6524900000000002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222.9</v>
      </c>
      <c r="D72" s="317">
        <v>224.79999999999998</v>
      </c>
      <c r="E72" s="317">
        <v>220.19999999999996</v>
      </c>
      <c r="F72" s="317">
        <v>217.49999999999997</v>
      </c>
      <c r="G72" s="317">
        <v>212.89999999999995</v>
      </c>
      <c r="H72" s="317">
        <v>227.49999999999997</v>
      </c>
      <c r="I72" s="317">
        <v>232.1</v>
      </c>
      <c r="J72" s="317">
        <v>234.79999999999998</v>
      </c>
      <c r="K72" s="316">
        <v>229.4</v>
      </c>
      <c r="L72" s="316">
        <v>222.1</v>
      </c>
      <c r="M72" s="316">
        <v>44.116529999999997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1514.35</v>
      </c>
      <c r="D73" s="317">
        <v>1531.05</v>
      </c>
      <c r="E73" s="317">
        <v>1484.85</v>
      </c>
      <c r="F73" s="317">
        <v>1455.35</v>
      </c>
      <c r="G73" s="317">
        <v>1409.1499999999999</v>
      </c>
      <c r="H73" s="317">
        <v>1560.55</v>
      </c>
      <c r="I73" s="317">
        <v>1606.7500000000002</v>
      </c>
      <c r="J73" s="317">
        <v>1636.25</v>
      </c>
      <c r="K73" s="316">
        <v>1577.25</v>
      </c>
      <c r="L73" s="316">
        <v>1501.55</v>
      </c>
      <c r="M73" s="316">
        <v>0.63858000000000004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676.6</v>
      </c>
      <c r="D74" s="317">
        <v>677.56666666666672</v>
      </c>
      <c r="E74" s="317">
        <v>666.83333333333348</v>
      </c>
      <c r="F74" s="317">
        <v>657.06666666666672</v>
      </c>
      <c r="G74" s="317">
        <v>646.33333333333348</v>
      </c>
      <c r="H74" s="317">
        <v>687.33333333333348</v>
      </c>
      <c r="I74" s="317">
        <v>698.06666666666683</v>
      </c>
      <c r="J74" s="317">
        <v>707.83333333333348</v>
      </c>
      <c r="K74" s="316">
        <v>688.3</v>
      </c>
      <c r="L74" s="316">
        <v>667.8</v>
      </c>
      <c r="M74" s="316">
        <v>11.82755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631.5</v>
      </c>
      <c r="D75" s="317">
        <v>636.86666666666667</v>
      </c>
      <c r="E75" s="317">
        <v>624.63333333333333</v>
      </c>
      <c r="F75" s="317">
        <v>617.76666666666665</v>
      </c>
      <c r="G75" s="317">
        <v>605.5333333333333</v>
      </c>
      <c r="H75" s="317">
        <v>643.73333333333335</v>
      </c>
      <c r="I75" s="317">
        <v>655.9666666666667</v>
      </c>
      <c r="J75" s="317">
        <v>662.83333333333337</v>
      </c>
      <c r="K75" s="316">
        <v>649.1</v>
      </c>
      <c r="L75" s="316">
        <v>630</v>
      </c>
      <c r="M75" s="316">
        <v>9.6828000000000003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13109.6</v>
      </c>
      <c r="D76" s="317">
        <v>13293.533333333333</v>
      </c>
      <c r="E76" s="317">
        <v>12837.066666666666</v>
      </c>
      <c r="F76" s="317">
        <v>12564.533333333333</v>
      </c>
      <c r="G76" s="317">
        <v>12108.066666666666</v>
      </c>
      <c r="H76" s="317">
        <v>13566.066666666666</v>
      </c>
      <c r="I76" s="317">
        <v>14022.533333333333</v>
      </c>
      <c r="J76" s="317">
        <v>14295.066666666666</v>
      </c>
      <c r="K76" s="316">
        <v>13750</v>
      </c>
      <c r="L76" s="316">
        <v>13021</v>
      </c>
      <c r="M76" s="316">
        <v>2.0910000000000002E-2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719.65</v>
      </c>
      <c r="D77" s="317">
        <v>719.43333333333339</v>
      </c>
      <c r="E77" s="317">
        <v>710.36666666666679</v>
      </c>
      <c r="F77" s="317">
        <v>701.08333333333337</v>
      </c>
      <c r="G77" s="317">
        <v>692.01666666666677</v>
      </c>
      <c r="H77" s="317">
        <v>728.71666666666681</v>
      </c>
      <c r="I77" s="317">
        <v>737.78333333333342</v>
      </c>
      <c r="J77" s="317">
        <v>747.06666666666683</v>
      </c>
      <c r="K77" s="316">
        <v>728.5</v>
      </c>
      <c r="L77" s="316">
        <v>710.15</v>
      </c>
      <c r="M77" s="316">
        <v>67.46893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48.35</v>
      </c>
      <c r="D78" s="317">
        <v>49</v>
      </c>
      <c r="E78" s="317">
        <v>47.45</v>
      </c>
      <c r="F78" s="317">
        <v>46.550000000000004</v>
      </c>
      <c r="G78" s="317">
        <v>45.000000000000007</v>
      </c>
      <c r="H78" s="317">
        <v>49.9</v>
      </c>
      <c r="I78" s="317">
        <v>51.449999999999996</v>
      </c>
      <c r="J78" s="317">
        <v>52.349999999999994</v>
      </c>
      <c r="K78" s="316">
        <v>50.55</v>
      </c>
      <c r="L78" s="316">
        <v>48.1</v>
      </c>
      <c r="M78" s="316">
        <v>230.48696000000001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330.8</v>
      </c>
      <c r="D79" s="317">
        <v>334.1</v>
      </c>
      <c r="E79" s="317">
        <v>324.80000000000007</v>
      </c>
      <c r="F79" s="317">
        <v>318.80000000000007</v>
      </c>
      <c r="G79" s="317">
        <v>309.50000000000011</v>
      </c>
      <c r="H79" s="317">
        <v>340.1</v>
      </c>
      <c r="I79" s="317">
        <v>349.4</v>
      </c>
      <c r="J79" s="317">
        <v>355.4</v>
      </c>
      <c r="K79" s="316">
        <v>343.4</v>
      </c>
      <c r="L79" s="316">
        <v>328.1</v>
      </c>
      <c r="M79" s="316">
        <v>12.77055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978.05</v>
      </c>
      <c r="D80" s="317">
        <v>990.58333333333337</v>
      </c>
      <c r="E80" s="317">
        <v>962.4666666666667</v>
      </c>
      <c r="F80" s="317">
        <v>946.88333333333333</v>
      </c>
      <c r="G80" s="317">
        <v>918.76666666666665</v>
      </c>
      <c r="H80" s="317">
        <v>1006.1666666666667</v>
      </c>
      <c r="I80" s="317">
        <v>1034.2833333333333</v>
      </c>
      <c r="J80" s="317">
        <v>1049.8666666666668</v>
      </c>
      <c r="K80" s="316">
        <v>1018.7</v>
      </c>
      <c r="L80" s="316">
        <v>975</v>
      </c>
      <c r="M80" s="316">
        <v>0.50485999999999998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6785.95</v>
      </c>
      <c r="D81" s="317">
        <v>6751.2666666666664</v>
      </c>
      <c r="E81" s="317">
        <v>6654.6333333333332</v>
      </c>
      <c r="F81" s="317">
        <v>6523.3166666666666</v>
      </c>
      <c r="G81" s="317">
        <v>6426.6833333333334</v>
      </c>
      <c r="H81" s="317">
        <v>6882.583333333333</v>
      </c>
      <c r="I81" s="317">
        <v>6979.2166666666662</v>
      </c>
      <c r="J81" s="317">
        <v>7110.5333333333328</v>
      </c>
      <c r="K81" s="316">
        <v>6847.9</v>
      </c>
      <c r="L81" s="316">
        <v>6619.95</v>
      </c>
      <c r="M81" s="316">
        <v>0.21654000000000001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1026.6500000000001</v>
      </c>
      <c r="D82" s="317">
        <v>1036.2333333333333</v>
      </c>
      <c r="E82" s="317">
        <v>1000.5166666666667</v>
      </c>
      <c r="F82" s="317">
        <v>974.38333333333333</v>
      </c>
      <c r="G82" s="317">
        <v>938.66666666666663</v>
      </c>
      <c r="H82" s="317">
        <v>1062.3666666666668</v>
      </c>
      <c r="I82" s="317">
        <v>1098.0833333333335</v>
      </c>
      <c r="J82" s="317">
        <v>1124.2166666666667</v>
      </c>
      <c r="K82" s="316">
        <v>1071.95</v>
      </c>
      <c r="L82" s="316">
        <v>1010.1</v>
      </c>
      <c r="M82" s="316">
        <v>1.2136100000000001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13521.35</v>
      </c>
      <c r="D83" s="317">
        <v>13637.633333333333</v>
      </c>
      <c r="E83" s="317">
        <v>13383.716666666667</v>
      </c>
      <c r="F83" s="317">
        <v>13246.083333333334</v>
      </c>
      <c r="G83" s="317">
        <v>12992.166666666668</v>
      </c>
      <c r="H83" s="317">
        <v>13775.266666666666</v>
      </c>
      <c r="I83" s="317">
        <v>14029.183333333334</v>
      </c>
      <c r="J83" s="317">
        <v>14166.816666666666</v>
      </c>
      <c r="K83" s="316">
        <v>13891.55</v>
      </c>
      <c r="L83" s="316">
        <v>13500</v>
      </c>
      <c r="M83" s="316">
        <v>0.19109000000000001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353.45</v>
      </c>
      <c r="D84" s="317">
        <v>354.2833333333333</v>
      </c>
      <c r="E84" s="317">
        <v>350.56666666666661</v>
      </c>
      <c r="F84" s="317">
        <v>347.68333333333328</v>
      </c>
      <c r="G84" s="317">
        <v>343.96666666666658</v>
      </c>
      <c r="H84" s="317">
        <v>357.16666666666663</v>
      </c>
      <c r="I84" s="317">
        <v>360.88333333333333</v>
      </c>
      <c r="J84" s="317">
        <v>363.76666666666665</v>
      </c>
      <c r="K84" s="316">
        <v>358</v>
      </c>
      <c r="L84" s="316">
        <v>351.4</v>
      </c>
      <c r="M84" s="316">
        <v>29.549520000000001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419.65</v>
      </c>
      <c r="D85" s="317">
        <v>420.43333333333334</v>
      </c>
      <c r="E85" s="317">
        <v>412.01666666666665</v>
      </c>
      <c r="F85" s="317">
        <v>404.38333333333333</v>
      </c>
      <c r="G85" s="317">
        <v>395.96666666666664</v>
      </c>
      <c r="H85" s="317">
        <v>428.06666666666666</v>
      </c>
      <c r="I85" s="317">
        <v>436.48333333333329</v>
      </c>
      <c r="J85" s="317">
        <v>444.11666666666667</v>
      </c>
      <c r="K85" s="316">
        <v>428.85</v>
      </c>
      <c r="L85" s="316">
        <v>412.8</v>
      </c>
      <c r="M85" s="316">
        <v>4.2501699999999998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3246.55</v>
      </c>
      <c r="D86" s="317">
        <v>3267.3833333333332</v>
      </c>
      <c r="E86" s="317">
        <v>3214.1666666666665</v>
      </c>
      <c r="F86" s="317">
        <v>3181.7833333333333</v>
      </c>
      <c r="G86" s="317">
        <v>3128.5666666666666</v>
      </c>
      <c r="H86" s="317">
        <v>3299.7666666666664</v>
      </c>
      <c r="I86" s="317">
        <v>3352.9833333333336</v>
      </c>
      <c r="J86" s="317">
        <v>3385.3666666666663</v>
      </c>
      <c r="K86" s="316">
        <v>3320.6</v>
      </c>
      <c r="L86" s="316">
        <v>3235</v>
      </c>
      <c r="M86" s="316">
        <v>2.8519199999999998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753.85</v>
      </c>
      <c r="D87" s="317">
        <v>769.31666666666661</v>
      </c>
      <c r="E87" s="317">
        <v>734.63333333333321</v>
      </c>
      <c r="F87" s="317">
        <v>715.41666666666663</v>
      </c>
      <c r="G87" s="317">
        <v>680.73333333333323</v>
      </c>
      <c r="H87" s="317">
        <v>788.53333333333319</v>
      </c>
      <c r="I87" s="317">
        <v>823.21666666666658</v>
      </c>
      <c r="J87" s="317">
        <v>842.43333333333317</v>
      </c>
      <c r="K87" s="316">
        <v>804</v>
      </c>
      <c r="L87" s="316">
        <v>750.1</v>
      </c>
      <c r="M87" s="316">
        <v>11.2514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376.4</v>
      </c>
      <c r="D88" s="317">
        <v>380.55</v>
      </c>
      <c r="E88" s="317">
        <v>369.35</v>
      </c>
      <c r="F88" s="317">
        <v>362.3</v>
      </c>
      <c r="G88" s="317">
        <v>351.1</v>
      </c>
      <c r="H88" s="317">
        <v>387.6</v>
      </c>
      <c r="I88" s="317">
        <v>398.79999999999995</v>
      </c>
      <c r="J88" s="317">
        <v>405.85</v>
      </c>
      <c r="K88" s="316">
        <v>391.75</v>
      </c>
      <c r="L88" s="316">
        <v>373.5</v>
      </c>
      <c r="M88" s="316">
        <v>16.855139999999999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606.4</v>
      </c>
      <c r="D89" s="317">
        <v>622.46666666666658</v>
      </c>
      <c r="E89" s="317">
        <v>575.23333333333312</v>
      </c>
      <c r="F89" s="317">
        <v>544.06666666666649</v>
      </c>
      <c r="G89" s="317">
        <v>496.83333333333303</v>
      </c>
      <c r="H89" s="317">
        <v>653.63333333333321</v>
      </c>
      <c r="I89" s="317">
        <v>700.86666666666656</v>
      </c>
      <c r="J89" s="317">
        <v>732.0333333333333</v>
      </c>
      <c r="K89" s="316">
        <v>669.7</v>
      </c>
      <c r="L89" s="316">
        <v>591.29999999999995</v>
      </c>
      <c r="M89" s="316">
        <v>9.6089599999999997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2292.6999999999998</v>
      </c>
      <c r="D90" s="317">
        <v>2322.4833333333331</v>
      </c>
      <c r="E90" s="317">
        <v>2247.2166666666662</v>
      </c>
      <c r="F90" s="317">
        <v>2201.7333333333331</v>
      </c>
      <c r="G90" s="317">
        <v>2126.4666666666662</v>
      </c>
      <c r="H90" s="317">
        <v>2367.9666666666662</v>
      </c>
      <c r="I90" s="317">
        <v>2443.2333333333336</v>
      </c>
      <c r="J90" s="317">
        <v>2488.7166666666662</v>
      </c>
      <c r="K90" s="316">
        <v>2397.75</v>
      </c>
      <c r="L90" s="316">
        <v>2277</v>
      </c>
      <c r="M90" s="316">
        <v>1.2990699999999999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199.7</v>
      </c>
      <c r="D91" s="317">
        <v>201.41666666666666</v>
      </c>
      <c r="E91" s="317">
        <v>197.0333333333333</v>
      </c>
      <c r="F91" s="317">
        <v>194.36666666666665</v>
      </c>
      <c r="G91" s="317">
        <v>189.98333333333329</v>
      </c>
      <c r="H91" s="317">
        <v>204.08333333333331</v>
      </c>
      <c r="I91" s="317">
        <v>208.4666666666667</v>
      </c>
      <c r="J91" s="317">
        <v>211.13333333333333</v>
      </c>
      <c r="K91" s="316">
        <v>205.8</v>
      </c>
      <c r="L91" s="316">
        <v>198.75</v>
      </c>
      <c r="M91" s="316">
        <v>112.22893999999999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504.05</v>
      </c>
      <c r="D92" s="317">
        <v>507.63333333333338</v>
      </c>
      <c r="E92" s="317">
        <v>491.66666666666674</v>
      </c>
      <c r="F92" s="317">
        <v>479.28333333333336</v>
      </c>
      <c r="G92" s="317">
        <v>463.31666666666672</v>
      </c>
      <c r="H92" s="317">
        <v>520.01666666666677</v>
      </c>
      <c r="I92" s="317">
        <v>535.98333333333335</v>
      </c>
      <c r="J92" s="317">
        <v>548.36666666666679</v>
      </c>
      <c r="K92" s="316">
        <v>523.6</v>
      </c>
      <c r="L92" s="316">
        <v>495.25</v>
      </c>
      <c r="M92" s="316">
        <v>19.142019999999999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673.75</v>
      </c>
      <c r="D93" s="317">
        <v>676.9</v>
      </c>
      <c r="E93" s="317">
        <v>666.84999999999991</v>
      </c>
      <c r="F93" s="317">
        <v>659.94999999999993</v>
      </c>
      <c r="G93" s="317">
        <v>649.89999999999986</v>
      </c>
      <c r="H93" s="317">
        <v>683.8</v>
      </c>
      <c r="I93" s="317">
        <v>693.84999999999991</v>
      </c>
      <c r="J93" s="317">
        <v>700.75</v>
      </c>
      <c r="K93" s="316">
        <v>686.95</v>
      </c>
      <c r="L93" s="316">
        <v>670</v>
      </c>
      <c r="M93" s="316">
        <v>0.57194999999999996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744.4</v>
      </c>
      <c r="D94" s="317">
        <v>747.4666666666667</v>
      </c>
      <c r="E94" s="317">
        <v>708.93333333333339</v>
      </c>
      <c r="F94" s="317">
        <v>673.4666666666667</v>
      </c>
      <c r="G94" s="317">
        <v>634.93333333333339</v>
      </c>
      <c r="H94" s="317">
        <v>782.93333333333339</v>
      </c>
      <c r="I94" s="317">
        <v>821.4666666666667</v>
      </c>
      <c r="J94" s="317">
        <v>856.93333333333339</v>
      </c>
      <c r="K94" s="316">
        <v>786</v>
      </c>
      <c r="L94" s="316">
        <v>712</v>
      </c>
      <c r="M94" s="316">
        <v>1.4409000000000001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103.8</v>
      </c>
      <c r="D95" s="317">
        <v>104.26666666666665</v>
      </c>
      <c r="E95" s="317">
        <v>102.6333333333333</v>
      </c>
      <c r="F95" s="317">
        <v>101.46666666666664</v>
      </c>
      <c r="G95" s="317">
        <v>99.833333333333286</v>
      </c>
      <c r="H95" s="317">
        <v>105.43333333333331</v>
      </c>
      <c r="I95" s="317">
        <v>107.06666666666666</v>
      </c>
      <c r="J95" s="317">
        <v>108.23333333333332</v>
      </c>
      <c r="K95" s="316">
        <v>105.9</v>
      </c>
      <c r="L95" s="316">
        <v>103.1</v>
      </c>
      <c r="M95" s="316">
        <v>12.42446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335.75</v>
      </c>
      <c r="D96" s="317">
        <v>339.05</v>
      </c>
      <c r="E96" s="317">
        <v>330.20000000000005</v>
      </c>
      <c r="F96" s="317">
        <v>324.65000000000003</v>
      </c>
      <c r="G96" s="317">
        <v>315.80000000000007</v>
      </c>
      <c r="H96" s="317">
        <v>344.6</v>
      </c>
      <c r="I96" s="317">
        <v>353.45000000000005</v>
      </c>
      <c r="J96" s="317">
        <v>359</v>
      </c>
      <c r="K96" s="316">
        <v>347.9</v>
      </c>
      <c r="L96" s="316">
        <v>333.5</v>
      </c>
      <c r="M96" s="316">
        <v>3.5117500000000001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1148.75</v>
      </c>
      <c r="D97" s="317">
        <v>1156.4166666666667</v>
      </c>
      <c r="E97" s="317">
        <v>1132.8333333333335</v>
      </c>
      <c r="F97" s="317">
        <v>1116.9166666666667</v>
      </c>
      <c r="G97" s="317">
        <v>1093.3333333333335</v>
      </c>
      <c r="H97" s="317">
        <v>1172.3333333333335</v>
      </c>
      <c r="I97" s="317">
        <v>1195.916666666667</v>
      </c>
      <c r="J97" s="317">
        <v>1211.8333333333335</v>
      </c>
      <c r="K97" s="316">
        <v>1180</v>
      </c>
      <c r="L97" s="316">
        <v>1140.5</v>
      </c>
      <c r="M97" s="316">
        <v>9.9526299999999992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1101.5</v>
      </c>
      <c r="D98" s="317">
        <v>1100.25</v>
      </c>
      <c r="E98" s="317">
        <v>1081.6500000000001</v>
      </c>
      <c r="F98" s="317">
        <v>1061.8000000000002</v>
      </c>
      <c r="G98" s="317">
        <v>1043.2000000000003</v>
      </c>
      <c r="H98" s="317">
        <v>1120.0999999999999</v>
      </c>
      <c r="I98" s="317">
        <v>1138.6999999999998</v>
      </c>
      <c r="J98" s="317">
        <v>1158.5499999999997</v>
      </c>
      <c r="K98" s="316">
        <v>1118.8499999999999</v>
      </c>
      <c r="L98" s="316">
        <v>1080.4000000000001</v>
      </c>
      <c r="M98" s="316">
        <v>0.74795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17.7</v>
      </c>
      <c r="D99" s="317">
        <v>17.816666666666666</v>
      </c>
      <c r="E99" s="317">
        <v>17.383333333333333</v>
      </c>
      <c r="F99" s="317">
        <v>17.066666666666666</v>
      </c>
      <c r="G99" s="317">
        <v>16.633333333333333</v>
      </c>
      <c r="H99" s="317">
        <v>18.133333333333333</v>
      </c>
      <c r="I99" s="317">
        <v>18.566666666666663</v>
      </c>
      <c r="J99" s="317">
        <v>18.883333333333333</v>
      </c>
      <c r="K99" s="316">
        <v>18.25</v>
      </c>
      <c r="L99" s="316">
        <v>17.5</v>
      </c>
      <c r="M99" s="316">
        <v>21.10952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515.29999999999995</v>
      </c>
      <c r="D100" s="317">
        <v>530.30000000000007</v>
      </c>
      <c r="E100" s="317">
        <v>492.10000000000014</v>
      </c>
      <c r="F100" s="317">
        <v>468.90000000000009</v>
      </c>
      <c r="G100" s="317">
        <v>430.70000000000016</v>
      </c>
      <c r="H100" s="317">
        <v>553.50000000000011</v>
      </c>
      <c r="I100" s="317">
        <v>591.70000000000016</v>
      </c>
      <c r="J100" s="317">
        <v>614.90000000000009</v>
      </c>
      <c r="K100" s="316">
        <v>568.5</v>
      </c>
      <c r="L100" s="316">
        <v>507.1</v>
      </c>
      <c r="M100" s="316">
        <v>3.7540100000000001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725.95</v>
      </c>
      <c r="D101" s="317">
        <v>733.2833333333333</v>
      </c>
      <c r="E101" s="317">
        <v>712.66666666666663</v>
      </c>
      <c r="F101" s="317">
        <v>699.38333333333333</v>
      </c>
      <c r="G101" s="317">
        <v>678.76666666666665</v>
      </c>
      <c r="H101" s="317">
        <v>746.56666666666661</v>
      </c>
      <c r="I101" s="317">
        <v>767.18333333333339</v>
      </c>
      <c r="J101" s="317">
        <v>780.46666666666658</v>
      </c>
      <c r="K101" s="316">
        <v>753.9</v>
      </c>
      <c r="L101" s="316">
        <v>720</v>
      </c>
      <c r="M101" s="316">
        <v>1.2236199999999999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3839.15</v>
      </c>
      <c r="D102" s="317">
        <v>3801.3833333333332</v>
      </c>
      <c r="E102" s="317">
        <v>3552.7666666666664</v>
      </c>
      <c r="F102" s="317">
        <v>3266.3833333333332</v>
      </c>
      <c r="G102" s="317">
        <v>3017.7666666666664</v>
      </c>
      <c r="H102" s="317">
        <v>4087.7666666666664</v>
      </c>
      <c r="I102" s="317">
        <v>4336.3833333333332</v>
      </c>
      <c r="J102" s="317">
        <v>4622.7666666666664</v>
      </c>
      <c r="K102" s="316">
        <v>4050</v>
      </c>
      <c r="L102" s="316">
        <v>3515</v>
      </c>
      <c r="M102" s="316">
        <v>1.1083499999999999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82.35</v>
      </c>
      <c r="D103" s="317">
        <v>82.61666666666666</v>
      </c>
      <c r="E103" s="317">
        <v>81.333333333333314</v>
      </c>
      <c r="F103" s="317">
        <v>80.316666666666649</v>
      </c>
      <c r="G103" s="317">
        <v>79.033333333333303</v>
      </c>
      <c r="H103" s="317">
        <v>83.633333333333326</v>
      </c>
      <c r="I103" s="317">
        <v>84.916666666666657</v>
      </c>
      <c r="J103" s="317">
        <v>85.933333333333337</v>
      </c>
      <c r="K103" s="316">
        <v>83.9</v>
      </c>
      <c r="L103" s="316">
        <v>81.599999999999994</v>
      </c>
      <c r="M103" s="316">
        <v>16.147200000000002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661.5</v>
      </c>
      <c r="D104" s="317">
        <v>680.69999999999993</v>
      </c>
      <c r="E104" s="317">
        <v>631.29999999999984</v>
      </c>
      <c r="F104" s="317">
        <v>601.09999999999991</v>
      </c>
      <c r="G104" s="317">
        <v>551.69999999999982</v>
      </c>
      <c r="H104" s="317">
        <v>710.89999999999986</v>
      </c>
      <c r="I104" s="317">
        <v>760.3</v>
      </c>
      <c r="J104" s="317">
        <v>790.49999999999989</v>
      </c>
      <c r="K104" s="316">
        <v>730.1</v>
      </c>
      <c r="L104" s="316">
        <v>650.5</v>
      </c>
      <c r="M104" s="316">
        <v>1.6276299999999999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159.6</v>
      </c>
      <c r="D105" s="317">
        <v>160.61666666666667</v>
      </c>
      <c r="E105" s="317">
        <v>153.98333333333335</v>
      </c>
      <c r="F105" s="317">
        <v>148.36666666666667</v>
      </c>
      <c r="G105" s="317">
        <v>141.73333333333335</v>
      </c>
      <c r="H105" s="317">
        <v>166.23333333333335</v>
      </c>
      <c r="I105" s="317">
        <v>172.86666666666667</v>
      </c>
      <c r="J105" s="317">
        <v>178.48333333333335</v>
      </c>
      <c r="K105" s="316">
        <v>167.25</v>
      </c>
      <c r="L105" s="316">
        <v>155</v>
      </c>
      <c r="M105" s="316">
        <v>25.410769999999999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288.7</v>
      </c>
      <c r="D106" s="317">
        <v>290.58333333333331</v>
      </c>
      <c r="E106" s="317">
        <v>282.21666666666664</v>
      </c>
      <c r="F106" s="317">
        <v>275.73333333333335</v>
      </c>
      <c r="G106" s="317">
        <v>267.36666666666667</v>
      </c>
      <c r="H106" s="317">
        <v>297.06666666666661</v>
      </c>
      <c r="I106" s="317">
        <v>305.43333333333328</v>
      </c>
      <c r="J106" s="317">
        <v>311.91666666666657</v>
      </c>
      <c r="K106" s="316">
        <v>298.95</v>
      </c>
      <c r="L106" s="316">
        <v>284.10000000000002</v>
      </c>
      <c r="M106" s="316">
        <v>4.5731000000000002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427.45</v>
      </c>
      <c r="D107" s="317">
        <v>424.95</v>
      </c>
      <c r="E107" s="317">
        <v>407.5</v>
      </c>
      <c r="F107" s="317">
        <v>387.55</v>
      </c>
      <c r="G107" s="317">
        <v>370.1</v>
      </c>
      <c r="H107" s="317">
        <v>444.9</v>
      </c>
      <c r="I107" s="317">
        <v>462.34999999999991</v>
      </c>
      <c r="J107" s="317">
        <v>482.29999999999995</v>
      </c>
      <c r="K107" s="316">
        <v>442.4</v>
      </c>
      <c r="L107" s="316">
        <v>405</v>
      </c>
      <c r="M107" s="316">
        <v>24.774339999999999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637.95000000000005</v>
      </c>
      <c r="D108" s="317">
        <v>639.43333333333328</v>
      </c>
      <c r="E108" s="317">
        <v>629.96666666666658</v>
      </c>
      <c r="F108" s="317">
        <v>621.98333333333335</v>
      </c>
      <c r="G108" s="317">
        <v>612.51666666666665</v>
      </c>
      <c r="H108" s="317">
        <v>647.41666666666652</v>
      </c>
      <c r="I108" s="317">
        <v>656.88333333333321</v>
      </c>
      <c r="J108" s="317">
        <v>664.86666666666645</v>
      </c>
      <c r="K108" s="316">
        <v>648.9</v>
      </c>
      <c r="L108" s="316">
        <v>631.45000000000005</v>
      </c>
      <c r="M108" s="316">
        <v>27.111450000000001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605.85</v>
      </c>
      <c r="D109" s="317">
        <v>604.96666666666658</v>
      </c>
      <c r="E109" s="317">
        <v>594.93333333333317</v>
      </c>
      <c r="F109" s="317">
        <v>584.01666666666654</v>
      </c>
      <c r="G109" s="317">
        <v>573.98333333333312</v>
      </c>
      <c r="H109" s="317">
        <v>615.88333333333321</v>
      </c>
      <c r="I109" s="317">
        <v>625.91666666666674</v>
      </c>
      <c r="J109" s="317">
        <v>636.83333333333326</v>
      </c>
      <c r="K109" s="316">
        <v>615</v>
      </c>
      <c r="L109" s="316">
        <v>594.04999999999995</v>
      </c>
      <c r="M109" s="316">
        <v>0.58626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926.15</v>
      </c>
      <c r="D110" s="317">
        <v>928.1</v>
      </c>
      <c r="E110" s="317">
        <v>916.6</v>
      </c>
      <c r="F110" s="317">
        <v>907.05</v>
      </c>
      <c r="G110" s="317">
        <v>895.55</v>
      </c>
      <c r="H110" s="317">
        <v>937.65000000000009</v>
      </c>
      <c r="I110" s="317">
        <v>949.15000000000009</v>
      </c>
      <c r="J110" s="317">
        <v>958.70000000000016</v>
      </c>
      <c r="K110" s="316">
        <v>939.6</v>
      </c>
      <c r="L110" s="316">
        <v>918.55</v>
      </c>
      <c r="M110" s="316">
        <v>16.62201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170.05</v>
      </c>
      <c r="D111" s="317">
        <v>174.23333333333335</v>
      </c>
      <c r="E111" s="317">
        <v>164.6166666666667</v>
      </c>
      <c r="F111" s="317">
        <v>159.18333333333337</v>
      </c>
      <c r="G111" s="317">
        <v>149.56666666666672</v>
      </c>
      <c r="H111" s="317">
        <v>179.66666666666669</v>
      </c>
      <c r="I111" s="317">
        <v>189.28333333333336</v>
      </c>
      <c r="J111" s="317">
        <v>194.71666666666667</v>
      </c>
      <c r="K111" s="316">
        <v>183.85</v>
      </c>
      <c r="L111" s="316">
        <v>168.8</v>
      </c>
      <c r="M111" s="316">
        <v>199.65511000000001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315.7</v>
      </c>
      <c r="D112" s="317">
        <v>318.26666666666665</v>
      </c>
      <c r="E112" s="317">
        <v>311.43333333333328</v>
      </c>
      <c r="F112" s="317">
        <v>307.16666666666663</v>
      </c>
      <c r="G112" s="317">
        <v>300.33333333333326</v>
      </c>
      <c r="H112" s="317">
        <v>322.5333333333333</v>
      </c>
      <c r="I112" s="317">
        <v>329.36666666666667</v>
      </c>
      <c r="J112" s="317">
        <v>333.63333333333333</v>
      </c>
      <c r="K112" s="316">
        <v>325.10000000000002</v>
      </c>
      <c r="L112" s="316">
        <v>314</v>
      </c>
      <c r="M112" s="316">
        <v>0.89937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3649.3</v>
      </c>
      <c r="D113" s="317">
        <v>3729.3000000000006</v>
      </c>
      <c r="E113" s="317">
        <v>3554.4500000000012</v>
      </c>
      <c r="F113" s="317">
        <v>3459.6000000000004</v>
      </c>
      <c r="G113" s="317">
        <v>3284.7500000000009</v>
      </c>
      <c r="H113" s="317">
        <v>3824.1500000000015</v>
      </c>
      <c r="I113" s="317">
        <v>3999.0000000000009</v>
      </c>
      <c r="J113" s="317">
        <v>4093.8500000000017</v>
      </c>
      <c r="K113" s="316">
        <v>3904.15</v>
      </c>
      <c r="L113" s="316">
        <v>3634.45</v>
      </c>
      <c r="M113" s="316">
        <v>3.4196399999999998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1589.9</v>
      </c>
      <c r="D114" s="317">
        <v>1589.0333333333335</v>
      </c>
      <c r="E114" s="317">
        <v>1573.0666666666671</v>
      </c>
      <c r="F114" s="317">
        <v>1556.2333333333336</v>
      </c>
      <c r="G114" s="317">
        <v>1540.2666666666671</v>
      </c>
      <c r="H114" s="317">
        <v>1605.866666666667</v>
      </c>
      <c r="I114" s="317">
        <v>1621.8333333333337</v>
      </c>
      <c r="J114" s="317">
        <v>1638.666666666667</v>
      </c>
      <c r="K114" s="316">
        <v>1605</v>
      </c>
      <c r="L114" s="316">
        <v>1572.2</v>
      </c>
      <c r="M114" s="316">
        <v>5.03559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611.70000000000005</v>
      </c>
      <c r="D115" s="317">
        <v>622.16666666666663</v>
      </c>
      <c r="E115" s="317">
        <v>598.33333333333326</v>
      </c>
      <c r="F115" s="317">
        <v>584.96666666666658</v>
      </c>
      <c r="G115" s="317">
        <v>561.13333333333321</v>
      </c>
      <c r="H115" s="317">
        <v>635.5333333333333</v>
      </c>
      <c r="I115" s="317">
        <v>659.36666666666656</v>
      </c>
      <c r="J115" s="317">
        <v>672.73333333333335</v>
      </c>
      <c r="K115" s="316">
        <v>646</v>
      </c>
      <c r="L115" s="316">
        <v>608.79999999999995</v>
      </c>
      <c r="M115" s="316">
        <v>19.475750000000001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882</v>
      </c>
      <c r="D116" s="317">
        <v>889.94999999999993</v>
      </c>
      <c r="E116" s="317">
        <v>866.89999999999986</v>
      </c>
      <c r="F116" s="317">
        <v>851.8</v>
      </c>
      <c r="G116" s="317">
        <v>828.74999999999989</v>
      </c>
      <c r="H116" s="317">
        <v>905.04999999999984</v>
      </c>
      <c r="I116" s="317">
        <v>928.0999999999998</v>
      </c>
      <c r="J116" s="317">
        <v>943.19999999999982</v>
      </c>
      <c r="K116" s="316">
        <v>913</v>
      </c>
      <c r="L116" s="316">
        <v>874.85</v>
      </c>
      <c r="M116" s="316">
        <v>4.4787100000000004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923.55</v>
      </c>
      <c r="D117" s="317">
        <v>933.36666666666667</v>
      </c>
      <c r="E117" s="317">
        <v>895.73333333333335</v>
      </c>
      <c r="F117" s="317">
        <v>867.91666666666663</v>
      </c>
      <c r="G117" s="317">
        <v>830.2833333333333</v>
      </c>
      <c r="H117" s="317">
        <v>961.18333333333339</v>
      </c>
      <c r="I117" s="317">
        <v>998.81666666666683</v>
      </c>
      <c r="J117" s="317">
        <v>1026.6333333333334</v>
      </c>
      <c r="K117" s="316">
        <v>971</v>
      </c>
      <c r="L117" s="316">
        <v>905.55</v>
      </c>
      <c r="M117" s="316">
        <v>1.11836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3238.9</v>
      </c>
      <c r="D118" s="317">
        <v>3223.1666666666665</v>
      </c>
      <c r="E118" s="317">
        <v>3174.7333333333331</v>
      </c>
      <c r="F118" s="317">
        <v>3110.5666666666666</v>
      </c>
      <c r="G118" s="317">
        <v>3062.1333333333332</v>
      </c>
      <c r="H118" s="317">
        <v>3287.333333333333</v>
      </c>
      <c r="I118" s="317">
        <v>3335.7666666666664</v>
      </c>
      <c r="J118" s="317">
        <v>3399.9333333333329</v>
      </c>
      <c r="K118" s="316">
        <v>3271.6</v>
      </c>
      <c r="L118" s="316">
        <v>3159</v>
      </c>
      <c r="M118" s="316">
        <v>0.32668000000000003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345.55</v>
      </c>
      <c r="D119" s="317">
        <v>347.51666666666671</v>
      </c>
      <c r="E119" s="317">
        <v>337.13333333333344</v>
      </c>
      <c r="F119" s="317">
        <v>328.71666666666675</v>
      </c>
      <c r="G119" s="317">
        <v>318.33333333333348</v>
      </c>
      <c r="H119" s="317">
        <v>355.93333333333339</v>
      </c>
      <c r="I119" s="317">
        <v>366.31666666666672</v>
      </c>
      <c r="J119" s="317">
        <v>374.73333333333335</v>
      </c>
      <c r="K119" s="316">
        <v>357.9</v>
      </c>
      <c r="L119" s="316">
        <v>339.1</v>
      </c>
      <c r="M119" s="316">
        <v>20.33839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207.2</v>
      </c>
      <c r="D120" s="317">
        <v>208.21666666666667</v>
      </c>
      <c r="E120" s="317">
        <v>204.18333333333334</v>
      </c>
      <c r="F120" s="317">
        <v>201.16666666666666</v>
      </c>
      <c r="G120" s="317">
        <v>197.13333333333333</v>
      </c>
      <c r="H120" s="317">
        <v>211.23333333333335</v>
      </c>
      <c r="I120" s="317">
        <v>215.26666666666671</v>
      </c>
      <c r="J120" s="317">
        <v>218.28333333333336</v>
      </c>
      <c r="K120" s="316">
        <v>212.25</v>
      </c>
      <c r="L120" s="316">
        <v>205.2</v>
      </c>
      <c r="M120" s="316">
        <v>3.0540400000000001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121.55</v>
      </c>
      <c r="D121" s="317">
        <v>122.61666666666667</v>
      </c>
      <c r="E121" s="317">
        <v>119.73333333333335</v>
      </c>
      <c r="F121" s="317">
        <v>117.91666666666667</v>
      </c>
      <c r="G121" s="317">
        <v>115.03333333333335</v>
      </c>
      <c r="H121" s="317">
        <v>124.43333333333335</v>
      </c>
      <c r="I121" s="317">
        <v>127.31666666666668</v>
      </c>
      <c r="J121" s="317">
        <v>129.13333333333335</v>
      </c>
      <c r="K121" s="316">
        <v>125.5</v>
      </c>
      <c r="L121" s="316">
        <v>120.8</v>
      </c>
      <c r="M121" s="316">
        <v>6.5993899999999996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981.25</v>
      </c>
      <c r="D122" s="317">
        <v>986.73333333333323</v>
      </c>
      <c r="E122" s="317">
        <v>973.11666666666645</v>
      </c>
      <c r="F122" s="317">
        <v>964.98333333333323</v>
      </c>
      <c r="G122" s="317">
        <v>951.36666666666645</v>
      </c>
      <c r="H122" s="317">
        <v>994.86666666666645</v>
      </c>
      <c r="I122" s="317">
        <v>1008.4833333333332</v>
      </c>
      <c r="J122" s="317">
        <v>1016.6166666666664</v>
      </c>
      <c r="K122" s="316">
        <v>1000.35</v>
      </c>
      <c r="L122" s="316">
        <v>978.6</v>
      </c>
      <c r="M122" s="316">
        <v>2.1276199999999998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827.05</v>
      </c>
      <c r="D123" s="317">
        <v>839.41666666666663</v>
      </c>
      <c r="E123" s="317">
        <v>809.63333333333321</v>
      </c>
      <c r="F123" s="317">
        <v>792.21666666666658</v>
      </c>
      <c r="G123" s="317">
        <v>762.43333333333317</v>
      </c>
      <c r="H123" s="317">
        <v>856.83333333333326</v>
      </c>
      <c r="I123" s="317">
        <v>886.61666666666679</v>
      </c>
      <c r="J123" s="317">
        <v>904.0333333333333</v>
      </c>
      <c r="K123" s="316">
        <v>869.2</v>
      </c>
      <c r="L123" s="316">
        <v>822</v>
      </c>
      <c r="M123" s="316">
        <v>1.5150699999999999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502.55</v>
      </c>
      <c r="D124" s="317">
        <v>503.5333333333333</v>
      </c>
      <c r="E124" s="317">
        <v>498.36666666666662</v>
      </c>
      <c r="F124" s="317">
        <v>494.18333333333334</v>
      </c>
      <c r="G124" s="317">
        <v>489.01666666666665</v>
      </c>
      <c r="H124" s="317">
        <v>507.71666666666658</v>
      </c>
      <c r="I124" s="317">
        <v>512.88333333333333</v>
      </c>
      <c r="J124" s="317">
        <v>517.06666666666661</v>
      </c>
      <c r="K124" s="316">
        <v>508.7</v>
      </c>
      <c r="L124" s="316">
        <v>499.35</v>
      </c>
      <c r="M124" s="316">
        <v>23.05275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1421.8</v>
      </c>
      <c r="D125" s="317">
        <v>1424.7333333333333</v>
      </c>
      <c r="E125" s="317">
        <v>1363.3166666666666</v>
      </c>
      <c r="F125" s="317">
        <v>1304.8333333333333</v>
      </c>
      <c r="G125" s="317">
        <v>1243.4166666666665</v>
      </c>
      <c r="H125" s="317">
        <v>1483.2166666666667</v>
      </c>
      <c r="I125" s="317">
        <v>1544.6333333333332</v>
      </c>
      <c r="J125" s="317">
        <v>1603.1166666666668</v>
      </c>
      <c r="K125" s="316">
        <v>1486.15</v>
      </c>
      <c r="L125" s="316">
        <v>1366.25</v>
      </c>
      <c r="M125" s="316">
        <v>5.5945499999999999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229.75</v>
      </c>
      <c r="D126" s="317">
        <v>232.96666666666667</v>
      </c>
      <c r="E126" s="317">
        <v>225.28333333333333</v>
      </c>
      <c r="F126" s="317">
        <v>220.81666666666666</v>
      </c>
      <c r="G126" s="317">
        <v>213.13333333333333</v>
      </c>
      <c r="H126" s="317">
        <v>237.43333333333334</v>
      </c>
      <c r="I126" s="317">
        <v>245.11666666666667</v>
      </c>
      <c r="J126" s="317">
        <v>249.58333333333334</v>
      </c>
      <c r="K126" s="316">
        <v>240.65</v>
      </c>
      <c r="L126" s="316">
        <v>228.5</v>
      </c>
      <c r="M126" s="316">
        <v>3.5749300000000002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81.7</v>
      </c>
      <c r="D127" s="317">
        <v>81.649999999999991</v>
      </c>
      <c r="E127" s="317">
        <v>81.049999999999983</v>
      </c>
      <c r="F127" s="317">
        <v>80.399999999999991</v>
      </c>
      <c r="G127" s="317">
        <v>79.799999999999983</v>
      </c>
      <c r="H127" s="317">
        <v>82.299999999999983</v>
      </c>
      <c r="I127" s="317">
        <v>82.899999999999977</v>
      </c>
      <c r="J127" s="317">
        <v>83.549999999999983</v>
      </c>
      <c r="K127" s="316">
        <v>82.25</v>
      </c>
      <c r="L127" s="316">
        <v>81</v>
      </c>
      <c r="M127" s="316">
        <v>20.255009999999999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1017.25</v>
      </c>
      <c r="D128" s="317">
        <v>1022.7833333333334</v>
      </c>
      <c r="E128" s="317">
        <v>1001.6666666666667</v>
      </c>
      <c r="F128" s="317">
        <v>986.08333333333337</v>
      </c>
      <c r="G128" s="317">
        <v>964.9666666666667</v>
      </c>
      <c r="H128" s="317">
        <v>1038.3666666666668</v>
      </c>
      <c r="I128" s="317">
        <v>1059.4833333333333</v>
      </c>
      <c r="J128" s="317">
        <v>1075.0666666666668</v>
      </c>
      <c r="K128" s="316">
        <v>1043.9000000000001</v>
      </c>
      <c r="L128" s="316">
        <v>1007.2</v>
      </c>
      <c r="M128" s="316">
        <v>1.29617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1935</v>
      </c>
      <c r="D129" s="317">
        <v>1967.6666666666667</v>
      </c>
      <c r="E129" s="317">
        <v>1887.3333333333335</v>
      </c>
      <c r="F129" s="317">
        <v>1839.6666666666667</v>
      </c>
      <c r="G129" s="317">
        <v>1759.3333333333335</v>
      </c>
      <c r="H129" s="317">
        <v>2015.3333333333335</v>
      </c>
      <c r="I129" s="317">
        <v>2095.666666666667</v>
      </c>
      <c r="J129" s="317">
        <v>2143.3333333333335</v>
      </c>
      <c r="K129" s="316">
        <v>2048</v>
      </c>
      <c r="L129" s="316">
        <v>1920</v>
      </c>
      <c r="M129" s="316">
        <v>8.2044700000000006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233.45</v>
      </c>
      <c r="D130" s="317">
        <v>239.43333333333331</v>
      </c>
      <c r="E130" s="317">
        <v>224.06666666666661</v>
      </c>
      <c r="F130" s="317">
        <v>214.68333333333331</v>
      </c>
      <c r="G130" s="317">
        <v>199.31666666666661</v>
      </c>
      <c r="H130" s="317">
        <v>248.81666666666661</v>
      </c>
      <c r="I130" s="317">
        <v>264.18333333333334</v>
      </c>
      <c r="J130" s="317">
        <v>273.56666666666661</v>
      </c>
      <c r="K130" s="316">
        <v>254.8</v>
      </c>
      <c r="L130" s="316">
        <v>230.05</v>
      </c>
      <c r="M130" s="316">
        <v>53.507260000000002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44.3</v>
      </c>
      <c r="D131" s="317">
        <v>45.333333333333336</v>
      </c>
      <c r="E131" s="317">
        <v>42.966666666666669</v>
      </c>
      <c r="F131" s="317">
        <v>41.633333333333333</v>
      </c>
      <c r="G131" s="317">
        <v>39.266666666666666</v>
      </c>
      <c r="H131" s="317">
        <v>46.666666666666671</v>
      </c>
      <c r="I131" s="317">
        <v>49.033333333333331</v>
      </c>
      <c r="J131" s="317">
        <v>50.366666666666674</v>
      </c>
      <c r="K131" s="316">
        <v>47.7</v>
      </c>
      <c r="L131" s="316">
        <v>44</v>
      </c>
      <c r="M131" s="316">
        <v>18.823630000000001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687</v>
      </c>
      <c r="D132" s="317">
        <v>693.36666666666667</v>
      </c>
      <c r="E132" s="317">
        <v>668.73333333333335</v>
      </c>
      <c r="F132" s="317">
        <v>650.4666666666667</v>
      </c>
      <c r="G132" s="317">
        <v>625.83333333333337</v>
      </c>
      <c r="H132" s="317">
        <v>711.63333333333333</v>
      </c>
      <c r="I132" s="317">
        <v>736.26666666666677</v>
      </c>
      <c r="J132" s="317">
        <v>754.5333333333333</v>
      </c>
      <c r="K132" s="316">
        <v>718</v>
      </c>
      <c r="L132" s="316">
        <v>675.1</v>
      </c>
      <c r="M132" s="316">
        <v>0.25645000000000001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4296.3500000000004</v>
      </c>
      <c r="D133" s="317">
        <v>4272.9666666666672</v>
      </c>
      <c r="E133" s="317">
        <v>4233.3833333333341</v>
      </c>
      <c r="F133" s="317">
        <v>4170.416666666667</v>
      </c>
      <c r="G133" s="317">
        <v>4130.8333333333339</v>
      </c>
      <c r="H133" s="317">
        <v>4335.9333333333343</v>
      </c>
      <c r="I133" s="317">
        <v>4375.5166666666664</v>
      </c>
      <c r="J133" s="317">
        <v>4438.4833333333345</v>
      </c>
      <c r="K133" s="316">
        <v>4312.55</v>
      </c>
      <c r="L133" s="316">
        <v>4210</v>
      </c>
      <c r="M133" s="316">
        <v>3.0137800000000001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3680.1</v>
      </c>
      <c r="D134" s="317">
        <v>3692.4666666666672</v>
      </c>
      <c r="E134" s="317">
        <v>3534.9333333333343</v>
      </c>
      <c r="F134" s="317">
        <v>3389.7666666666673</v>
      </c>
      <c r="G134" s="317">
        <v>3232.2333333333345</v>
      </c>
      <c r="H134" s="317">
        <v>3837.6333333333341</v>
      </c>
      <c r="I134" s="317">
        <v>3995.166666666667</v>
      </c>
      <c r="J134" s="317">
        <v>4140.3333333333339</v>
      </c>
      <c r="K134" s="316">
        <v>3850</v>
      </c>
      <c r="L134" s="316">
        <v>3547.3</v>
      </c>
      <c r="M134" s="316">
        <v>9.0724400000000003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318.2</v>
      </c>
      <c r="D135" s="317">
        <v>324.40000000000003</v>
      </c>
      <c r="E135" s="317">
        <v>310.30000000000007</v>
      </c>
      <c r="F135" s="317">
        <v>302.40000000000003</v>
      </c>
      <c r="G135" s="317">
        <v>288.30000000000007</v>
      </c>
      <c r="H135" s="317">
        <v>332.30000000000007</v>
      </c>
      <c r="I135" s="317">
        <v>346.40000000000009</v>
      </c>
      <c r="J135" s="317">
        <v>354.30000000000007</v>
      </c>
      <c r="K135" s="316">
        <v>338.5</v>
      </c>
      <c r="L135" s="316">
        <v>316.5</v>
      </c>
      <c r="M135" s="316">
        <v>78.095979999999997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3414.95</v>
      </c>
      <c r="D136" s="317">
        <v>3454.1166666666668</v>
      </c>
      <c r="E136" s="317">
        <v>3362.9833333333336</v>
      </c>
      <c r="F136" s="317">
        <v>3311.0166666666669</v>
      </c>
      <c r="G136" s="317">
        <v>3219.8833333333337</v>
      </c>
      <c r="H136" s="317">
        <v>3506.0833333333335</v>
      </c>
      <c r="I136" s="317">
        <v>3597.2166666666667</v>
      </c>
      <c r="J136" s="317">
        <v>3649.1833333333334</v>
      </c>
      <c r="K136" s="316">
        <v>3545.25</v>
      </c>
      <c r="L136" s="316">
        <v>3402.15</v>
      </c>
      <c r="M136" s="316">
        <v>6.9666600000000001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3914</v>
      </c>
      <c r="D137" s="317">
        <v>3912.6666666666665</v>
      </c>
      <c r="E137" s="317">
        <v>3891.333333333333</v>
      </c>
      <c r="F137" s="317">
        <v>3868.6666666666665</v>
      </c>
      <c r="G137" s="317">
        <v>3847.333333333333</v>
      </c>
      <c r="H137" s="317">
        <v>3935.333333333333</v>
      </c>
      <c r="I137" s="317">
        <v>3956.6666666666661</v>
      </c>
      <c r="J137" s="317">
        <v>3979.333333333333</v>
      </c>
      <c r="K137" s="316">
        <v>3934</v>
      </c>
      <c r="L137" s="316">
        <v>3890</v>
      </c>
      <c r="M137" s="316">
        <v>2.0282800000000001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2126.65</v>
      </c>
      <c r="D138" s="317">
        <v>2149.7999999999997</v>
      </c>
      <c r="E138" s="317">
        <v>2076.8499999999995</v>
      </c>
      <c r="F138" s="317">
        <v>2027.0499999999997</v>
      </c>
      <c r="G138" s="317">
        <v>1954.0999999999995</v>
      </c>
      <c r="H138" s="317">
        <v>2199.5999999999995</v>
      </c>
      <c r="I138" s="317">
        <v>2272.5499999999993</v>
      </c>
      <c r="J138" s="317">
        <v>2322.3499999999995</v>
      </c>
      <c r="K138" s="316">
        <v>2222.75</v>
      </c>
      <c r="L138" s="316">
        <v>2100</v>
      </c>
      <c r="M138" s="316">
        <v>0.22153999999999999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55.9</v>
      </c>
      <c r="D139" s="317">
        <v>56.783333333333331</v>
      </c>
      <c r="E139" s="317">
        <v>54.716666666666661</v>
      </c>
      <c r="F139" s="317">
        <v>53.533333333333331</v>
      </c>
      <c r="G139" s="317">
        <v>51.466666666666661</v>
      </c>
      <c r="H139" s="317">
        <v>57.966666666666661</v>
      </c>
      <c r="I139" s="317">
        <v>60.033333333333324</v>
      </c>
      <c r="J139" s="317">
        <v>61.216666666666661</v>
      </c>
      <c r="K139" s="316">
        <v>58.85</v>
      </c>
      <c r="L139" s="316">
        <v>55.6</v>
      </c>
      <c r="M139" s="316">
        <v>11.56006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2415.5500000000002</v>
      </c>
      <c r="D140" s="317">
        <v>2397.4</v>
      </c>
      <c r="E140" s="317">
        <v>2353.1000000000004</v>
      </c>
      <c r="F140" s="317">
        <v>2290.65</v>
      </c>
      <c r="G140" s="317">
        <v>2246.3500000000004</v>
      </c>
      <c r="H140" s="317">
        <v>2459.8500000000004</v>
      </c>
      <c r="I140" s="317">
        <v>2504.1500000000005</v>
      </c>
      <c r="J140" s="317">
        <v>2566.6000000000004</v>
      </c>
      <c r="K140" s="316">
        <v>2441.6999999999998</v>
      </c>
      <c r="L140" s="316">
        <v>2334.9499999999998</v>
      </c>
      <c r="M140" s="316">
        <v>8.4147300000000005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488.65</v>
      </c>
      <c r="D141" s="317">
        <v>488.76666666666665</v>
      </c>
      <c r="E141" s="317">
        <v>475.5333333333333</v>
      </c>
      <c r="F141" s="317">
        <v>462.41666666666663</v>
      </c>
      <c r="G141" s="317">
        <v>449.18333333333328</v>
      </c>
      <c r="H141" s="317">
        <v>501.88333333333333</v>
      </c>
      <c r="I141" s="317">
        <v>515.11666666666667</v>
      </c>
      <c r="J141" s="317">
        <v>528.23333333333335</v>
      </c>
      <c r="K141" s="316">
        <v>502</v>
      </c>
      <c r="L141" s="316">
        <v>475.65</v>
      </c>
      <c r="M141" s="316">
        <v>7.5766099999999996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138.25</v>
      </c>
      <c r="D142" s="317">
        <v>139.93333333333334</v>
      </c>
      <c r="E142" s="317">
        <v>133.81666666666666</v>
      </c>
      <c r="F142" s="317">
        <v>129.38333333333333</v>
      </c>
      <c r="G142" s="317">
        <v>123.26666666666665</v>
      </c>
      <c r="H142" s="317">
        <v>144.36666666666667</v>
      </c>
      <c r="I142" s="317">
        <v>150.48333333333335</v>
      </c>
      <c r="J142" s="317">
        <v>154.91666666666669</v>
      </c>
      <c r="K142" s="316">
        <v>146.05000000000001</v>
      </c>
      <c r="L142" s="316">
        <v>135.5</v>
      </c>
      <c r="M142" s="316">
        <v>4.3002500000000001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303.55</v>
      </c>
      <c r="D143" s="317">
        <v>306.25</v>
      </c>
      <c r="E143" s="317">
        <v>296.3</v>
      </c>
      <c r="F143" s="317">
        <v>289.05</v>
      </c>
      <c r="G143" s="317">
        <v>279.10000000000002</v>
      </c>
      <c r="H143" s="317">
        <v>313.5</v>
      </c>
      <c r="I143" s="317">
        <v>323.45000000000005</v>
      </c>
      <c r="J143" s="317">
        <v>330.7</v>
      </c>
      <c r="K143" s="316">
        <v>316.2</v>
      </c>
      <c r="L143" s="316">
        <v>299</v>
      </c>
      <c r="M143" s="316">
        <v>3.2036099999999998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472.4</v>
      </c>
      <c r="D144" s="317">
        <v>466.7833333333333</v>
      </c>
      <c r="E144" s="317">
        <v>458.66666666666663</v>
      </c>
      <c r="F144" s="317">
        <v>444.93333333333334</v>
      </c>
      <c r="G144" s="317">
        <v>436.81666666666666</v>
      </c>
      <c r="H144" s="317">
        <v>480.51666666666659</v>
      </c>
      <c r="I144" s="317">
        <v>488.63333333333327</v>
      </c>
      <c r="J144" s="317">
        <v>502.36666666666656</v>
      </c>
      <c r="K144" s="316">
        <v>474.9</v>
      </c>
      <c r="L144" s="316">
        <v>453.05</v>
      </c>
      <c r="M144" s="316">
        <v>2.4627699999999999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1178.45</v>
      </c>
      <c r="D145" s="317">
        <v>1175.4166666666667</v>
      </c>
      <c r="E145" s="317">
        <v>1158.8333333333335</v>
      </c>
      <c r="F145" s="317">
        <v>1139.2166666666667</v>
      </c>
      <c r="G145" s="317">
        <v>1122.6333333333334</v>
      </c>
      <c r="H145" s="317">
        <v>1195.0333333333335</v>
      </c>
      <c r="I145" s="317">
        <v>1211.616666666667</v>
      </c>
      <c r="J145" s="317">
        <v>1231.2333333333336</v>
      </c>
      <c r="K145" s="316">
        <v>1192</v>
      </c>
      <c r="L145" s="316">
        <v>1155.8</v>
      </c>
      <c r="M145" s="316">
        <v>5.4005299999999998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60.35</v>
      </c>
      <c r="D146" s="317">
        <v>60.716666666666669</v>
      </c>
      <c r="E146" s="317">
        <v>59.783333333333339</v>
      </c>
      <c r="F146" s="317">
        <v>59.216666666666669</v>
      </c>
      <c r="G146" s="317">
        <v>58.283333333333339</v>
      </c>
      <c r="H146" s="317">
        <v>61.283333333333339</v>
      </c>
      <c r="I146" s="317">
        <v>62.216666666666676</v>
      </c>
      <c r="J146" s="317">
        <v>62.783333333333339</v>
      </c>
      <c r="K146" s="316">
        <v>61.65</v>
      </c>
      <c r="L146" s="316">
        <v>60.15</v>
      </c>
      <c r="M146" s="316">
        <v>14.90375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160.1</v>
      </c>
      <c r="D147" s="317">
        <v>160.4</v>
      </c>
      <c r="E147" s="317">
        <v>157.80000000000001</v>
      </c>
      <c r="F147" s="317">
        <v>155.5</v>
      </c>
      <c r="G147" s="317">
        <v>152.9</v>
      </c>
      <c r="H147" s="317">
        <v>162.70000000000002</v>
      </c>
      <c r="I147" s="317">
        <v>165.29999999999998</v>
      </c>
      <c r="J147" s="317">
        <v>167.60000000000002</v>
      </c>
      <c r="K147" s="316">
        <v>163</v>
      </c>
      <c r="L147" s="316">
        <v>158.1</v>
      </c>
      <c r="M147" s="316">
        <v>4.7004900000000003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110.95</v>
      </c>
      <c r="D148" s="317">
        <v>110.85000000000001</v>
      </c>
      <c r="E148" s="317">
        <v>108.15000000000002</v>
      </c>
      <c r="F148" s="317">
        <v>105.35000000000001</v>
      </c>
      <c r="G148" s="317">
        <v>102.65000000000002</v>
      </c>
      <c r="H148" s="317">
        <v>113.65000000000002</v>
      </c>
      <c r="I148" s="317">
        <v>116.35000000000001</v>
      </c>
      <c r="J148" s="317">
        <v>119.15000000000002</v>
      </c>
      <c r="K148" s="316">
        <v>113.55</v>
      </c>
      <c r="L148" s="316">
        <v>108.05</v>
      </c>
      <c r="M148" s="316">
        <v>9.3013600000000007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52.6</v>
      </c>
      <c r="D149" s="317">
        <v>52.866666666666667</v>
      </c>
      <c r="E149" s="317">
        <v>51.233333333333334</v>
      </c>
      <c r="F149" s="317">
        <v>49.866666666666667</v>
      </c>
      <c r="G149" s="317">
        <v>48.233333333333334</v>
      </c>
      <c r="H149" s="317">
        <v>54.233333333333334</v>
      </c>
      <c r="I149" s="317">
        <v>55.866666666666674</v>
      </c>
      <c r="J149" s="317">
        <v>57.233333333333334</v>
      </c>
      <c r="K149" s="316">
        <v>54.5</v>
      </c>
      <c r="L149" s="316">
        <v>51.5</v>
      </c>
      <c r="M149" s="316">
        <v>32.259729999999998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669.2</v>
      </c>
      <c r="D150" s="317">
        <v>669.65</v>
      </c>
      <c r="E150" s="317">
        <v>661.55</v>
      </c>
      <c r="F150" s="317">
        <v>653.9</v>
      </c>
      <c r="G150" s="317">
        <v>645.79999999999995</v>
      </c>
      <c r="H150" s="317">
        <v>677.3</v>
      </c>
      <c r="I150" s="317">
        <v>685.40000000000009</v>
      </c>
      <c r="J150" s="317">
        <v>693.05</v>
      </c>
      <c r="K150" s="316">
        <v>677.75</v>
      </c>
      <c r="L150" s="316">
        <v>662</v>
      </c>
      <c r="M150" s="316">
        <v>0.52324000000000004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1578.25</v>
      </c>
      <c r="D151" s="317">
        <v>1580.0166666666667</v>
      </c>
      <c r="E151" s="317">
        <v>1550.2333333333333</v>
      </c>
      <c r="F151" s="317">
        <v>1522.2166666666667</v>
      </c>
      <c r="G151" s="317">
        <v>1492.4333333333334</v>
      </c>
      <c r="H151" s="317">
        <v>1608.0333333333333</v>
      </c>
      <c r="I151" s="317">
        <v>1637.8166666666666</v>
      </c>
      <c r="J151" s="317">
        <v>1665.8333333333333</v>
      </c>
      <c r="K151" s="316">
        <v>1609.8</v>
      </c>
      <c r="L151" s="316">
        <v>1552</v>
      </c>
      <c r="M151" s="316">
        <v>4.7051600000000002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145.69999999999999</v>
      </c>
      <c r="D152" s="317">
        <v>147.04999999999998</v>
      </c>
      <c r="E152" s="317">
        <v>144.14999999999998</v>
      </c>
      <c r="F152" s="317">
        <v>142.6</v>
      </c>
      <c r="G152" s="317">
        <v>139.69999999999999</v>
      </c>
      <c r="H152" s="317">
        <v>148.59999999999997</v>
      </c>
      <c r="I152" s="317">
        <v>151.5</v>
      </c>
      <c r="J152" s="317">
        <v>153.04999999999995</v>
      </c>
      <c r="K152" s="316">
        <v>149.94999999999999</v>
      </c>
      <c r="L152" s="316">
        <v>145.5</v>
      </c>
      <c r="M152" s="316">
        <v>14.79316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124.45</v>
      </c>
      <c r="D153" s="317">
        <v>125.05000000000001</v>
      </c>
      <c r="E153" s="317">
        <v>121.70000000000002</v>
      </c>
      <c r="F153" s="317">
        <v>118.95</v>
      </c>
      <c r="G153" s="317">
        <v>115.60000000000001</v>
      </c>
      <c r="H153" s="317">
        <v>127.80000000000003</v>
      </c>
      <c r="I153" s="317">
        <v>131.15000000000003</v>
      </c>
      <c r="J153" s="317">
        <v>133.90000000000003</v>
      </c>
      <c r="K153" s="316">
        <v>128.4</v>
      </c>
      <c r="L153" s="316">
        <v>122.3</v>
      </c>
      <c r="M153" s="316">
        <v>3.7715999999999998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251.85</v>
      </c>
      <c r="D154" s="317">
        <v>251.96666666666667</v>
      </c>
      <c r="E154" s="317">
        <v>247.88333333333333</v>
      </c>
      <c r="F154" s="317">
        <v>243.91666666666666</v>
      </c>
      <c r="G154" s="317">
        <v>239.83333333333331</v>
      </c>
      <c r="H154" s="317">
        <v>255.93333333333334</v>
      </c>
      <c r="I154" s="317">
        <v>260.01666666666665</v>
      </c>
      <c r="J154" s="317">
        <v>263.98333333333335</v>
      </c>
      <c r="K154" s="316">
        <v>256.05</v>
      </c>
      <c r="L154" s="316">
        <v>248</v>
      </c>
      <c r="M154" s="316">
        <v>2.6976399999999998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92.4</v>
      </c>
      <c r="D155" s="317">
        <v>93.083333333333329</v>
      </c>
      <c r="E155" s="317">
        <v>91.166666666666657</v>
      </c>
      <c r="F155" s="317">
        <v>89.933333333333323</v>
      </c>
      <c r="G155" s="317">
        <v>88.016666666666652</v>
      </c>
      <c r="H155" s="317">
        <v>94.316666666666663</v>
      </c>
      <c r="I155" s="317">
        <v>96.23333333333332</v>
      </c>
      <c r="J155" s="317">
        <v>97.466666666666669</v>
      </c>
      <c r="K155" s="316">
        <v>95</v>
      </c>
      <c r="L155" s="316">
        <v>91.85</v>
      </c>
      <c r="M155" s="316">
        <v>147.52094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360</v>
      </c>
      <c r="D156" s="317">
        <v>361.95</v>
      </c>
      <c r="E156" s="317">
        <v>354.04999999999995</v>
      </c>
      <c r="F156" s="317">
        <v>348.09999999999997</v>
      </c>
      <c r="G156" s="317">
        <v>340.19999999999993</v>
      </c>
      <c r="H156" s="317">
        <v>367.9</v>
      </c>
      <c r="I156" s="317">
        <v>375.79999999999995</v>
      </c>
      <c r="J156" s="317">
        <v>381.75</v>
      </c>
      <c r="K156" s="316">
        <v>369.85</v>
      </c>
      <c r="L156" s="316">
        <v>356</v>
      </c>
      <c r="M156" s="316">
        <v>1.70842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4421.3500000000004</v>
      </c>
      <c r="D157" s="317">
        <v>4426.8</v>
      </c>
      <c r="E157" s="317">
        <v>4331.6000000000004</v>
      </c>
      <c r="F157" s="317">
        <v>4241.8500000000004</v>
      </c>
      <c r="G157" s="317">
        <v>4146.6500000000005</v>
      </c>
      <c r="H157" s="317">
        <v>4516.55</v>
      </c>
      <c r="I157" s="317">
        <v>4611.7499999999991</v>
      </c>
      <c r="J157" s="317">
        <v>4701.5</v>
      </c>
      <c r="K157" s="316">
        <v>4522</v>
      </c>
      <c r="L157" s="316">
        <v>4337.05</v>
      </c>
      <c r="M157" s="316">
        <v>0.22636000000000001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145.25</v>
      </c>
      <c r="D158" s="317">
        <v>139.08333333333334</v>
      </c>
      <c r="E158" s="317">
        <v>131.16666666666669</v>
      </c>
      <c r="F158" s="317">
        <v>117.08333333333334</v>
      </c>
      <c r="G158" s="317">
        <v>109.16666666666669</v>
      </c>
      <c r="H158" s="317">
        <v>153.16666666666669</v>
      </c>
      <c r="I158" s="317">
        <v>161.08333333333337</v>
      </c>
      <c r="J158" s="317">
        <v>175.16666666666669</v>
      </c>
      <c r="K158" s="316">
        <v>147</v>
      </c>
      <c r="L158" s="316">
        <v>125</v>
      </c>
      <c r="M158" s="316">
        <v>3.3704900000000002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2315.9</v>
      </c>
      <c r="D159" s="317">
        <v>2328</v>
      </c>
      <c r="E159" s="317">
        <v>2303.8000000000002</v>
      </c>
      <c r="F159" s="317">
        <v>2291.7000000000003</v>
      </c>
      <c r="G159" s="317">
        <v>2267.5000000000005</v>
      </c>
      <c r="H159" s="317">
        <v>2340.1</v>
      </c>
      <c r="I159" s="317">
        <v>2364.2999999999997</v>
      </c>
      <c r="J159" s="317">
        <v>2376.3999999999996</v>
      </c>
      <c r="K159" s="316">
        <v>2352.1999999999998</v>
      </c>
      <c r="L159" s="316">
        <v>2315.9</v>
      </c>
      <c r="M159" s="316">
        <v>2.1097600000000001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242.95</v>
      </c>
      <c r="D160" s="317">
        <v>243.91666666666666</v>
      </c>
      <c r="E160" s="317">
        <v>235.43333333333331</v>
      </c>
      <c r="F160" s="317">
        <v>227.91666666666666</v>
      </c>
      <c r="G160" s="317">
        <v>219.43333333333331</v>
      </c>
      <c r="H160" s="317">
        <v>251.43333333333331</v>
      </c>
      <c r="I160" s="317">
        <v>259.91666666666663</v>
      </c>
      <c r="J160" s="317">
        <v>267.43333333333328</v>
      </c>
      <c r="K160" s="316">
        <v>252.4</v>
      </c>
      <c r="L160" s="316">
        <v>236.4</v>
      </c>
      <c r="M160" s="316">
        <v>10.678190000000001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16.95</v>
      </c>
      <c r="D161" s="317">
        <v>16.95</v>
      </c>
      <c r="E161" s="317">
        <v>16.95</v>
      </c>
      <c r="F161" s="317">
        <v>16.95</v>
      </c>
      <c r="G161" s="317">
        <v>16.95</v>
      </c>
      <c r="H161" s="317">
        <v>16.95</v>
      </c>
      <c r="I161" s="317">
        <v>16.95</v>
      </c>
      <c r="J161" s="317">
        <v>16.95</v>
      </c>
      <c r="K161" s="316">
        <v>16.95</v>
      </c>
      <c r="L161" s="316">
        <v>16.95</v>
      </c>
      <c r="M161" s="316">
        <v>2.5287500000000001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111.85</v>
      </c>
      <c r="D162" s="317">
        <v>112.89999999999999</v>
      </c>
      <c r="E162" s="317">
        <v>110.44999999999999</v>
      </c>
      <c r="F162" s="317">
        <v>109.05</v>
      </c>
      <c r="G162" s="317">
        <v>106.6</v>
      </c>
      <c r="H162" s="317">
        <v>114.29999999999998</v>
      </c>
      <c r="I162" s="317">
        <v>116.75</v>
      </c>
      <c r="J162" s="317">
        <v>118.14999999999998</v>
      </c>
      <c r="K162" s="316">
        <v>115.35</v>
      </c>
      <c r="L162" s="316">
        <v>111.5</v>
      </c>
      <c r="M162" s="316">
        <v>29.562560000000001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272.39999999999998</v>
      </c>
      <c r="D163" s="317">
        <v>279.0333333333333</v>
      </c>
      <c r="E163" s="317">
        <v>263.36666666666662</v>
      </c>
      <c r="F163" s="317">
        <v>254.33333333333331</v>
      </c>
      <c r="G163" s="317">
        <v>238.66666666666663</v>
      </c>
      <c r="H163" s="317">
        <v>288.06666666666661</v>
      </c>
      <c r="I163" s="317">
        <v>303.73333333333335</v>
      </c>
      <c r="J163" s="317">
        <v>312.76666666666659</v>
      </c>
      <c r="K163" s="316">
        <v>294.7</v>
      </c>
      <c r="L163" s="316">
        <v>270</v>
      </c>
      <c r="M163" s="316">
        <v>8.9262499999999996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148.9</v>
      </c>
      <c r="D164" s="317">
        <v>151.28333333333333</v>
      </c>
      <c r="E164" s="317">
        <v>145.61666666666667</v>
      </c>
      <c r="F164" s="317">
        <v>142.33333333333334</v>
      </c>
      <c r="G164" s="317">
        <v>136.66666666666669</v>
      </c>
      <c r="H164" s="317">
        <v>154.56666666666666</v>
      </c>
      <c r="I164" s="317">
        <v>160.23333333333335</v>
      </c>
      <c r="J164" s="317">
        <v>163.51666666666665</v>
      </c>
      <c r="K164" s="316">
        <v>156.94999999999999</v>
      </c>
      <c r="L164" s="316">
        <v>148</v>
      </c>
      <c r="M164" s="316">
        <v>136.84697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2790.05</v>
      </c>
      <c r="D165" s="317">
        <v>2783.9</v>
      </c>
      <c r="E165" s="317">
        <v>2746.15</v>
      </c>
      <c r="F165" s="317">
        <v>2702.25</v>
      </c>
      <c r="G165" s="317">
        <v>2664.5</v>
      </c>
      <c r="H165" s="317">
        <v>2827.8</v>
      </c>
      <c r="I165" s="317">
        <v>2865.55</v>
      </c>
      <c r="J165" s="317">
        <v>2909.4500000000003</v>
      </c>
      <c r="K165" s="316">
        <v>2821.65</v>
      </c>
      <c r="L165" s="316">
        <v>2740</v>
      </c>
      <c r="M165" s="316">
        <v>0.10249999999999999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2968.1</v>
      </c>
      <c r="D166" s="317">
        <v>2976.2333333333336</v>
      </c>
      <c r="E166" s="317">
        <v>2871.3666666666672</v>
      </c>
      <c r="F166" s="317">
        <v>2774.6333333333337</v>
      </c>
      <c r="G166" s="317">
        <v>2669.7666666666673</v>
      </c>
      <c r="H166" s="317">
        <v>3072.9666666666672</v>
      </c>
      <c r="I166" s="317">
        <v>3177.8333333333339</v>
      </c>
      <c r="J166" s="317">
        <v>3274.5666666666671</v>
      </c>
      <c r="K166" s="316">
        <v>3081.1</v>
      </c>
      <c r="L166" s="316">
        <v>2879.5</v>
      </c>
      <c r="M166" s="316">
        <v>0.15765000000000001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368.6</v>
      </c>
      <c r="D167" s="317">
        <v>370.73333333333335</v>
      </c>
      <c r="E167" s="317">
        <v>363.36666666666667</v>
      </c>
      <c r="F167" s="317">
        <v>358.13333333333333</v>
      </c>
      <c r="G167" s="317">
        <v>350.76666666666665</v>
      </c>
      <c r="H167" s="317">
        <v>375.9666666666667</v>
      </c>
      <c r="I167" s="317">
        <v>383.33333333333337</v>
      </c>
      <c r="J167" s="317">
        <v>388.56666666666672</v>
      </c>
      <c r="K167" s="316">
        <v>378.1</v>
      </c>
      <c r="L167" s="316">
        <v>365.5</v>
      </c>
      <c r="M167" s="316">
        <v>4.0377400000000003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116.1</v>
      </c>
      <c r="D168" s="317">
        <v>117.68333333333332</v>
      </c>
      <c r="E168" s="317">
        <v>112.56666666666665</v>
      </c>
      <c r="F168" s="317">
        <v>109.03333333333333</v>
      </c>
      <c r="G168" s="317">
        <v>103.91666666666666</v>
      </c>
      <c r="H168" s="317">
        <v>121.21666666666664</v>
      </c>
      <c r="I168" s="317">
        <v>126.33333333333331</v>
      </c>
      <c r="J168" s="317">
        <v>129.86666666666662</v>
      </c>
      <c r="K168" s="316">
        <v>122.8</v>
      </c>
      <c r="L168" s="316">
        <v>114.15</v>
      </c>
      <c r="M168" s="316">
        <v>26.6175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4862.45</v>
      </c>
      <c r="D169" s="317">
        <v>4907.4833333333336</v>
      </c>
      <c r="E169" s="317">
        <v>4804.9666666666672</v>
      </c>
      <c r="F169" s="317">
        <v>4747.4833333333336</v>
      </c>
      <c r="G169" s="317">
        <v>4644.9666666666672</v>
      </c>
      <c r="H169" s="317">
        <v>4964.9666666666672</v>
      </c>
      <c r="I169" s="317">
        <v>5067.4833333333336</v>
      </c>
      <c r="J169" s="317">
        <v>5124.9666666666672</v>
      </c>
      <c r="K169" s="316">
        <v>5010</v>
      </c>
      <c r="L169" s="316">
        <v>4850</v>
      </c>
      <c r="M169" s="316">
        <v>4.3959999999999999E-2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2954.65</v>
      </c>
      <c r="D170" s="317">
        <v>2984.7833333333333</v>
      </c>
      <c r="E170" s="317">
        <v>2879.8666666666668</v>
      </c>
      <c r="F170" s="317">
        <v>2805.0833333333335</v>
      </c>
      <c r="G170" s="317">
        <v>2700.166666666667</v>
      </c>
      <c r="H170" s="317">
        <v>3059.5666666666666</v>
      </c>
      <c r="I170" s="317">
        <v>3164.4833333333336</v>
      </c>
      <c r="J170" s="317">
        <v>3239.2666666666664</v>
      </c>
      <c r="K170" s="316">
        <v>3089.7</v>
      </c>
      <c r="L170" s="316">
        <v>2910</v>
      </c>
      <c r="M170" s="316">
        <v>2.1505100000000001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1497.3</v>
      </c>
      <c r="D171" s="317">
        <v>1506.1000000000001</v>
      </c>
      <c r="E171" s="317">
        <v>1482.2000000000003</v>
      </c>
      <c r="F171" s="317">
        <v>1467.1000000000001</v>
      </c>
      <c r="G171" s="317">
        <v>1443.2000000000003</v>
      </c>
      <c r="H171" s="317">
        <v>1521.2000000000003</v>
      </c>
      <c r="I171" s="317">
        <v>1545.1000000000004</v>
      </c>
      <c r="J171" s="317">
        <v>1560.2000000000003</v>
      </c>
      <c r="K171" s="316">
        <v>1530</v>
      </c>
      <c r="L171" s="316">
        <v>1491</v>
      </c>
      <c r="M171" s="316">
        <v>0.20915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404.15</v>
      </c>
      <c r="D172" s="317">
        <v>410.18333333333334</v>
      </c>
      <c r="E172" s="317">
        <v>396.61666666666667</v>
      </c>
      <c r="F172" s="317">
        <v>389.08333333333331</v>
      </c>
      <c r="G172" s="317">
        <v>375.51666666666665</v>
      </c>
      <c r="H172" s="317">
        <v>417.7166666666667</v>
      </c>
      <c r="I172" s="317">
        <v>431.28333333333342</v>
      </c>
      <c r="J172" s="317">
        <v>438.81666666666672</v>
      </c>
      <c r="K172" s="316">
        <v>423.75</v>
      </c>
      <c r="L172" s="316">
        <v>402.65</v>
      </c>
      <c r="M172" s="316">
        <v>6.5279800000000003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4363.7</v>
      </c>
      <c r="D173" s="317">
        <v>4379.5666666666666</v>
      </c>
      <c r="E173" s="317">
        <v>4274.1333333333332</v>
      </c>
      <c r="F173" s="317">
        <v>4184.5666666666666</v>
      </c>
      <c r="G173" s="317">
        <v>4079.1333333333332</v>
      </c>
      <c r="H173" s="317">
        <v>4469.1333333333332</v>
      </c>
      <c r="I173" s="317">
        <v>4574.5666666666657</v>
      </c>
      <c r="J173" s="317">
        <v>4664.1333333333332</v>
      </c>
      <c r="K173" s="316">
        <v>4485</v>
      </c>
      <c r="L173" s="316">
        <v>4290</v>
      </c>
      <c r="M173" s="316">
        <v>0.15772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816.95</v>
      </c>
      <c r="D174" s="317">
        <v>816.2166666666667</v>
      </c>
      <c r="E174" s="317">
        <v>777.73333333333335</v>
      </c>
      <c r="F174" s="317">
        <v>738.51666666666665</v>
      </c>
      <c r="G174" s="317">
        <v>700.0333333333333</v>
      </c>
      <c r="H174" s="317">
        <v>855.43333333333339</v>
      </c>
      <c r="I174" s="317">
        <v>893.91666666666674</v>
      </c>
      <c r="J174" s="317">
        <v>933.13333333333344</v>
      </c>
      <c r="K174" s="316">
        <v>854.7</v>
      </c>
      <c r="L174" s="316">
        <v>777</v>
      </c>
      <c r="M174" s="316">
        <v>132.62551999999999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1194.45</v>
      </c>
      <c r="D175" s="317">
        <v>1204.5</v>
      </c>
      <c r="E175" s="317">
        <v>1163</v>
      </c>
      <c r="F175" s="317">
        <v>1131.55</v>
      </c>
      <c r="G175" s="317">
        <v>1090.05</v>
      </c>
      <c r="H175" s="317">
        <v>1235.95</v>
      </c>
      <c r="I175" s="317">
        <v>1277.45</v>
      </c>
      <c r="J175" s="317">
        <v>1308.9000000000001</v>
      </c>
      <c r="K175" s="316">
        <v>1246</v>
      </c>
      <c r="L175" s="316">
        <v>1173.05</v>
      </c>
      <c r="M175" s="316">
        <v>2.0802499999999999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506.8</v>
      </c>
      <c r="D176" s="317">
        <v>524.35</v>
      </c>
      <c r="E176" s="317">
        <v>484.70000000000005</v>
      </c>
      <c r="F176" s="317">
        <v>462.6</v>
      </c>
      <c r="G176" s="317">
        <v>422.95000000000005</v>
      </c>
      <c r="H176" s="317">
        <v>546.45000000000005</v>
      </c>
      <c r="I176" s="317">
        <v>586.09999999999991</v>
      </c>
      <c r="J176" s="317">
        <v>608.20000000000005</v>
      </c>
      <c r="K176" s="316">
        <v>564</v>
      </c>
      <c r="L176" s="316">
        <v>502.25</v>
      </c>
      <c r="M176" s="316">
        <v>22.156179999999999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771.3</v>
      </c>
      <c r="D177" s="317">
        <v>771.65</v>
      </c>
      <c r="E177" s="317">
        <v>753.9</v>
      </c>
      <c r="F177" s="317">
        <v>736.5</v>
      </c>
      <c r="G177" s="317">
        <v>718.75</v>
      </c>
      <c r="H177" s="317">
        <v>789.05</v>
      </c>
      <c r="I177" s="317">
        <v>806.8</v>
      </c>
      <c r="J177" s="317">
        <v>824.19999999999993</v>
      </c>
      <c r="K177" s="316">
        <v>789.4</v>
      </c>
      <c r="L177" s="316">
        <v>754.25</v>
      </c>
      <c r="M177" s="316">
        <v>12.788790000000001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468.2</v>
      </c>
      <c r="D178" s="317">
        <v>471.48333333333335</v>
      </c>
      <c r="E178" s="317">
        <v>461.7166666666667</v>
      </c>
      <c r="F178" s="317">
        <v>455.23333333333335</v>
      </c>
      <c r="G178" s="317">
        <v>445.4666666666667</v>
      </c>
      <c r="H178" s="317">
        <v>477.9666666666667</v>
      </c>
      <c r="I178" s="317">
        <v>487.73333333333335</v>
      </c>
      <c r="J178" s="317">
        <v>494.2166666666667</v>
      </c>
      <c r="K178" s="316">
        <v>481.25</v>
      </c>
      <c r="L178" s="316">
        <v>465</v>
      </c>
      <c r="M178" s="316">
        <v>0.75097999999999998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1360.5</v>
      </c>
      <c r="D179" s="317">
        <v>1376.0666666666666</v>
      </c>
      <c r="E179" s="317">
        <v>1332.5333333333333</v>
      </c>
      <c r="F179" s="317">
        <v>1304.5666666666666</v>
      </c>
      <c r="G179" s="317">
        <v>1261.0333333333333</v>
      </c>
      <c r="H179" s="317">
        <v>1404.0333333333333</v>
      </c>
      <c r="I179" s="317">
        <v>1447.5666666666666</v>
      </c>
      <c r="J179" s="317">
        <v>1475.5333333333333</v>
      </c>
      <c r="K179" s="316">
        <v>1419.6</v>
      </c>
      <c r="L179" s="316">
        <v>1348.1</v>
      </c>
      <c r="M179" s="316">
        <v>7.6639900000000001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84.45</v>
      </c>
      <c r="D180" s="317">
        <v>84.716666666666654</v>
      </c>
      <c r="E180" s="317">
        <v>83.433333333333309</v>
      </c>
      <c r="F180" s="317">
        <v>82.416666666666657</v>
      </c>
      <c r="G180" s="317">
        <v>81.133333333333312</v>
      </c>
      <c r="H180" s="317">
        <v>85.733333333333306</v>
      </c>
      <c r="I180" s="317">
        <v>87.016666666666637</v>
      </c>
      <c r="J180" s="317">
        <v>88.033333333333303</v>
      </c>
      <c r="K180" s="316">
        <v>86</v>
      </c>
      <c r="L180" s="316">
        <v>83.7</v>
      </c>
      <c r="M180" s="316">
        <v>5.4361300000000004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252.45</v>
      </c>
      <c r="D181" s="317">
        <v>255.95000000000002</v>
      </c>
      <c r="E181" s="317">
        <v>246.90000000000003</v>
      </c>
      <c r="F181" s="317">
        <v>241.35000000000002</v>
      </c>
      <c r="G181" s="317">
        <v>232.30000000000004</v>
      </c>
      <c r="H181" s="317">
        <v>261.5</v>
      </c>
      <c r="I181" s="317">
        <v>270.55000000000007</v>
      </c>
      <c r="J181" s="317">
        <v>276.10000000000002</v>
      </c>
      <c r="K181" s="316">
        <v>265</v>
      </c>
      <c r="L181" s="316">
        <v>250.4</v>
      </c>
      <c r="M181" s="316">
        <v>6.3447199999999997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449.65</v>
      </c>
      <c r="D182" s="317">
        <v>453.25</v>
      </c>
      <c r="E182" s="317">
        <v>437.05</v>
      </c>
      <c r="F182" s="317">
        <v>424.45</v>
      </c>
      <c r="G182" s="317">
        <v>408.25</v>
      </c>
      <c r="H182" s="317">
        <v>465.85</v>
      </c>
      <c r="I182" s="317">
        <v>482.05000000000007</v>
      </c>
      <c r="J182" s="317">
        <v>494.65000000000003</v>
      </c>
      <c r="K182" s="316">
        <v>469.45</v>
      </c>
      <c r="L182" s="316">
        <v>440.65</v>
      </c>
      <c r="M182" s="316">
        <v>3.4559700000000002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1542.1</v>
      </c>
      <c r="D183" s="317">
        <v>1550.7833333333335</v>
      </c>
      <c r="E183" s="317">
        <v>1525.7166666666672</v>
      </c>
      <c r="F183" s="317">
        <v>1509.3333333333337</v>
      </c>
      <c r="G183" s="317">
        <v>1484.2666666666673</v>
      </c>
      <c r="H183" s="317">
        <v>1567.166666666667</v>
      </c>
      <c r="I183" s="317">
        <v>1592.2333333333331</v>
      </c>
      <c r="J183" s="317">
        <v>1608.6166666666668</v>
      </c>
      <c r="K183" s="316">
        <v>1575.85</v>
      </c>
      <c r="L183" s="316">
        <v>1534.4</v>
      </c>
      <c r="M183" s="316">
        <v>8.5324899999999992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139.85</v>
      </c>
      <c r="D184" s="317">
        <v>142.43333333333331</v>
      </c>
      <c r="E184" s="317">
        <v>136.41666666666663</v>
      </c>
      <c r="F184" s="317">
        <v>132.98333333333332</v>
      </c>
      <c r="G184" s="317">
        <v>126.96666666666664</v>
      </c>
      <c r="H184" s="317">
        <v>145.86666666666662</v>
      </c>
      <c r="I184" s="317">
        <v>151.88333333333333</v>
      </c>
      <c r="J184" s="317">
        <v>155.31666666666661</v>
      </c>
      <c r="K184" s="316">
        <v>148.44999999999999</v>
      </c>
      <c r="L184" s="316">
        <v>139</v>
      </c>
      <c r="M184" s="316">
        <v>18.68927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1702.05</v>
      </c>
      <c r="D185" s="317">
        <v>1719.9333333333334</v>
      </c>
      <c r="E185" s="317">
        <v>1681.8666666666668</v>
      </c>
      <c r="F185" s="317">
        <v>1661.6833333333334</v>
      </c>
      <c r="G185" s="317">
        <v>1623.6166666666668</v>
      </c>
      <c r="H185" s="317">
        <v>1740.1166666666668</v>
      </c>
      <c r="I185" s="317">
        <v>1778.1833333333334</v>
      </c>
      <c r="J185" s="317">
        <v>1798.3666666666668</v>
      </c>
      <c r="K185" s="316">
        <v>1758</v>
      </c>
      <c r="L185" s="316">
        <v>1699.75</v>
      </c>
      <c r="M185" s="316">
        <v>0.31997999999999999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158.30000000000001</v>
      </c>
      <c r="D186" s="317">
        <v>160.75</v>
      </c>
      <c r="E186" s="317">
        <v>153.75</v>
      </c>
      <c r="F186" s="317">
        <v>149.19999999999999</v>
      </c>
      <c r="G186" s="317">
        <v>142.19999999999999</v>
      </c>
      <c r="H186" s="317">
        <v>165.3</v>
      </c>
      <c r="I186" s="317">
        <v>172.3</v>
      </c>
      <c r="J186" s="317">
        <v>176.85000000000002</v>
      </c>
      <c r="K186" s="316">
        <v>167.75</v>
      </c>
      <c r="L186" s="316">
        <v>156.19999999999999</v>
      </c>
      <c r="M186" s="316">
        <v>35.241100000000003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253.7</v>
      </c>
      <c r="D187" s="317">
        <v>256.54999999999995</v>
      </c>
      <c r="E187" s="317">
        <v>249.19999999999993</v>
      </c>
      <c r="F187" s="317">
        <v>244.7</v>
      </c>
      <c r="G187" s="317">
        <v>237.34999999999997</v>
      </c>
      <c r="H187" s="317">
        <v>261.0499999999999</v>
      </c>
      <c r="I187" s="317">
        <v>268.39999999999992</v>
      </c>
      <c r="J187" s="317">
        <v>272.89999999999986</v>
      </c>
      <c r="K187" s="316">
        <v>263.89999999999998</v>
      </c>
      <c r="L187" s="316">
        <v>252.05</v>
      </c>
      <c r="M187" s="316">
        <v>4.2097600000000002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868.55</v>
      </c>
      <c r="D188" s="317">
        <v>881.94999999999993</v>
      </c>
      <c r="E188" s="317">
        <v>844.39999999999986</v>
      </c>
      <c r="F188" s="317">
        <v>820.24999999999989</v>
      </c>
      <c r="G188" s="317">
        <v>782.69999999999982</v>
      </c>
      <c r="H188" s="317">
        <v>906.09999999999991</v>
      </c>
      <c r="I188" s="317">
        <v>943.64999999999986</v>
      </c>
      <c r="J188" s="317">
        <v>967.8</v>
      </c>
      <c r="K188" s="316">
        <v>919.5</v>
      </c>
      <c r="L188" s="316">
        <v>857.8</v>
      </c>
      <c r="M188" s="316">
        <v>7.8533200000000001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507.05</v>
      </c>
      <c r="D189" s="317">
        <v>513.1</v>
      </c>
      <c r="E189" s="317">
        <v>497.20000000000005</v>
      </c>
      <c r="F189" s="317">
        <v>487.35</v>
      </c>
      <c r="G189" s="317">
        <v>471.45000000000005</v>
      </c>
      <c r="H189" s="317">
        <v>522.95000000000005</v>
      </c>
      <c r="I189" s="317">
        <v>538.84999999999991</v>
      </c>
      <c r="J189" s="317">
        <v>548.70000000000005</v>
      </c>
      <c r="K189" s="316">
        <v>529</v>
      </c>
      <c r="L189" s="316">
        <v>503.25</v>
      </c>
      <c r="M189" s="316">
        <v>13.49691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1550.65</v>
      </c>
      <c r="D190" s="317">
        <v>1561.2166666666669</v>
      </c>
      <c r="E190" s="317">
        <v>1532.4833333333338</v>
      </c>
      <c r="F190" s="317">
        <v>1514.3166666666668</v>
      </c>
      <c r="G190" s="317">
        <v>1485.5833333333337</v>
      </c>
      <c r="H190" s="317">
        <v>1579.3833333333339</v>
      </c>
      <c r="I190" s="317">
        <v>1608.116666666667</v>
      </c>
      <c r="J190" s="317">
        <v>1626.283333333334</v>
      </c>
      <c r="K190" s="316">
        <v>1589.95</v>
      </c>
      <c r="L190" s="316">
        <v>1543.05</v>
      </c>
      <c r="M190" s="316">
        <v>4.5665399999999998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957.8</v>
      </c>
      <c r="D191" s="317">
        <v>967.80000000000007</v>
      </c>
      <c r="E191" s="317">
        <v>941.00000000000011</v>
      </c>
      <c r="F191" s="317">
        <v>924.2</v>
      </c>
      <c r="G191" s="317">
        <v>897.40000000000009</v>
      </c>
      <c r="H191" s="317">
        <v>984.60000000000014</v>
      </c>
      <c r="I191" s="317">
        <v>1011.4000000000001</v>
      </c>
      <c r="J191" s="317">
        <v>1028.2000000000003</v>
      </c>
      <c r="K191" s="316">
        <v>994.6</v>
      </c>
      <c r="L191" s="316">
        <v>951</v>
      </c>
      <c r="M191" s="316">
        <v>2.2888099999999998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18.100000000000001</v>
      </c>
      <c r="D192" s="317">
        <v>18.383333333333333</v>
      </c>
      <c r="E192" s="317">
        <v>17.566666666666666</v>
      </c>
      <c r="F192" s="317">
        <v>17.033333333333335</v>
      </c>
      <c r="G192" s="317">
        <v>16.216666666666669</v>
      </c>
      <c r="H192" s="317">
        <v>18.916666666666664</v>
      </c>
      <c r="I192" s="317">
        <v>19.733333333333327</v>
      </c>
      <c r="J192" s="317">
        <v>20.266666666666662</v>
      </c>
      <c r="K192" s="316">
        <v>19.2</v>
      </c>
      <c r="L192" s="316">
        <v>17.850000000000001</v>
      </c>
      <c r="M192" s="316">
        <v>26.676390000000001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1003.45</v>
      </c>
      <c r="D193" s="317">
        <v>1010.0166666666668</v>
      </c>
      <c r="E193" s="317">
        <v>986.43333333333362</v>
      </c>
      <c r="F193" s="317">
        <v>969.41666666666686</v>
      </c>
      <c r="G193" s="317">
        <v>945.83333333333371</v>
      </c>
      <c r="H193" s="317">
        <v>1027.0333333333335</v>
      </c>
      <c r="I193" s="317">
        <v>1050.6166666666668</v>
      </c>
      <c r="J193" s="317">
        <v>1067.6333333333334</v>
      </c>
      <c r="K193" s="316">
        <v>1033.5999999999999</v>
      </c>
      <c r="L193" s="316">
        <v>993</v>
      </c>
      <c r="M193" s="316">
        <v>0.29681000000000002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1224.3</v>
      </c>
      <c r="D194" s="317">
        <v>1218.3166666666666</v>
      </c>
      <c r="E194" s="317">
        <v>1204.9833333333331</v>
      </c>
      <c r="F194" s="317">
        <v>1185.6666666666665</v>
      </c>
      <c r="G194" s="317">
        <v>1172.333333333333</v>
      </c>
      <c r="H194" s="317">
        <v>1237.6333333333332</v>
      </c>
      <c r="I194" s="317">
        <v>1250.9666666666667</v>
      </c>
      <c r="J194" s="317">
        <v>1270.2833333333333</v>
      </c>
      <c r="K194" s="316">
        <v>1231.6500000000001</v>
      </c>
      <c r="L194" s="316">
        <v>1199</v>
      </c>
      <c r="M194" s="316">
        <v>10.596069999999999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1072.55</v>
      </c>
      <c r="D195" s="317">
        <v>1074.7166666666667</v>
      </c>
      <c r="E195" s="317">
        <v>1064.4333333333334</v>
      </c>
      <c r="F195" s="317">
        <v>1056.3166666666666</v>
      </c>
      <c r="G195" s="317">
        <v>1046.0333333333333</v>
      </c>
      <c r="H195" s="317">
        <v>1082.8333333333335</v>
      </c>
      <c r="I195" s="317">
        <v>1093.1166666666668</v>
      </c>
      <c r="J195" s="317">
        <v>1101.2333333333336</v>
      </c>
      <c r="K195" s="316">
        <v>1085</v>
      </c>
      <c r="L195" s="316">
        <v>1066.5999999999999</v>
      </c>
      <c r="M195" s="316">
        <v>24.73518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2201.3000000000002</v>
      </c>
      <c r="D196" s="317">
        <v>2194.4500000000003</v>
      </c>
      <c r="E196" s="317">
        <v>2167.1000000000004</v>
      </c>
      <c r="F196" s="317">
        <v>2132.9</v>
      </c>
      <c r="G196" s="317">
        <v>2105.5500000000002</v>
      </c>
      <c r="H196" s="317">
        <v>2228.6500000000005</v>
      </c>
      <c r="I196" s="317">
        <v>2256</v>
      </c>
      <c r="J196" s="317">
        <v>2290.2000000000007</v>
      </c>
      <c r="K196" s="316">
        <v>2221.8000000000002</v>
      </c>
      <c r="L196" s="316">
        <v>2160.25</v>
      </c>
      <c r="M196" s="316">
        <v>42.051929999999999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1917.65</v>
      </c>
      <c r="D197" s="317">
        <v>1929.8833333333332</v>
      </c>
      <c r="E197" s="317">
        <v>1892.7666666666664</v>
      </c>
      <c r="F197" s="317">
        <v>1867.8833333333332</v>
      </c>
      <c r="G197" s="317">
        <v>1830.7666666666664</v>
      </c>
      <c r="H197" s="317">
        <v>1954.7666666666664</v>
      </c>
      <c r="I197" s="317">
        <v>1991.8833333333332</v>
      </c>
      <c r="J197" s="317">
        <v>2016.7666666666664</v>
      </c>
      <c r="K197" s="316">
        <v>1967</v>
      </c>
      <c r="L197" s="316">
        <v>1905</v>
      </c>
      <c r="M197" s="316">
        <v>1.7101500000000001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1341.05</v>
      </c>
      <c r="D198" s="317">
        <v>1336.3666666666668</v>
      </c>
      <c r="E198" s="317">
        <v>1319.7333333333336</v>
      </c>
      <c r="F198" s="317">
        <v>1298.4166666666667</v>
      </c>
      <c r="G198" s="317">
        <v>1281.7833333333335</v>
      </c>
      <c r="H198" s="317">
        <v>1357.6833333333336</v>
      </c>
      <c r="I198" s="317">
        <v>1374.3166666666668</v>
      </c>
      <c r="J198" s="317">
        <v>1395.6333333333337</v>
      </c>
      <c r="K198" s="316">
        <v>1353</v>
      </c>
      <c r="L198" s="316">
        <v>1315.05</v>
      </c>
      <c r="M198" s="316">
        <v>100.56905999999999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559.20000000000005</v>
      </c>
      <c r="D199" s="317">
        <v>563.36666666666667</v>
      </c>
      <c r="E199" s="317">
        <v>553.83333333333337</v>
      </c>
      <c r="F199" s="317">
        <v>548.4666666666667</v>
      </c>
      <c r="G199" s="317">
        <v>538.93333333333339</v>
      </c>
      <c r="H199" s="317">
        <v>568.73333333333335</v>
      </c>
      <c r="I199" s="317">
        <v>578.26666666666665</v>
      </c>
      <c r="J199" s="317">
        <v>583.63333333333333</v>
      </c>
      <c r="K199" s="316">
        <v>572.9</v>
      </c>
      <c r="L199" s="316">
        <v>558</v>
      </c>
      <c r="M199" s="316">
        <v>39.536459999999998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1074</v>
      </c>
      <c r="D200" s="317">
        <v>1087.8</v>
      </c>
      <c r="E200" s="317">
        <v>1051.1999999999998</v>
      </c>
      <c r="F200" s="317">
        <v>1028.3999999999999</v>
      </c>
      <c r="G200" s="317">
        <v>991.79999999999973</v>
      </c>
      <c r="H200" s="317">
        <v>1110.5999999999999</v>
      </c>
      <c r="I200" s="317">
        <v>1147.1999999999998</v>
      </c>
      <c r="J200" s="317">
        <v>1170</v>
      </c>
      <c r="K200" s="316">
        <v>1124.4000000000001</v>
      </c>
      <c r="L200" s="316">
        <v>1065</v>
      </c>
      <c r="M200" s="316">
        <v>1.51936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193.6</v>
      </c>
      <c r="D201" s="317">
        <v>193.36666666666667</v>
      </c>
      <c r="E201" s="317">
        <v>191.73333333333335</v>
      </c>
      <c r="F201" s="317">
        <v>189.86666666666667</v>
      </c>
      <c r="G201" s="317">
        <v>188.23333333333335</v>
      </c>
      <c r="H201" s="317">
        <v>195.23333333333335</v>
      </c>
      <c r="I201" s="317">
        <v>196.86666666666667</v>
      </c>
      <c r="J201" s="317">
        <v>198.73333333333335</v>
      </c>
      <c r="K201" s="316">
        <v>195</v>
      </c>
      <c r="L201" s="316">
        <v>191.5</v>
      </c>
      <c r="M201" s="316">
        <v>0.80203000000000002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105.85</v>
      </c>
      <c r="D202" s="317">
        <v>106.73333333333333</v>
      </c>
      <c r="E202" s="317">
        <v>103.16666666666667</v>
      </c>
      <c r="F202" s="317">
        <v>100.48333333333333</v>
      </c>
      <c r="G202" s="317">
        <v>96.916666666666671</v>
      </c>
      <c r="H202" s="317">
        <v>109.41666666666667</v>
      </c>
      <c r="I202" s="317">
        <v>112.98333333333333</v>
      </c>
      <c r="J202" s="317">
        <v>115.66666666666667</v>
      </c>
      <c r="K202" s="316">
        <v>110.3</v>
      </c>
      <c r="L202" s="316">
        <v>104.05</v>
      </c>
      <c r="M202" s="316">
        <v>5.0532399999999997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2469.75</v>
      </c>
      <c r="D203" s="317">
        <v>2482.5666666666671</v>
      </c>
      <c r="E203" s="317">
        <v>2445.7833333333342</v>
      </c>
      <c r="F203" s="317">
        <v>2421.8166666666671</v>
      </c>
      <c r="G203" s="317">
        <v>2385.0333333333342</v>
      </c>
      <c r="H203" s="317">
        <v>2506.5333333333342</v>
      </c>
      <c r="I203" s="317">
        <v>2543.3166666666671</v>
      </c>
      <c r="J203" s="317">
        <v>2567.2833333333342</v>
      </c>
      <c r="K203" s="316">
        <v>2519.35</v>
      </c>
      <c r="L203" s="316">
        <v>2458.6</v>
      </c>
      <c r="M203" s="316">
        <v>6.4441499999999996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65.599999999999994</v>
      </c>
      <c r="D204" s="317">
        <v>67.25</v>
      </c>
      <c r="E204" s="317">
        <v>63.349999999999994</v>
      </c>
      <c r="F204" s="317">
        <v>61.099999999999994</v>
      </c>
      <c r="G204" s="317">
        <v>57.199999999999989</v>
      </c>
      <c r="H204" s="317">
        <v>69.5</v>
      </c>
      <c r="I204" s="317">
        <v>73.400000000000006</v>
      </c>
      <c r="J204" s="317">
        <v>75.650000000000006</v>
      </c>
      <c r="K204" s="316">
        <v>71.150000000000006</v>
      </c>
      <c r="L204" s="316">
        <v>65</v>
      </c>
      <c r="M204" s="316">
        <v>76.838719999999995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955.2</v>
      </c>
      <c r="D205" s="317">
        <v>964.0333333333333</v>
      </c>
      <c r="E205" s="317">
        <v>931.06666666666661</v>
      </c>
      <c r="F205" s="317">
        <v>906.93333333333328</v>
      </c>
      <c r="G205" s="317">
        <v>873.96666666666658</v>
      </c>
      <c r="H205" s="317">
        <v>988.16666666666663</v>
      </c>
      <c r="I205" s="317">
        <v>1021.1333333333333</v>
      </c>
      <c r="J205" s="317">
        <v>1045.2666666666667</v>
      </c>
      <c r="K205" s="316">
        <v>997</v>
      </c>
      <c r="L205" s="316">
        <v>939.9</v>
      </c>
      <c r="M205" s="316">
        <v>1.3197700000000001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395.2</v>
      </c>
      <c r="D206" s="317">
        <v>396.35000000000008</v>
      </c>
      <c r="E206" s="317">
        <v>381.20000000000016</v>
      </c>
      <c r="F206" s="317">
        <v>367.2000000000001</v>
      </c>
      <c r="G206" s="317">
        <v>352.05000000000018</v>
      </c>
      <c r="H206" s="317">
        <v>410.35000000000014</v>
      </c>
      <c r="I206" s="317">
        <v>425.50000000000011</v>
      </c>
      <c r="J206" s="317">
        <v>439.50000000000011</v>
      </c>
      <c r="K206" s="316">
        <v>411.5</v>
      </c>
      <c r="L206" s="316">
        <v>382.35</v>
      </c>
      <c r="M206" s="316">
        <v>3.25156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423</v>
      </c>
      <c r="D207" s="317">
        <v>428.5333333333333</v>
      </c>
      <c r="E207" s="317">
        <v>414.76666666666659</v>
      </c>
      <c r="F207" s="317">
        <v>406.5333333333333</v>
      </c>
      <c r="G207" s="317">
        <v>392.76666666666659</v>
      </c>
      <c r="H207" s="317">
        <v>436.76666666666659</v>
      </c>
      <c r="I207" s="317">
        <v>450.53333333333325</v>
      </c>
      <c r="J207" s="317">
        <v>458.76666666666659</v>
      </c>
      <c r="K207" s="316">
        <v>442.3</v>
      </c>
      <c r="L207" s="316">
        <v>420.3</v>
      </c>
      <c r="M207" s="316">
        <v>96.618409999999997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93.6</v>
      </c>
      <c r="D208" s="317">
        <v>94.86666666666666</v>
      </c>
      <c r="E208" s="317">
        <v>91.933333333333323</v>
      </c>
      <c r="F208" s="317">
        <v>90.266666666666666</v>
      </c>
      <c r="G208" s="317">
        <v>87.333333333333329</v>
      </c>
      <c r="H208" s="317">
        <v>96.533333333333317</v>
      </c>
      <c r="I208" s="317">
        <v>99.466666666666654</v>
      </c>
      <c r="J208" s="317">
        <v>101.13333333333331</v>
      </c>
      <c r="K208" s="316">
        <v>97.8</v>
      </c>
      <c r="L208" s="316">
        <v>93.2</v>
      </c>
      <c r="M208" s="316">
        <v>71.145409999999998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270.5</v>
      </c>
      <c r="D209" s="317">
        <v>271.06666666666666</v>
      </c>
      <c r="E209" s="317">
        <v>267.58333333333331</v>
      </c>
      <c r="F209" s="317">
        <v>264.66666666666663</v>
      </c>
      <c r="G209" s="317">
        <v>261.18333333333328</v>
      </c>
      <c r="H209" s="317">
        <v>273.98333333333335</v>
      </c>
      <c r="I209" s="317">
        <v>277.4666666666667</v>
      </c>
      <c r="J209" s="317">
        <v>280.38333333333338</v>
      </c>
      <c r="K209" s="316">
        <v>274.55</v>
      </c>
      <c r="L209" s="316">
        <v>268.14999999999998</v>
      </c>
      <c r="M209" s="316">
        <v>35.699919999999999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2180.4</v>
      </c>
      <c r="D210" s="317">
        <v>2165.7666666666669</v>
      </c>
      <c r="E210" s="317">
        <v>2133.6333333333337</v>
      </c>
      <c r="F210" s="317">
        <v>2086.8666666666668</v>
      </c>
      <c r="G210" s="317">
        <v>2054.7333333333336</v>
      </c>
      <c r="H210" s="317">
        <v>2212.5333333333338</v>
      </c>
      <c r="I210" s="317">
        <v>2244.666666666667</v>
      </c>
      <c r="J210" s="317">
        <v>2291.4333333333338</v>
      </c>
      <c r="K210" s="316">
        <v>2197.9</v>
      </c>
      <c r="L210" s="316">
        <v>2119</v>
      </c>
      <c r="M210" s="316">
        <v>21.622319999999998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300.95</v>
      </c>
      <c r="D211" s="317">
        <v>303.08333333333331</v>
      </c>
      <c r="E211" s="317">
        <v>297.41666666666663</v>
      </c>
      <c r="F211" s="317">
        <v>293.88333333333333</v>
      </c>
      <c r="G211" s="317">
        <v>288.21666666666664</v>
      </c>
      <c r="H211" s="317">
        <v>306.61666666666662</v>
      </c>
      <c r="I211" s="317">
        <v>312.28333333333325</v>
      </c>
      <c r="J211" s="317">
        <v>315.81666666666661</v>
      </c>
      <c r="K211" s="316">
        <v>308.75</v>
      </c>
      <c r="L211" s="316">
        <v>299.55</v>
      </c>
      <c r="M211" s="316">
        <v>5.6202300000000003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776.1</v>
      </c>
      <c r="D212" s="317">
        <v>777.98333333333323</v>
      </c>
      <c r="E212" s="317">
        <v>755.96666666666647</v>
      </c>
      <c r="F212" s="317">
        <v>735.83333333333326</v>
      </c>
      <c r="G212" s="317">
        <v>713.81666666666649</v>
      </c>
      <c r="H212" s="317">
        <v>798.11666666666645</v>
      </c>
      <c r="I212" s="317">
        <v>820.1333333333331</v>
      </c>
      <c r="J212" s="317">
        <v>840.26666666666642</v>
      </c>
      <c r="K212" s="316">
        <v>800</v>
      </c>
      <c r="L212" s="316">
        <v>757.85</v>
      </c>
      <c r="M212" s="316">
        <v>3.0968100000000001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38579.75</v>
      </c>
      <c r="D213" s="317">
        <v>38812.916666666664</v>
      </c>
      <c r="E213" s="317">
        <v>38176.833333333328</v>
      </c>
      <c r="F213" s="317">
        <v>37773.916666666664</v>
      </c>
      <c r="G213" s="317">
        <v>37137.833333333328</v>
      </c>
      <c r="H213" s="317">
        <v>39215.833333333328</v>
      </c>
      <c r="I213" s="317">
        <v>39851.916666666657</v>
      </c>
      <c r="J213" s="317">
        <v>40254.833333333328</v>
      </c>
      <c r="K213" s="316">
        <v>39449</v>
      </c>
      <c r="L213" s="316">
        <v>38410</v>
      </c>
      <c r="M213" s="316">
        <v>1.9550000000000001E-2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33.25</v>
      </c>
      <c r="D214" s="317">
        <v>33.516666666666673</v>
      </c>
      <c r="E214" s="317">
        <v>32.833333333333343</v>
      </c>
      <c r="F214" s="317">
        <v>32.416666666666671</v>
      </c>
      <c r="G214" s="317">
        <v>31.733333333333341</v>
      </c>
      <c r="H214" s="317">
        <v>33.933333333333344</v>
      </c>
      <c r="I214" s="317">
        <v>34.616666666666667</v>
      </c>
      <c r="J214" s="317">
        <v>35.033333333333346</v>
      </c>
      <c r="K214" s="316">
        <v>34.200000000000003</v>
      </c>
      <c r="L214" s="316">
        <v>33.1</v>
      </c>
      <c r="M214" s="316">
        <v>10.42277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76</v>
      </c>
      <c r="D215" s="317">
        <v>77.333333333333329</v>
      </c>
      <c r="E215" s="317">
        <v>74.066666666666663</v>
      </c>
      <c r="F215" s="317">
        <v>72.13333333333334</v>
      </c>
      <c r="G215" s="317">
        <v>68.866666666666674</v>
      </c>
      <c r="H215" s="317">
        <v>79.266666666666652</v>
      </c>
      <c r="I215" s="317">
        <v>82.533333333333331</v>
      </c>
      <c r="J215" s="317">
        <v>84.46666666666664</v>
      </c>
      <c r="K215" s="316">
        <v>80.599999999999994</v>
      </c>
      <c r="L215" s="316">
        <v>75.400000000000006</v>
      </c>
      <c r="M215" s="316">
        <v>67.914150000000006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139.85</v>
      </c>
      <c r="D216" s="317">
        <v>141.9</v>
      </c>
      <c r="E216" s="317">
        <v>136.70000000000002</v>
      </c>
      <c r="F216" s="317">
        <v>133.55000000000001</v>
      </c>
      <c r="G216" s="317">
        <v>128.35000000000002</v>
      </c>
      <c r="H216" s="317">
        <v>145.05000000000001</v>
      </c>
      <c r="I216" s="317">
        <v>150.25</v>
      </c>
      <c r="J216" s="317">
        <v>153.4</v>
      </c>
      <c r="K216" s="316">
        <v>147.1</v>
      </c>
      <c r="L216" s="316">
        <v>138.75</v>
      </c>
      <c r="M216" s="316">
        <v>79.949010000000001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711.3</v>
      </c>
      <c r="D217" s="317">
        <v>712.1</v>
      </c>
      <c r="E217" s="317">
        <v>704.2</v>
      </c>
      <c r="F217" s="317">
        <v>697.1</v>
      </c>
      <c r="G217" s="317">
        <v>689.2</v>
      </c>
      <c r="H217" s="317">
        <v>719.2</v>
      </c>
      <c r="I217" s="317">
        <v>727.09999999999991</v>
      </c>
      <c r="J217" s="317">
        <v>734.2</v>
      </c>
      <c r="K217" s="316">
        <v>720</v>
      </c>
      <c r="L217" s="316">
        <v>705</v>
      </c>
      <c r="M217" s="316">
        <v>127.97418999999999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1267.8499999999999</v>
      </c>
      <c r="D218" s="317">
        <v>1273.7333333333333</v>
      </c>
      <c r="E218" s="317">
        <v>1256.7166666666667</v>
      </c>
      <c r="F218" s="317">
        <v>1245.5833333333333</v>
      </c>
      <c r="G218" s="317">
        <v>1228.5666666666666</v>
      </c>
      <c r="H218" s="317">
        <v>1284.8666666666668</v>
      </c>
      <c r="I218" s="317">
        <v>1301.8833333333337</v>
      </c>
      <c r="J218" s="317">
        <v>1313.0166666666669</v>
      </c>
      <c r="K218" s="316">
        <v>1290.75</v>
      </c>
      <c r="L218" s="316">
        <v>1262.5999999999999</v>
      </c>
      <c r="M218" s="316">
        <v>2.72485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499</v>
      </c>
      <c r="D219" s="317">
        <v>503.18333333333334</v>
      </c>
      <c r="E219" s="317">
        <v>493.81666666666672</v>
      </c>
      <c r="F219" s="317">
        <v>488.63333333333338</v>
      </c>
      <c r="G219" s="317">
        <v>479.26666666666677</v>
      </c>
      <c r="H219" s="317">
        <v>508.36666666666667</v>
      </c>
      <c r="I219" s="317">
        <v>517.73333333333335</v>
      </c>
      <c r="J219" s="317">
        <v>522.91666666666663</v>
      </c>
      <c r="K219" s="316">
        <v>512.54999999999995</v>
      </c>
      <c r="L219" s="316">
        <v>498</v>
      </c>
      <c r="M219" s="316">
        <v>10.050280000000001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135.5</v>
      </c>
      <c r="D220" s="317">
        <v>138.73333333333332</v>
      </c>
      <c r="E220" s="317">
        <v>131.76666666666665</v>
      </c>
      <c r="F220" s="317">
        <v>128.03333333333333</v>
      </c>
      <c r="G220" s="317">
        <v>121.06666666666666</v>
      </c>
      <c r="H220" s="317">
        <v>142.46666666666664</v>
      </c>
      <c r="I220" s="317">
        <v>149.43333333333328</v>
      </c>
      <c r="J220" s="317">
        <v>153.16666666666663</v>
      </c>
      <c r="K220" s="316">
        <v>145.69999999999999</v>
      </c>
      <c r="L220" s="316">
        <v>135</v>
      </c>
      <c r="M220" s="316">
        <v>1.8452200000000001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40.049999999999997</v>
      </c>
      <c r="D221" s="317">
        <v>40.333333333333336</v>
      </c>
      <c r="E221" s="317">
        <v>39.616666666666674</v>
      </c>
      <c r="F221" s="317">
        <v>39.183333333333337</v>
      </c>
      <c r="G221" s="317">
        <v>38.466666666666676</v>
      </c>
      <c r="H221" s="317">
        <v>40.766666666666673</v>
      </c>
      <c r="I221" s="317">
        <v>41.483333333333327</v>
      </c>
      <c r="J221" s="317">
        <v>41.916666666666671</v>
      </c>
      <c r="K221" s="316">
        <v>41.05</v>
      </c>
      <c r="L221" s="316">
        <v>39.9</v>
      </c>
      <c r="M221" s="316">
        <v>34.1417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8.6999999999999993</v>
      </c>
      <c r="D222" s="317">
        <v>8.8333333333333339</v>
      </c>
      <c r="E222" s="317">
        <v>8.5166666666666675</v>
      </c>
      <c r="F222" s="317">
        <v>8.3333333333333339</v>
      </c>
      <c r="G222" s="317">
        <v>8.0166666666666675</v>
      </c>
      <c r="H222" s="317">
        <v>9.0166666666666675</v>
      </c>
      <c r="I222" s="317">
        <v>9.3333333333333339</v>
      </c>
      <c r="J222" s="317">
        <v>9.5166666666666675</v>
      </c>
      <c r="K222" s="316">
        <v>9.15</v>
      </c>
      <c r="L222" s="316">
        <v>8.65</v>
      </c>
      <c r="M222" s="316">
        <v>1034.6794400000001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52.2</v>
      </c>
      <c r="D223" s="317">
        <v>52.75</v>
      </c>
      <c r="E223" s="317">
        <v>51.35</v>
      </c>
      <c r="F223" s="317">
        <v>50.5</v>
      </c>
      <c r="G223" s="317">
        <v>49.1</v>
      </c>
      <c r="H223" s="317">
        <v>53.6</v>
      </c>
      <c r="I223" s="317">
        <v>55.000000000000007</v>
      </c>
      <c r="J223" s="317">
        <v>55.85</v>
      </c>
      <c r="K223" s="316">
        <v>54.15</v>
      </c>
      <c r="L223" s="316">
        <v>51.9</v>
      </c>
      <c r="M223" s="316">
        <v>42.909730000000003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37.5</v>
      </c>
      <c r="D224" s="317">
        <v>37.85</v>
      </c>
      <c r="E224" s="317">
        <v>36.950000000000003</v>
      </c>
      <c r="F224" s="317">
        <v>36.4</v>
      </c>
      <c r="G224" s="317">
        <v>35.5</v>
      </c>
      <c r="H224" s="317">
        <v>38.400000000000006</v>
      </c>
      <c r="I224" s="317">
        <v>39.299999999999997</v>
      </c>
      <c r="J224" s="317">
        <v>39.850000000000009</v>
      </c>
      <c r="K224" s="316">
        <v>38.75</v>
      </c>
      <c r="L224" s="316">
        <v>37.299999999999997</v>
      </c>
      <c r="M224" s="316">
        <v>212.50095999999999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197.15</v>
      </c>
      <c r="D225" s="317">
        <v>199.6</v>
      </c>
      <c r="E225" s="317">
        <v>193.2</v>
      </c>
      <c r="F225" s="317">
        <v>189.25</v>
      </c>
      <c r="G225" s="317">
        <v>182.85</v>
      </c>
      <c r="H225" s="317">
        <v>203.54999999999998</v>
      </c>
      <c r="I225" s="317">
        <v>209.95000000000002</v>
      </c>
      <c r="J225" s="317">
        <v>213.89999999999998</v>
      </c>
      <c r="K225" s="316">
        <v>206</v>
      </c>
      <c r="L225" s="316">
        <v>195.65</v>
      </c>
      <c r="M225" s="316">
        <v>69.716160000000002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857.1</v>
      </c>
      <c r="D226" s="317">
        <v>866.4</v>
      </c>
      <c r="E226" s="317">
        <v>842.8</v>
      </c>
      <c r="F226" s="317">
        <v>828.5</v>
      </c>
      <c r="G226" s="317">
        <v>804.9</v>
      </c>
      <c r="H226" s="317">
        <v>880.69999999999993</v>
      </c>
      <c r="I226" s="317">
        <v>904.30000000000007</v>
      </c>
      <c r="J226" s="317">
        <v>918.59999999999991</v>
      </c>
      <c r="K226" s="316">
        <v>890</v>
      </c>
      <c r="L226" s="316">
        <v>852.1</v>
      </c>
      <c r="M226" s="316">
        <v>7.2499999999999995E-2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347.25</v>
      </c>
      <c r="D227" s="317">
        <v>351.26666666666665</v>
      </c>
      <c r="E227" s="317">
        <v>341.5333333333333</v>
      </c>
      <c r="F227" s="317">
        <v>335.81666666666666</v>
      </c>
      <c r="G227" s="317">
        <v>326.08333333333331</v>
      </c>
      <c r="H227" s="317">
        <v>356.98333333333329</v>
      </c>
      <c r="I227" s="317">
        <v>366.71666666666664</v>
      </c>
      <c r="J227" s="317">
        <v>372.43333333333328</v>
      </c>
      <c r="K227" s="316">
        <v>361</v>
      </c>
      <c r="L227" s="316">
        <v>345.55</v>
      </c>
      <c r="M227" s="316">
        <v>18.32039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299.14999999999998</v>
      </c>
      <c r="D228" s="317">
        <v>305.25</v>
      </c>
      <c r="E228" s="317">
        <v>289.39999999999998</v>
      </c>
      <c r="F228" s="317">
        <v>279.64999999999998</v>
      </c>
      <c r="G228" s="317">
        <v>263.79999999999995</v>
      </c>
      <c r="H228" s="317">
        <v>315</v>
      </c>
      <c r="I228" s="317">
        <v>330.85</v>
      </c>
      <c r="J228" s="317">
        <v>340.6</v>
      </c>
      <c r="K228" s="316">
        <v>321.10000000000002</v>
      </c>
      <c r="L228" s="316">
        <v>295.5</v>
      </c>
      <c r="M228" s="316">
        <v>8.1791699999999992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1677.4</v>
      </c>
      <c r="D229" s="317">
        <v>1682.5</v>
      </c>
      <c r="E229" s="317">
        <v>1655</v>
      </c>
      <c r="F229" s="317">
        <v>1632.6</v>
      </c>
      <c r="G229" s="317">
        <v>1605.1</v>
      </c>
      <c r="H229" s="317">
        <v>1704.9</v>
      </c>
      <c r="I229" s="317">
        <v>1732.4</v>
      </c>
      <c r="J229" s="317">
        <v>1754.8000000000002</v>
      </c>
      <c r="K229" s="316">
        <v>1710</v>
      </c>
      <c r="L229" s="316">
        <v>1660.1</v>
      </c>
      <c r="M229" s="316">
        <v>0.40764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230.4</v>
      </c>
      <c r="D230" s="317">
        <v>233.13333333333333</v>
      </c>
      <c r="E230" s="317">
        <v>225.26666666666665</v>
      </c>
      <c r="F230" s="317">
        <v>220.13333333333333</v>
      </c>
      <c r="G230" s="317">
        <v>212.26666666666665</v>
      </c>
      <c r="H230" s="317">
        <v>238.26666666666665</v>
      </c>
      <c r="I230" s="317">
        <v>246.13333333333333</v>
      </c>
      <c r="J230" s="317">
        <v>251.26666666666665</v>
      </c>
      <c r="K230" s="316">
        <v>241</v>
      </c>
      <c r="L230" s="316">
        <v>228</v>
      </c>
      <c r="M230" s="316">
        <v>109.66157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182.5</v>
      </c>
      <c r="D231" s="317">
        <v>183.73333333333335</v>
      </c>
      <c r="E231" s="317">
        <v>178.9666666666667</v>
      </c>
      <c r="F231" s="317">
        <v>175.43333333333334</v>
      </c>
      <c r="G231" s="317">
        <v>170.66666666666669</v>
      </c>
      <c r="H231" s="317">
        <v>187.26666666666671</v>
      </c>
      <c r="I231" s="317">
        <v>192.03333333333336</v>
      </c>
      <c r="J231" s="317">
        <v>195.56666666666672</v>
      </c>
      <c r="K231" s="316">
        <v>188.5</v>
      </c>
      <c r="L231" s="316">
        <v>180.2</v>
      </c>
      <c r="M231" s="316">
        <v>17.28294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4388.6499999999996</v>
      </c>
      <c r="D232" s="317">
        <v>4411.9833333333336</v>
      </c>
      <c r="E232" s="317">
        <v>4339.9666666666672</v>
      </c>
      <c r="F232" s="317">
        <v>4291.2833333333338</v>
      </c>
      <c r="G232" s="317">
        <v>4219.2666666666673</v>
      </c>
      <c r="H232" s="317">
        <v>4460.666666666667</v>
      </c>
      <c r="I232" s="317">
        <v>4532.6833333333334</v>
      </c>
      <c r="J232" s="317">
        <v>4581.3666666666668</v>
      </c>
      <c r="K232" s="316">
        <v>4484</v>
      </c>
      <c r="L232" s="316">
        <v>4363.3</v>
      </c>
      <c r="M232" s="316">
        <v>0.89588999999999996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148.69999999999999</v>
      </c>
      <c r="D233" s="317">
        <v>150.03333333333333</v>
      </c>
      <c r="E233" s="317">
        <v>146.06666666666666</v>
      </c>
      <c r="F233" s="317">
        <v>143.43333333333334</v>
      </c>
      <c r="G233" s="317">
        <v>139.46666666666667</v>
      </c>
      <c r="H233" s="317">
        <v>152.66666666666666</v>
      </c>
      <c r="I233" s="317">
        <v>156.6333333333333</v>
      </c>
      <c r="J233" s="317">
        <v>159.26666666666665</v>
      </c>
      <c r="K233" s="316">
        <v>154</v>
      </c>
      <c r="L233" s="316">
        <v>147.4</v>
      </c>
      <c r="M233" s="316">
        <v>13.52176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1693.4</v>
      </c>
      <c r="D234" s="317">
        <v>1714.2</v>
      </c>
      <c r="E234" s="317">
        <v>1666.4</v>
      </c>
      <c r="F234" s="317">
        <v>1639.4</v>
      </c>
      <c r="G234" s="317">
        <v>1591.6000000000001</v>
      </c>
      <c r="H234" s="317">
        <v>1741.2</v>
      </c>
      <c r="I234" s="317">
        <v>1788.9999999999998</v>
      </c>
      <c r="J234" s="317">
        <v>1816</v>
      </c>
      <c r="K234" s="316">
        <v>1762</v>
      </c>
      <c r="L234" s="316">
        <v>1687.2</v>
      </c>
      <c r="M234" s="316">
        <v>3.2434799999999999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1466.9</v>
      </c>
      <c r="D235" s="317">
        <v>1471.3166666666666</v>
      </c>
      <c r="E235" s="317">
        <v>1434.8833333333332</v>
      </c>
      <c r="F235" s="317">
        <v>1402.8666666666666</v>
      </c>
      <c r="G235" s="317">
        <v>1366.4333333333332</v>
      </c>
      <c r="H235" s="317">
        <v>1503.3333333333333</v>
      </c>
      <c r="I235" s="317">
        <v>1539.7666666666667</v>
      </c>
      <c r="J235" s="317">
        <v>1571.7833333333333</v>
      </c>
      <c r="K235" s="316">
        <v>1507.75</v>
      </c>
      <c r="L235" s="316">
        <v>1439.3</v>
      </c>
      <c r="M235" s="316">
        <v>0.39661000000000002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359.55</v>
      </c>
      <c r="D236" s="317">
        <v>358.66666666666669</v>
      </c>
      <c r="E236" s="317">
        <v>351.63333333333338</v>
      </c>
      <c r="F236" s="317">
        <v>343.7166666666667</v>
      </c>
      <c r="G236" s="317">
        <v>336.68333333333339</v>
      </c>
      <c r="H236" s="317">
        <v>366.58333333333337</v>
      </c>
      <c r="I236" s="317">
        <v>373.61666666666667</v>
      </c>
      <c r="J236" s="317">
        <v>381.53333333333336</v>
      </c>
      <c r="K236" s="316">
        <v>365.7</v>
      </c>
      <c r="L236" s="316">
        <v>350.75</v>
      </c>
      <c r="M236" s="316">
        <v>0.63261999999999996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910.75</v>
      </c>
      <c r="D237" s="317">
        <v>906.25</v>
      </c>
      <c r="E237" s="317">
        <v>892.5</v>
      </c>
      <c r="F237" s="317">
        <v>874.25</v>
      </c>
      <c r="G237" s="317">
        <v>860.5</v>
      </c>
      <c r="H237" s="317">
        <v>924.5</v>
      </c>
      <c r="I237" s="317">
        <v>938.25</v>
      </c>
      <c r="J237" s="317">
        <v>956.5</v>
      </c>
      <c r="K237" s="316">
        <v>920</v>
      </c>
      <c r="L237" s="316">
        <v>888</v>
      </c>
      <c r="M237" s="316">
        <v>39.7256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208</v>
      </c>
      <c r="D238" s="317">
        <v>207.03333333333333</v>
      </c>
      <c r="E238" s="317">
        <v>204.96666666666667</v>
      </c>
      <c r="F238" s="317">
        <v>201.93333333333334</v>
      </c>
      <c r="G238" s="317">
        <v>199.86666666666667</v>
      </c>
      <c r="H238" s="317">
        <v>210.06666666666666</v>
      </c>
      <c r="I238" s="317">
        <v>212.13333333333333</v>
      </c>
      <c r="J238" s="317">
        <v>215.16666666666666</v>
      </c>
      <c r="K238" s="316">
        <v>209.1</v>
      </c>
      <c r="L238" s="316">
        <v>204</v>
      </c>
      <c r="M238" s="316">
        <v>57.893819999999998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15.1</v>
      </c>
      <c r="D239" s="317">
        <v>15.566666666666668</v>
      </c>
      <c r="E239" s="317">
        <v>14.583333333333336</v>
      </c>
      <c r="F239" s="317">
        <v>14.066666666666668</v>
      </c>
      <c r="G239" s="317">
        <v>13.083333333333336</v>
      </c>
      <c r="H239" s="317">
        <v>16.083333333333336</v>
      </c>
      <c r="I239" s="317">
        <v>17.066666666666666</v>
      </c>
      <c r="J239" s="317">
        <v>17.583333333333336</v>
      </c>
      <c r="K239" s="316">
        <v>16.55</v>
      </c>
      <c r="L239" s="316">
        <v>15.05</v>
      </c>
      <c r="M239" s="316">
        <v>41.012129999999999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1553</v>
      </c>
      <c r="D240" s="317">
        <v>1556.0666666666666</v>
      </c>
      <c r="E240" s="317">
        <v>1542.9833333333331</v>
      </c>
      <c r="F240" s="317">
        <v>1532.9666666666665</v>
      </c>
      <c r="G240" s="317">
        <v>1519.883333333333</v>
      </c>
      <c r="H240" s="317">
        <v>1566.0833333333333</v>
      </c>
      <c r="I240" s="317">
        <v>1579.1666666666667</v>
      </c>
      <c r="J240" s="317">
        <v>1589.1833333333334</v>
      </c>
      <c r="K240" s="316">
        <v>1569.15</v>
      </c>
      <c r="L240" s="316">
        <v>1546.05</v>
      </c>
      <c r="M240" s="316">
        <v>62.125450000000001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1509.9</v>
      </c>
      <c r="D241" s="317">
        <v>1541.45</v>
      </c>
      <c r="E241" s="317">
        <v>1455.9</v>
      </c>
      <c r="F241" s="317">
        <v>1401.9</v>
      </c>
      <c r="G241" s="317">
        <v>1316.3500000000001</v>
      </c>
      <c r="H241" s="317">
        <v>1595.45</v>
      </c>
      <c r="I241" s="317">
        <v>1680.9999999999998</v>
      </c>
      <c r="J241" s="317">
        <v>1735</v>
      </c>
      <c r="K241" s="316">
        <v>1627</v>
      </c>
      <c r="L241" s="316">
        <v>1487.45</v>
      </c>
      <c r="M241" s="316">
        <v>0.21997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471.6</v>
      </c>
      <c r="D242" s="317">
        <v>465.53333333333336</v>
      </c>
      <c r="E242" s="317">
        <v>455.76666666666671</v>
      </c>
      <c r="F242" s="317">
        <v>439.93333333333334</v>
      </c>
      <c r="G242" s="317">
        <v>430.16666666666669</v>
      </c>
      <c r="H242" s="317">
        <v>481.36666666666673</v>
      </c>
      <c r="I242" s="317">
        <v>491.13333333333338</v>
      </c>
      <c r="J242" s="317">
        <v>506.96666666666675</v>
      </c>
      <c r="K242" s="316">
        <v>475.3</v>
      </c>
      <c r="L242" s="316">
        <v>449.7</v>
      </c>
      <c r="M242" s="316">
        <v>13.055770000000001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606.4</v>
      </c>
      <c r="D243" s="317">
        <v>622.46666666666658</v>
      </c>
      <c r="E243" s="317">
        <v>575.23333333333312</v>
      </c>
      <c r="F243" s="317">
        <v>544.06666666666649</v>
      </c>
      <c r="G243" s="317">
        <v>496.83333333333303</v>
      </c>
      <c r="H243" s="317">
        <v>653.63333333333321</v>
      </c>
      <c r="I243" s="317">
        <v>700.86666666666656</v>
      </c>
      <c r="J243" s="317">
        <v>732.0333333333333</v>
      </c>
      <c r="K243" s="316">
        <v>669.7</v>
      </c>
      <c r="L243" s="316">
        <v>591.29999999999995</v>
      </c>
      <c r="M243" s="316">
        <v>9.6089599999999997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16.899999999999999</v>
      </c>
      <c r="D244" s="317">
        <v>16.983333333333334</v>
      </c>
      <c r="E244" s="317">
        <v>16.616666666666667</v>
      </c>
      <c r="F244" s="317">
        <v>16.333333333333332</v>
      </c>
      <c r="G244" s="317">
        <v>15.966666666666665</v>
      </c>
      <c r="H244" s="317">
        <v>17.266666666666669</v>
      </c>
      <c r="I244" s="317">
        <v>17.633333333333336</v>
      </c>
      <c r="J244" s="317">
        <v>17.916666666666671</v>
      </c>
      <c r="K244" s="316">
        <v>17.350000000000001</v>
      </c>
      <c r="L244" s="316">
        <v>16.7</v>
      </c>
      <c r="M244" s="316">
        <v>17.911519999999999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122</v>
      </c>
      <c r="D245" s="317">
        <v>123.18333333333334</v>
      </c>
      <c r="E245" s="317">
        <v>120.06666666666668</v>
      </c>
      <c r="F245" s="317">
        <v>118.13333333333334</v>
      </c>
      <c r="G245" s="317">
        <v>115.01666666666668</v>
      </c>
      <c r="H245" s="317">
        <v>125.11666666666667</v>
      </c>
      <c r="I245" s="317">
        <v>128.23333333333335</v>
      </c>
      <c r="J245" s="317">
        <v>130.16666666666669</v>
      </c>
      <c r="K245" s="316">
        <v>126.3</v>
      </c>
      <c r="L245" s="316">
        <v>121.25</v>
      </c>
      <c r="M245" s="316">
        <v>103.75582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381.2</v>
      </c>
      <c r="D246" s="317">
        <v>387.34999999999997</v>
      </c>
      <c r="E246" s="317">
        <v>369.84999999999991</v>
      </c>
      <c r="F246" s="317">
        <v>358.49999999999994</v>
      </c>
      <c r="G246" s="317">
        <v>340.99999999999989</v>
      </c>
      <c r="H246" s="317">
        <v>398.69999999999993</v>
      </c>
      <c r="I246" s="317">
        <v>416.20000000000005</v>
      </c>
      <c r="J246" s="317">
        <v>427.54999999999995</v>
      </c>
      <c r="K246" s="316">
        <v>404.85</v>
      </c>
      <c r="L246" s="316">
        <v>376</v>
      </c>
      <c r="M246" s="316">
        <v>2.2305199999999998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974.95</v>
      </c>
      <c r="D247" s="317">
        <v>982.86666666666667</v>
      </c>
      <c r="E247" s="317">
        <v>961.23333333333335</v>
      </c>
      <c r="F247" s="317">
        <v>947.51666666666665</v>
      </c>
      <c r="G247" s="317">
        <v>925.88333333333333</v>
      </c>
      <c r="H247" s="317">
        <v>996.58333333333337</v>
      </c>
      <c r="I247" s="317">
        <v>1018.2166666666668</v>
      </c>
      <c r="J247" s="317">
        <v>1031.9333333333334</v>
      </c>
      <c r="K247" s="316">
        <v>1004.5</v>
      </c>
      <c r="L247" s="316">
        <v>969.15</v>
      </c>
      <c r="M247" s="316">
        <v>1.77671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205.85</v>
      </c>
      <c r="D248" s="317">
        <v>208.79999999999998</v>
      </c>
      <c r="E248" s="317">
        <v>199.74999999999997</v>
      </c>
      <c r="F248" s="317">
        <v>193.64999999999998</v>
      </c>
      <c r="G248" s="317">
        <v>184.59999999999997</v>
      </c>
      <c r="H248" s="317">
        <v>214.89999999999998</v>
      </c>
      <c r="I248" s="317">
        <v>223.95</v>
      </c>
      <c r="J248" s="317">
        <v>230.04999999999998</v>
      </c>
      <c r="K248" s="316">
        <v>217.85</v>
      </c>
      <c r="L248" s="316">
        <v>202.7</v>
      </c>
      <c r="M248" s="316">
        <v>15.0655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39.75</v>
      </c>
      <c r="D249" s="317">
        <v>39.966666666666669</v>
      </c>
      <c r="E249" s="317">
        <v>39.433333333333337</v>
      </c>
      <c r="F249" s="317">
        <v>39.116666666666667</v>
      </c>
      <c r="G249" s="317">
        <v>38.583333333333336</v>
      </c>
      <c r="H249" s="317">
        <v>40.283333333333339</v>
      </c>
      <c r="I249" s="317">
        <v>40.81666666666667</v>
      </c>
      <c r="J249" s="317">
        <v>41.13333333333334</v>
      </c>
      <c r="K249" s="316">
        <v>40.5</v>
      </c>
      <c r="L249" s="316">
        <v>39.65</v>
      </c>
      <c r="M249" s="316">
        <v>5.2995000000000001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678.75</v>
      </c>
      <c r="D250" s="317">
        <v>684.18333333333339</v>
      </c>
      <c r="E250" s="317">
        <v>669.56666666666683</v>
      </c>
      <c r="F250" s="317">
        <v>660.38333333333344</v>
      </c>
      <c r="G250" s="317">
        <v>645.76666666666688</v>
      </c>
      <c r="H250" s="317">
        <v>693.36666666666679</v>
      </c>
      <c r="I250" s="317">
        <v>707.98333333333335</v>
      </c>
      <c r="J250" s="317">
        <v>717.16666666666674</v>
      </c>
      <c r="K250" s="316">
        <v>698.8</v>
      </c>
      <c r="L250" s="316">
        <v>675</v>
      </c>
      <c r="M250" s="316">
        <v>14.978820000000001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21.45</v>
      </c>
      <c r="D251" s="317">
        <v>21.583333333333332</v>
      </c>
      <c r="E251" s="317">
        <v>21.316666666666663</v>
      </c>
      <c r="F251" s="317">
        <v>21.18333333333333</v>
      </c>
      <c r="G251" s="317">
        <v>20.916666666666661</v>
      </c>
      <c r="H251" s="317">
        <v>21.716666666666665</v>
      </c>
      <c r="I251" s="317">
        <v>21.983333333333338</v>
      </c>
      <c r="J251" s="317">
        <v>22.116666666666667</v>
      </c>
      <c r="K251" s="316">
        <v>21.85</v>
      </c>
      <c r="L251" s="316">
        <v>21.45</v>
      </c>
      <c r="M251" s="316">
        <v>66.276949999999999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485.5</v>
      </c>
      <c r="D252" s="317">
        <v>490.65000000000003</v>
      </c>
      <c r="E252" s="317">
        <v>476.35000000000008</v>
      </c>
      <c r="F252" s="317">
        <v>467.20000000000005</v>
      </c>
      <c r="G252" s="317">
        <v>452.90000000000009</v>
      </c>
      <c r="H252" s="317">
        <v>499.80000000000007</v>
      </c>
      <c r="I252" s="317">
        <v>514.1</v>
      </c>
      <c r="J252" s="317">
        <v>523.25</v>
      </c>
      <c r="K252" s="316">
        <v>504.95</v>
      </c>
      <c r="L252" s="316">
        <v>481.5</v>
      </c>
      <c r="M252" s="316">
        <v>6.1723100000000004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259.75</v>
      </c>
      <c r="D253" s="317">
        <v>261.88333333333333</v>
      </c>
      <c r="E253" s="317">
        <v>256.96666666666664</v>
      </c>
      <c r="F253" s="317">
        <v>254.18333333333334</v>
      </c>
      <c r="G253" s="317">
        <v>249.26666666666665</v>
      </c>
      <c r="H253" s="317">
        <v>264.66666666666663</v>
      </c>
      <c r="I253" s="317">
        <v>269.58333333333337</v>
      </c>
      <c r="J253" s="317">
        <v>272.36666666666662</v>
      </c>
      <c r="K253" s="316">
        <v>266.8</v>
      </c>
      <c r="L253" s="316">
        <v>259.10000000000002</v>
      </c>
      <c r="M253" s="316">
        <v>180.33260000000001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88.9</v>
      </c>
      <c r="D254" s="317">
        <v>89.3</v>
      </c>
      <c r="E254" s="317">
        <v>87.6</v>
      </c>
      <c r="F254" s="317">
        <v>86.3</v>
      </c>
      <c r="G254" s="317">
        <v>84.6</v>
      </c>
      <c r="H254" s="317">
        <v>90.6</v>
      </c>
      <c r="I254" s="317">
        <v>92.300000000000011</v>
      </c>
      <c r="J254" s="317">
        <v>93.6</v>
      </c>
      <c r="K254" s="316">
        <v>91</v>
      </c>
      <c r="L254" s="316">
        <v>88</v>
      </c>
      <c r="M254" s="316">
        <v>0.89790999999999999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105</v>
      </c>
      <c r="D255" s="317">
        <v>104.66666666666667</v>
      </c>
      <c r="E255" s="317">
        <v>102.83333333333334</v>
      </c>
      <c r="F255" s="317">
        <v>100.66666666666667</v>
      </c>
      <c r="G255" s="317">
        <v>98.833333333333343</v>
      </c>
      <c r="H255" s="317">
        <v>106.83333333333334</v>
      </c>
      <c r="I255" s="317">
        <v>108.66666666666669</v>
      </c>
      <c r="J255" s="317">
        <v>110.83333333333334</v>
      </c>
      <c r="K255" s="316">
        <v>106.5</v>
      </c>
      <c r="L255" s="316">
        <v>102.5</v>
      </c>
      <c r="M255" s="316">
        <v>6.8011400000000002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1595.25</v>
      </c>
      <c r="D256" s="317">
        <v>1595.0666666666666</v>
      </c>
      <c r="E256" s="317">
        <v>1570.1833333333332</v>
      </c>
      <c r="F256" s="317">
        <v>1545.1166666666666</v>
      </c>
      <c r="G256" s="317">
        <v>1520.2333333333331</v>
      </c>
      <c r="H256" s="317">
        <v>1620.1333333333332</v>
      </c>
      <c r="I256" s="317">
        <v>1645.0166666666664</v>
      </c>
      <c r="J256" s="317">
        <v>1670.0833333333333</v>
      </c>
      <c r="K256" s="316">
        <v>1619.95</v>
      </c>
      <c r="L256" s="316">
        <v>1570</v>
      </c>
      <c r="M256" s="316">
        <v>0.46229999999999999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1762.75</v>
      </c>
      <c r="D257" s="317">
        <v>1779.1166666666668</v>
      </c>
      <c r="E257" s="317">
        <v>1718.9333333333336</v>
      </c>
      <c r="F257" s="317">
        <v>1675.1166666666668</v>
      </c>
      <c r="G257" s="317">
        <v>1614.9333333333336</v>
      </c>
      <c r="H257" s="317">
        <v>1822.9333333333336</v>
      </c>
      <c r="I257" s="317">
        <v>1883.116666666667</v>
      </c>
      <c r="J257" s="317">
        <v>1926.9333333333336</v>
      </c>
      <c r="K257" s="316">
        <v>1839.3</v>
      </c>
      <c r="L257" s="316">
        <v>1735.3</v>
      </c>
      <c r="M257" s="316">
        <v>0.10557999999999999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84.8</v>
      </c>
      <c r="D258" s="317">
        <v>85.883333333333326</v>
      </c>
      <c r="E258" s="317">
        <v>83.116666666666646</v>
      </c>
      <c r="F258" s="317">
        <v>81.433333333333323</v>
      </c>
      <c r="G258" s="317">
        <v>78.666666666666643</v>
      </c>
      <c r="H258" s="317">
        <v>87.566666666666649</v>
      </c>
      <c r="I258" s="317">
        <v>90.333333333333329</v>
      </c>
      <c r="J258" s="317">
        <v>92.016666666666652</v>
      </c>
      <c r="K258" s="316">
        <v>88.65</v>
      </c>
      <c r="L258" s="316">
        <v>84.2</v>
      </c>
      <c r="M258" s="316">
        <v>6.3155700000000001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464.3</v>
      </c>
      <c r="D259" s="317">
        <v>474.09999999999997</v>
      </c>
      <c r="E259" s="317">
        <v>450.69999999999993</v>
      </c>
      <c r="F259" s="317">
        <v>437.09999999999997</v>
      </c>
      <c r="G259" s="317">
        <v>413.69999999999993</v>
      </c>
      <c r="H259" s="317">
        <v>487.69999999999993</v>
      </c>
      <c r="I259" s="317">
        <v>511.09999999999991</v>
      </c>
      <c r="J259" s="317">
        <v>524.69999999999993</v>
      </c>
      <c r="K259" s="316">
        <v>497.5</v>
      </c>
      <c r="L259" s="316">
        <v>460.5</v>
      </c>
      <c r="M259" s="316">
        <v>65.80359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2337.9</v>
      </c>
      <c r="D260" s="317">
        <v>2353.8500000000004</v>
      </c>
      <c r="E260" s="317">
        <v>2306.9000000000005</v>
      </c>
      <c r="F260" s="317">
        <v>2275.9</v>
      </c>
      <c r="G260" s="317">
        <v>2228.9500000000003</v>
      </c>
      <c r="H260" s="317">
        <v>2384.8500000000008</v>
      </c>
      <c r="I260" s="317">
        <v>2431.8000000000006</v>
      </c>
      <c r="J260" s="317">
        <v>2462.8000000000011</v>
      </c>
      <c r="K260" s="316">
        <v>2400.8000000000002</v>
      </c>
      <c r="L260" s="316">
        <v>2322.85</v>
      </c>
      <c r="M260" s="316">
        <v>0.82054000000000005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396.5</v>
      </c>
      <c r="D261" s="317">
        <v>401.01666666666671</v>
      </c>
      <c r="E261" s="317">
        <v>385.58333333333343</v>
      </c>
      <c r="F261" s="317">
        <v>374.66666666666674</v>
      </c>
      <c r="G261" s="317">
        <v>359.23333333333346</v>
      </c>
      <c r="H261" s="317">
        <v>411.93333333333339</v>
      </c>
      <c r="I261" s="317">
        <v>427.36666666666667</v>
      </c>
      <c r="J261" s="317">
        <v>438.28333333333336</v>
      </c>
      <c r="K261" s="316">
        <v>416.45</v>
      </c>
      <c r="L261" s="316">
        <v>390.1</v>
      </c>
      <c r="M261" s="316">
        <v>1.3970199999999999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297.85000000000002</v>
      </c>
      <c r="D262" s="317">
        <v>303.25</v>
      </c>
      <c r="E262" s="317">
        <v>284.60000000000002</v>
      </c>
      <c r="F262" s="317">
        <v>271.35000000000002</v>
      </c>
      <c r="G262" s="317">
        <v>252.70000000000005</v>
      </c>
      <c r="H262" s="317">
        <v>316.5</v>
      </c>
      <c r="I262" s="317">
        <v>335.15</v>
      </c>
      <c r="J262" s="317">
        <v>348.4</v>
      </c>
      <c r="K262" s="316">
        <v>321.89999999999998</v>
      </c>
      <c r="L262" s="316">
        <v>290</v>
      </c>
      <c r="M262" s="316">
        <v>11.98991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119.75</v>
      </c>
      <c r="D263" s="317">
        <v>120.96666666666665</v>
      </c>
      <c r="E263" s="317">
        <v>116.08333333333331</v>
      </c>
      <c r="F263" s="317">
        <v>112.41666666666666</v>
      </c>
      <c r="G263" s="317">
        <v>107.53333333333332</v>
      </c>
      <c r="H263" s="317">
        <v>124.63333333333331</v>
      </c>
      <c r="I263" s="317">
        <v>129.51666666666665</v>
      </c>
      <c r="J263" s="317">
        <v>133.18333333333331</v>
      </c>
      <c r="K263" s="316">
        <v>125.85</v>
      </c>
      <c r="L263" s="316">
        <v>117.3</v>
      </c>
      <c r="M263" s="316">
        <v>10.46508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65.55</v>
      </c>
      <c r="D264" s="317">
        <v>66.13333333333334</v>
      </c>
      <c r="E264" s="317">
        <v>64.51666666666668</v>
      </c>
      <c r="F264" s="317">
        <v>63.483333333333334</v>
      </c>
      <c r="G264" s="317">
        <v>61.866666666666674</v>
      </c>
      <c r="H264" s="317">
        <v>67.166666666666686</v>
      </c>
      <c r="I264" s="317">
        <v>68.783333333333331</v>
      </c>
      <c r="J264" s="317">
        <v>69.816666666666691</v>
      </c>
      <c r="K264" s="316">
        <v>67.75</v>
      </c>
      <c r="L264" s="316">
        <v>65.099999999999994</v>
      </c>
      <c r="M264" s="316">
        <v>7.7839499999999999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160.30000000000001</v>
      </c>
      <c r="D265" s="317">
        <v>162.23333333333335</v>
      </c>
      <c r="E265" s="317">
        <v>157.06666666666669</v>
      </c>
      <c r="F265" s="317">
        <v>153.83333333333334</v>
      </c>
      <c r="G265" s="317">
        <v>148.66666666666669</v>
      </c>
      <c r="H265" s="317">
        <v>165.4666666666667</v>
      </c>
      <c r="I265" s="317">
        <v>170.63333333333333</v>
      </c>
      <c r="J265" s="317">
        <v>173.8666666666667</v>
      </c>
      <c r="K265" s="316">
        <v>167.4</v>
      </c>
      <c r="L265" s="316">
        <v>159</v>
      </c>
      <c r="M265" s="316">
        <v>10.06433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309.75</v>
      </c>
      <c r="D266" s="317">
        <v>311.86666666666667</v>
      </c>
      <c r="E266" s="317">
        <v>303.03333333333336</v>
      </c>
      <c r="F266" s="317">
        <v>296.31666666666666</v>
      </c>
      <c r="G266" s="317">
        <v>287.48333333333335</v>
      </c>
      <c r="H266" s="317">
        <v>318.58333333333337</v>
      </c>
      <c r="I266" s="317">
        <v>327.41666666666663</v>
      </c>
      <c r="J266" s="317">
        <v>334.13333333333338</v>
      </c>
      <c r="K266" s="316">
        <v>320.7</v>
      </c>
      <c r="L266" s="316">
        <v>305.14999999999998</v>
      </c>
      <c r="M266" s="316">
        <v>2.6167699999999998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279.25</v>
      </c>
      <c r="D267" s="317">
        <v>284.58333333333331</v>
      </c>
      <c r="E267" s="317">
        <v>267.66666666666663</v>
      </c>
      <c r="F267" s="317">
        <v>256.08333333333331</v>
      </c>
      <c r="G267" s="317">
        <v>239.16666666666663</v>
      </c>
      <c r="H267" s="317">
        <v>296.16666666666663</v>
      </c>
      <c r="I267" s="317">
        <v>313.08333333333326</v>
      </c>
      <c r="J267" s="317">
        <v>324.66666666666663</v>
      </c>
      <c r="K267" s="316">
        <v>301.5</v>
      </c>
      <c r="L267" s="316">
        <v>273</v>
      </c>
      <c r="M267" s="316">
        <v>6.0715300000000001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645.29999999999995</v>
      </c>
      <c r="D268" s="317">
        <v>655.13333333333333</v>
      </c>
      <c r="E268" s="317">
        <v>633.26666666666665</v>
      </c>
      <c r="F268" s="317">
        <v>621.23333333333335</v>
      </c>
      <c r="G268" s="317">
        <v>599.36666666666667</v>
      </c>
      <c r="H268" s="317">
        <v>667.16666666666663</v>
      </c>
      <c r="I268" s="317">
        <v>689.03333333333319</v>
      </c>
      <c r="J268" s="317">
        <v>701.06666666666661</v>
      </c>
      <c r="K268" s="316">
        <v>677</v>
      </c>
      <c r="L268" s="316">
        <v>643.1</v>
      </c>
      <c r="M268" s="316">
        <v>42.932409999999997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479.85</v>
      </c>
      <c r="D269" s="317">
        <v>483.2833333333333</v>
      </c>
      <c r="E269" s="317">
        <v>471.56666666666661</v>
      </c>
      <c r="F269" s="317">
        <v>463.2833333333333</v>
      </c>
      <c r="G269" s="317">
        <v>451.56666666666661</v>
      </c>
      <c r="H269" s="317">
        <v>491.56666666666661</v>
      </c>
      <c r="I269" s="317">
        <v>503.2833333333333</v>
      </c>
      <c r="J269" s="317">
        <v>511.56666666666661</v>
      </c>
      <c r="K269" s="316">
        <v>495</v>
      </c>
      <c r="L269" s="316">
        <v>475</v>
      </c>
      <c r="M269" s="316">
        <v>42.06212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457.4</v>
      </c>
      <c r="D270" s="317">
        <v>463.61666666666662</v>
      </c>
      <c r="E270" s="317">
        <v>448.33333333333326</v>
      </c>
      <c r="F270" s="317">
        <v>439.26666666666665</v>
      </c>
      <c r="G270" s="317">
        <v>423.98333333333329</v>
      </c>
      <c r="H270" s="317">
        <v>472.68333333333322</v>
      </c>
      <c r="I270" s="317">
        <v>487.96666666666664</v>
      </c>
      <c r="J270" s="317">
        <v>497.03333333333319</v>
      </c>
      <c r="K270" s="316">
        <v>478.9</v>
      </c>
      <c r="L270" s="316">
        <v>454.55</v>
      </c>
      <c r="M270" s="316">
        <v>4.0719599999999998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416.8</v>
      </c>
      <c r="D271" s="317">
        <v>421.91666666666669</v>
      </c>
      <c r="E271" s="317">
        <v>408.53333333333336</v>
      </c>
      <c r="F271" s="317">
        <v>400.26666666666665</v>
      </c>
      <c r="G271" s="317">
        <v>386.88333333333333</v>
      </c>
      <c r="H271" s="317">
        <v>430.18333333333339</v>
      </c>
      <c r="I271" s="317">
        <v>443.56666666666672</v>
      </c>
      <c r="J271" s="317">
        <v>451.83333333333343</v>
      </c>
      <c r="K271" s="316">
        <v>435.3</v>
      </c>
      <c r="L271" s="316">
        <v>413.65</v>
      </c>
      <c r="M271" s="316">
        <v>1.08728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704.2</v>
      </c>
      <c r="D272" s="317">
        <v>713.76666666666677</v>
      </c>
      <c r="E272" s="317">
        <v>685.53333333333353</v>
      </c>
      <c r="F272" s="317">
        <v>666.86666666666679</v>
      </c>
      <c r="G272" s="317">
        <v>638.63333333333355</v>
      </c>
      <c r="H272" s="317">
        <v>732.43333333333351</v>
      </c>
      <c r="I272" s="317">
        <v>760.66666666666686</v>
      </c>
      <c r="J272" s="317">
        <v>779.33333333333348</v>
      </c>
      <c r="K272" s="316">
        <v>742</v>
      </c>
      <c r="L272" s="316">
        <v>695.1</v>
      </c>
      <c r="M272" s="316">
        <v>6.3282400000000001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144.85</v>
      </c>
      <c r="D273" s="317">
        <v>145.18333333333334</v>
      </c>
      <c r="E273" s="317">
        <v>143.86666666666667</v>
      </c>
      <c r="F273" s="317">
        <v>142.88333333333333</v>
      </c>
      <c r="G273" s="317">
        <v>141.56666666666666</v>
      </c>
      <c r="H273" s="317">
        <v>146.16666666666669</v>
      </c>
      <c r="I273" s="317">
        <v>147.48333333333335</v>
      </c>
      <c r="J273" s="317">
        <v>148.4666666666667</v>
      </c>
      <c r="K273" s="316">
        <v>146.5</v>
      </c>
      <c r="L273" s="316">
        <v>144.19999999999999</v>
      </c>
      <c r="M273" s="316">
        <v>1.16418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1000.1</v>
      </c>
      <c r="D274" s="317">
        <v>1000.6666666666666</v>
      </c>
      <c r="E274" s="317">
        <v>988.83333333333326</v>
      </c>
      <c r="F274" s="317">
        <v>977.56666666666661</v>
      </c>
      <c r="G274" s="317">
        <v>965.73333333333323</v>
      </c>
      <c r="H274" s="317">
        <v>1011.9333333333333</v>
      </c>
      <c r="I274" s="317">
        <v>1023.7666666666665</v>
      </c>
      <c r="J274" s="317">
        <v>1035.0333333333333</v>
      </c>
      <c r="K274" s="316">
        <v>1012.5</v>
      </c>
      <c r="L274" s="316">
        <v>989.4</v>
      </c>
      <c r="M274" s="316">
        <v>1.2794399999999999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340.6</v>
      </c>
      <c r="D275" s="317">
        <v>344.93333333333334</v>
      </c>
      <c r="E275" s="317">
        <v>329.9666666666667</v>
      </c>
      <c r="F275" s="317">
        <v>319.33333333333337</v>
      </c>
      <c r="G275" s="317">
        <v>304.36666666666673</v>
      </c>
      <c r="H275" s="317">
        <v>355.56666666666666</v>
      </c>
      <c r="I275" s="317">
        <v>370.53333333333325</v>
      </c>
      <c r="J275" s="317">
        <v>381.16666666666663</v>
      </c>
      <c r="K275" s="316">
        <v>359.9</v>
      </c>
      <c r="L275" s="316">
        <v>334.3</v>
      </c>
      <c r="M275" s="316">
        <v>0.96021999999999996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58.45</v>
      </c>
      <c r="D276" s="317">
        <v>58.916666666666664</v>
      </c>
      <c r="E276" s="317">
        <v>57.533333333333331</v>
      </c>
      <c r="F276" s="317">
        <v>56.616666666666667</v>
      </c>
      <c r="G276" s="317">
        <v>55.233333333333334</v>
      </c>
      <c r="H276" s="317">
        <v>59.833333333333329</v>
      </c>
      <c r="I276" s="317">
        <v>61.216666666666669</v>
      </c>
      <c r="J276" s="317">
        <v>62.133333333333326</v>
      </c>
      <c r="K276" s="316">
        <v>60.3</v>
      </c>
      <c r="L276" s="316">
        <v>58</v>
      </c>
      <c r="M276" s="316">
        <v>4.2175399999999996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431.1</v>
      </c>
      <c r="D277" s="317">
        <v>435.18333333333334</v>
      </c>
      <c r="E277" s="317">
        <v>425.91666666666669</v>
      </c>
      <c r="F277" s="317">
        <v>420.73333333333335</v>
      </c>
      <c r="G277" s="317">
        <v>411.4666666666667</v>
      </c>
      <c r="H277" s="317">
        <v>440.36666666666667</v>
      </c>
      <c r="I277" s="317">
        <v>449.63333333333333</v>
      </c>
      <c r="J277" s="317">
        <v>454.81666666666666</v>
      </c>
      <c r="K277" s="316">
        <v>444.45</v>
      </c>
      <c r="L277" s="316">
        <v>430</v>
      </c>
      <c r="M277" s="316">
        <v>0.88153000000000004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44.6</v>
      </c>
      <c r="D278" s="317">
        <v>44.733333333333327</v>
      </c>
      <c r="E278" s="317">
        <v>43.966666666666654</v>
      </c>
      <c r="F278" s="317">
        <v>43.333333333333329</v>
      </c>
      <c r="G278" s="317">
        <v>42.566666666666656</v>
      </c>
      <c r="H278" s="317">
        <v>45.366666666666653</v>
      </c>
      <c r="I278" s="317">
        <v>46.133333333333319</v>
      </c>
      <c r="J278" s="317">
        <v>46.766666666666652</v>
      </c>
      <c r="K278" s="316">
        <v>45.5</v>
      </c>
      <c r="L278" s="316">
        <v>44.1</v>
      </c>
      <c r="M278" s="316">
        <v>14.176209999999999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366.6</v>
      </c>
      <c r="D279" s="317">
        <v>365.25</v>
      </c>
      <c r="E279" s="317">
        <v>356.25</v>
      </c>
      <c r="F279" s="317">
        <v>345.9</v>
      </c>
      <c r="G279" s="317">
        <v>336.9</v>
      </c>
      <c r="H279" s="317">
        <v>375.6</v>
      </c>
      <c r="I279" s="317">
        <v>384.6</v>
      </c>
      <c r="J279" s="317">
        <v>394.95000000000005</v>
      </c>
      <c r="K279" s="316">
        <v>374.25</v>
      </c>
      <c r="L279" s="316">
        <v>354.9</v>
      </c>
      <c r="M279" s="316">
        <v>2.1027900000000002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1149.1500000000001</v>
      </c>
      <c r="D280" s="317">
        <v>1158.2166666666667</v>
      </c>
      <c r="E280" s="317">
        <v>1126.9333333333334</v>
      </c>
      <c r="F280" s="317">
        <v>1104.7166666666667</v>
      </c>
      <c r="G280" s="317">
        <v>1073.4333333333334</v>
      </c>
      <c r="H280" s="317">
        <v>1180.4333333333334</v>
      </c>
      <c r="I280" s="317">
        <v>1211.7166666666667</v>
      </c>
      <c r="J280" s="317">
        <v>1233.9333333333334</v>
      </c>
      <c r="K280" s="316">
        <v>1189.5</v>
      </c>
      <c r="L280" s="316">
        <v>1136</v>
      </c>
      <c r="M280" s="316">
        <v>2.5992099999999998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250.5</v>
      </c>
      <c r="D281" s="317">
        <v>253.39999999999998</v>
      </c>
      <c r="E281" s="317">
        <v>244.99999999999994</v>
      </c>
      <c r="F281" s="317">
        <v>239.49999999999997</v>
      </c>
      <c r="G281" s="317">
        <v>231.09999999999994</v>
      </c>
      <c r="H281" s="317">
        <v>258.89999999999998</v>
      </c>
      <c r="I281" s="317">
        <v>267.30000000000007</v>
      </c>
      <c r="J281" s="317">
        <v>272.79999999999995</v>
      </c>
      <c r="K281" s="316">
        <v>261.8</v>
      </c>
      <c r="L281" s="316">
        <v>247.9</v>
      </c>
      <c r="M281" s="316">
        <v>1.64147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1797.15</v>
      </c>
      <c r="D282" s="317">
        <v>1791.1499999999999</v>
      </c>
      <c r="E282" s="317">
        <v>1773.4999999999998</v>
      </c>
      <c r="F282" s="317">
        <v>1749.85</v>
      </c>
      <c r="G282" s="317">
        <v>1732.1999999999998</v>
      </c>
      <c r="H282" s="317">
        <v>1814.7999999999997</v>
      </c>
      <c r="I282" s="317">
        <v>1832.4499999999998</v>
      </c>
      <c r="J282" s="317">
        <v>1856.0999999999997</v>
      </c>
      <c r="K282" s="316">
        <v>1808.8</v>
      </c>
      <c r="L282" s="316">
        <v>1767.5</v>
      </c>
      <c r="M282" s="316">
        <v>19.898540000000001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509.45</v>
      </c>
      <c r="D283" s="317">
        <v>516.15</v>
      </c>
      <c r="E283" s="317">
        <v>497.79999999999995</v>
      </c>
      <c r="F283" s="317">
        <v>486.15</v>
      </c>
      <c r="G283" s="317">
        <v>467.79999999999995</v>
      </c>
      <c r="H283" s="317">
        <v>527.79999999999995</v>
      </c>
      <c r="I283" s="317">
        <v>546.15000000000009</v>
      </c>
      <c r="J283" s="317">
        <v>557.79999999999995</v>
      </c>
      <c r="K283" s="316">
        <v>534.5</v>
      </c>
      <c r="L283" s="316">
        <v>504.5</v>
      </c>
      <c r="M283" s="316">
        <v>6.9781399999999998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583.29999999999995</v>
      </c>
      <c r="D284" s="317">
        <v>592.15</v>
      </c>
      <c r="E284" s="317">
        <v>569.59999999999991</v>
      </c>
      <c r="F284" s="317">
        <v>555.9</v>
      </c>
      <c r="G284" s="317">
        <v>533.34999999999991</v>
      </c>
      <c r="H284" s="317">
        <v>605.84999999999991</v>
      </c>
      <c r="I284" s="317">
        <v>628.39999999999986</v>
      </c>
      <c r="J284" s="317">
        <v>642.09999999999991</v>
      </c>
      <c r="K284" s="316">
        <v>614.70000000000005</v>
      </c>
      <c r="L284" s="316">
        <v>578.45000000000005</v>
      </c>
      <c r="M284" s="316">
        <v>9.6605100000000004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210.7</v>
      </c>
      <c r="D285" s="317">
        <v>214.15</v>
      </c>
      <c r="E285" s="317">
        <v>203.60000000000002</v>
      </c>
      <c r="F285" s="317">
        <v>196.50000000000003</v>
      </c>
      <c r="G285" s="317">
        <v>185.95000000000005</v>
      </c>
      <c r="H285" s="317">
        <v>221.25</v>
      </c>
      <c r="I285" s="317">
        <v>231.8</v>
      </c>
      <c r="J285" s="317">
        <v>238.89999999999998</v>
      </c>
      <c r="K285" s="316">
        <v>224.7</v>
      </c>
      <c r="L285" s="316">
        <v>207.05</v>
      </c>
      <c r="M285" s="316">
        <v>3.2461199999999999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1260.2</v>
      </c>
      <c r="D286" s="317">
        <v>1278.8999999999999</v>
      </c>
      <c r="E286" s="317">
        <v>1232.8499999999997</v>
      </c>
      <c r="F286" s="317">
        <v>1205.4999999999998</v>
      </c>
      <c r="G286" s="317">
        <v>1159.4499999999996</v>
      </c>
      <c r="H286" s="317">
        <v>1306.2499999999998</v>
      </c>
      <c r="I286" s="317">
        <v>1352.3</v>
      </c>
      <c r="J286" s="317">
        <v>1379.6499999999999</v>
      </c>
      <c r="K286" s="316">
        <v>1324.95</v>
      </c>
      <c r="L286" s="316">
        <v>1251.55</v>
      </c>
      <c r="M286" s="316">
        <v>0.24546000000000001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544.95000000000005</v>
      </c>
      <c r="D287" s="317">
        <v>551.2166666666667</v>
      </c>
      <c r="E287" s="317">
        <v>533.73333333333335</v>
      </c>
      <c r="F287" s="317">
        <v>522.51666666666665</v>
      </c>
      <c r="G287" s="317">
        <v>505.0333333333333</v>
      </c>
      <c r="H287" s="317">
        <v>562.43333333333339</v>
      </c>
      <c r="I287" s="317">
        <v>579.91666666666674</v>
      </c>
      <c r="J287" s="317">
        <v>591.13333333333344</v>
      </c>
      <c r="K287" s="316">
        <v>568.70000000000005</v>
      </c>
      <c r="L287" s="316">
        <v>540</v>
      </c>
      <c r="M287" s="316">
        <v>0.87904000000000004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80</v>
      </c>
      <c r="D288" s="317">
        <v>80.399999999999991</v>
      </c>
      <c r="E288" s="317">
        <v>78.899999999999977</v>
      </c>
      <c r="F288" s="317">
        <v>77.799999999999983</v>
      </c>
      <c r="G288" s="317">
        <v>76.299999999999969</v>
      </c>
      <c r="H288" s="317">
        <v>81.499999999999986</v>
      </c>
      <c r="I288" s="317">
        <v>83.000000000000014</v>
      </c>
      <c r="J288" s="317">
        <v>84.1</v>
      </c>
      <c r="K288" s="316">
        <v>81.900000000000006</v>
      </c>
      <c r="L288" s="316">
        <v>79.3</v>
      </c>
      <c r="M288" s="316">
        <v>87.041439999999994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2316.4499999999998</v>
      </c>
      <c r="D289" s="317">
        <v>2347.15</v>
      </c>
      <c r="E289" s="317">
        <v>2279.3000000000002</v>
      </c>
      <c r="F289" s="317">
        <v>2242.15</v>
      </c>
      <c r="G289" s="317">
        <v>2174.3000000000002</v>
      </c>
      <c r="H289" s="317">
        <v>2384.3000000000002</v>
      </c>
      <c r="I289" s="317">
        <v>2452.1499999999996</v>
      </c>
      <c r="J289" s="317">
        <v>2489.3000000000002</v>
      </c>
      <c r="K289" s="316">
        <v>2415</v>
      </c>
      <c r="L289" s="316">
        <v>2310</v>
      </c>
      <c r="M289" s="316">
        <v>1.52223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275.05</v>
      </c>
      <c r="D290" s="317">
        <v>278.33333333333337</v>
      </c>
      <c r="E290" s="317">
        <v>266.81666666666672</v>
      </c>
      <c r="F290" s="317">
        <v>258.58333333333337</v>
      </c>
      <c r="G290" s="317">
        <v>247.06666666666672</v>
      </c>
      <c r="H290" s="317">
        <v>286.56666666666672</v>
      </c>
      <c r="I290" s="317">
        <v>298.08333333333337</v>
      </c>
      <c r="J290" s="317">
        <v>306.31666666666672</v>
      </c>
      <c r="K290" s="316">
        <v>289.85000000000002</v>
      </c>
      <c r="L290" s="316">
        <v>270.10000000000002</v>
      </c>
      <c r="M290" s="316">
        <v>3.3057300000000001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526.4</v>
      </c>
      <c r="D291" s="317">
        <v>534.15</v>
      </c>
      <c r="E291" s="317">
        <v>515.4</v>
      </c>
      <c r="F291" s="317">
        <v>504.4</v>
      </c>
      <c r="G291" s="317">
        <v>485.65</v>
      </c>
      <c r="H291" s="317">
        <v>545.15</v>
      </c>
      <c r="I291" s="317">
        <v>563.9</v>
      </c>
      <c r="J291" s="317">
        <v>574.9</v>
      </c>
      <c r="K291" s="316">
        <v>552.9</v>
      </c>
      <c r="L291" s="316">
        <v>523.15</v>
      </c>
      <c r="M291" s="316">
        <v>13.748939999999999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9170.2000000000007</v>
      </c>
      <c r="D292" s="317">
        <v>9135.6</v>
      </c>
      <c r="E292" s="317">
        <v>8815.6500000000015</v>
      </c>
      <c r="F292" s="317">
        <v>8461.1</v>
      </c>
      <c r="G292" s="317">
        <v>8141.1500000000015</v>
      </c>
      <c r="H292" s="317">
        <v>9490.1500000000015</v>
      </c>
      <c r="I292" s="317">
        <v>9810.1000000000022</v>
      </c>
      <c r="J292" s="317">
        <v>10164.650000000001</v>
      </c>
      <c r="K292" s="316">
        <v>9455.5499999999993</v>
      </c>
      <c r="L292" s="316">
        <v>8781.0499999999993</v>
      </c>
      <c r="M292" s="316">
        <v>0.24285000000000001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58.35</v>
      </c>
      <c r="D293" s="317">
        <v>59.433333333333337</v>
      </c>
      <c r="E293" s="317">
        <v>56.416666666666671</v>
      </c>
      <c r="F293" s="317">
        <v>54.483333333333334</v>
      </c>
      <c r="G293" s="317">
        <v>51.466666666666669</v>
      </c>
      <c r="H293" s="317">
        <v>61.366666666666674</v>
      </c>
      <c r="I293" s="317">
        <v>64.38333333333334</v>
      </c>
      <c r="J293" s="317">
        <v>66.316666666666677</v>
      </c>
      <c r="K293" s="316">
        <v>62.45</v>
      </c>
      <c r="L293" s="316">
        <v>57.5</v>
      </c>
      <c r="M293" s="316">
        <v>34.166789999999999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347.1</v>
      </c>
      <c r="D294" s="317">
        <v>348.25</v>
      </c>
      <c r="E294" s="317">
        <v>342.95</v>
      </c>
      <c r="F294" s="317">
        <v>338.8</v>
      </c>
      <c r="G294" s="317">
        <v>333.5</v>
      </c>
      <c r="H294" s="317">
        <v>352.4</v>
      </c>
      <c r="I294" s="317">
        <v>357.69999999999993</v>
      </c>
      <c r="J294" s="317">
        <v>361.84999999999997</v>
      </c>
      <c r="K294" s="316">
        <v>353.55</v>
      </c>
      <c r="L294" s="316">
        <v>344.1</v>
      </c>
      <c r="M294" s="316">
        <v>31.348579999999998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3425.3</v>
      </c>
      <c r="D295" s="317">
        <v>3461.7666666666664</v>
      </c>
      <c r="E295" s="317">
        <v>3376.5333333333328</v>
      </c>
      <c r="F295" s="317">
        <v>3327.7666666666664</v>
      </c>
      <c r="G295" s="317">
        <v>3242.5333333333328</v>
      </c>
      <c r="H295" s="317">
        <v>3510.5333333333328</v>
      </c>
      <c r="I295" s="317">
        <v>3595.7666666666664</v>
      </c>
      <c r="J295" s="317">
        <v>3644.5333333333328</v>
      </c>
      <c r="K295" s="316">
        <v>3547</v>
      </c>
      <c r="L295" s="316">
        <v>3413</v>
      </c>
      <c r="M295" s="316">
        <v>0.97796000000000005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888</v>
      </c>
      <c r="D296" s="317">
        <v>905.06666666666661</v>
      </c>
      <c r="E296" s="317">
        <v>860.23333333333323</v>
      </c>
      <c r="F296" s="317">
        <v>832.46666666666658</v>
      </c>
      <c r="G296" s="317">
        <v>787.63333333333321</v>
      </c>
      <c r="H296" s="317">
        <v>932.83333333333326</v>
      </c>
      <c r="I296" s="317">
        <v>977.66666666666674</v>
      </c>
      <c r="J296" s="317">
        <v>1005.4333333333333</v>
      </c>
      <c r="K296" s="316">
        <v>949.9</v>
      </c>
      <c r="L296" s="316">
        <v>877.3</v>
      </c>
      <c r="M296" s="316">
        <v>3.9461599999999999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1607.95</v>
      </c>
      <c r="D297" s="317">
        <v>1612.8500000000001</v>
      </c>
      <c r="E297" s="317">
        <v>1596.1000000000004</v>
      </c>
      <c r="F297" s="317">
        <v>1584.2500000000002</v>
      </c>
      <c r="G297" s="317">
        <v>1567.5000000000005</v>
      </c>
      <c r="H297" s="317">
        <v>1624.7000000000003</v>
      </c>
      <c r="I297" s="317">
        <v>1641.4499999999998</v>
      </c>
      <c r="J297" s="317">
        <v>1653.3000000000002</v>
      </c>
      <c r="K297" s="316">
        <v>1629.6</v>
      </c>
      <c r="L297" s="316">
        <v>1601</v>
      </c>
      <c r="M297" s="316">
        <v>11.760300000000001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4332.1499999999996</v>
      </c>
      <c r="D298" s="317">
        <v>4380.55</v>
      </c>
      <c r="E298" s="317">
        <v>4269.6000000000004</v>
      </c>
      <c r="F298" s="317">
        <v>4207.05</v>
      </c>
      <c r="G298" s="317">
        <v>4096.1000000000004</v>
      </c>
      <c r="H298" s="317">
        <v>4443.1000000000004</v>
      </c>
      <c r="I298" s="317">
        <v>4554.0499999999993</v>
      </c>
      <c r="J298" s="317">
        <v>4616.6000000000004</v>
      </c>
      <c r="K298" s="316">
        <v>4491.5</v>
      </c>
      <c r="L298" s="316">
        <v>4318</v>
      </c>
      <c r="M298" s="316">
        <v>5.9020000000000001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3888.8</v>
      </c>
      <c r="D299" s="317">
        <v>3902.2666666666664</v>
      </c>
      <c r="E299" s="317">
        <v>3847.5333333333328</v>
      </c>
      <c r="F299" s="317">
        <v>3806.2666666666664</v>
      </c>
      <c r="G299" s="317">
        <v>3751.5333333333328</v>
      </c>
      <c r="H299" s="317">
        <v>3943.5333333333328</v>
      </c>
      <c r="I299" s="317">
        <v>3998.2666666666664</v>
      </c>
      <c r="J299" s="317">
        <v>4039.5333333333328</v>
      </c>
      <c r="K299" s="316">
        <v>3957</v>
      </c>
      <c r="L299" s="316">
        <v>3861</v>
      </c>
      <c r="M299" s="316">
        <v>2.45282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714.45</v>
      </c>
      <c r="D300" s="317">
        <v>723.23333333333323</v>
      </c>
      <c r="E300" s="317">
        <v>703.01666666666642</v>
      </c>
      <c r="F300" s="317">
        <v>691.58333333333314</v>
      </c>
      <c r="G300" s="317">
        <v>671.36666666666633</v>
      </c>
      <c r="H300" s="317">
        <v>734.66666666666652</v>
      </c>
      <c r="I300" s="317">
        <v>754.88333333333344</v>
      </c>
      <c r="J300" s="317">
        <v>766.31666666666661</v>
      </c>
      <c r="K300" s="316">
        <v>743.45</v>
      </c>
      <c r="L300" s="316">
        <v>711.8</v>
      </c>
      <c r="M300" s="316">
        <v>7.5918900000000002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2109.9</v>
      </c>
      <c r="D301" s="317">
        <v>2137.4499999999998</v>
      </c>
      <c r="E301" s="317">
        <v>2054.8999999999996</v>
      </c>
      <c r="F301" s="317">
        <v>1999.8999999999996</v>
      </c>
      <c r="G301" s="317">
        <v>1917.3499999999995</v>
      </c>
      <c r="H301" s="317">
        <v>2192.4499999999998</v>
      </c>
      <c r="I301" s="317">
        <v>2275</v>
      </c>
      <c r="J301" s="317">
        <v>2330</v>
      </c>
      <c r="K301" s="316">
        <v>2220</v>
      </c>
      <c r="L301" s="316">
        <v>2082.4499999999998</v>
      </c>
      <c r="M301" s="316">
        <v>1.1565300000000001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366.35</v>
      </c>
      <c r="D302" s="317">
        <v>370.09999999999997</v>
      </c>
      <c r="E302" s="317">
        <v>356.24999999999994</v>
      </c>
      <c r="F302" s="317">
        <v>346.15</v>
      </c>
      <c r="G302" s="317">
        <v>332.29999999999995</v>
      </c>
      <c r="H302" s="317">
        <v>380.19999999999993</v>
      </c>
      <c r="I302" s="317">
        <v>394.04999999999995</v>
      </c>
      <c r="J302" s="317">
        <v>404.14999999999992</v>
      </c>
      <c r="K302" s="316">
        <v>383.95</v>
      </c>
      <c r="L302" s="316">
        <v>360</v>
      </c>
      <c r="M302" s="316">
        <v>5.3731999999999998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888.35</v>
      </c>
      <c r="D303" s="317">
        <v>894.4666666666667</v>
      </c>
      <c r="E303" s="317">
        <v>877.98333333333335</v>
      </c>
      <c r="F303" s="317">
        <v>867.61666666666667</v>
      </c>
      <c r="G303" s="317">
        <v>851.13333333333333</v>
      </c>
      <c r="H303" s="317">
        <v>904.83333333333337</v>
      </c>
      <c r="I303" s="317">
        <v>921.31666666666672</v>
      </c>
      <c r="J303" s="317">
        <v>931.68333333333339</v>
      </c>
      <c r="K303" s="316">
        <v>910.95</v>
      </c>
      <c r="L303" s="316">
        <v>884.1</v>
      </c>
      <c r="M303" s="316">
        <v>24.366230000000002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171.35</v>
      </c>
      <c r="D304" s="317">
        <v>173.33333333333334</v>
      </c>
      <c r="E304" s="317">
        <v>168.51666666666668</v>
      </c>
      <c r="F304" s="317">
        <v>165.68333333333334</v>
      </c>
      <c r="G304" s="317">
        <v>160.86666666666667</v>
      </c>
      <c r="H304" s="317">
        <v>176.16666666666669</v>
      </c>
      <c r="I304" s="317">
        <v>180.98333333333335</v>
      </c>
      <c r="J304" s="317">
        <v>183.81666666666669</v>
      </c>
      <c r="K304" s="316">
        <v>178.15</v>
      </c>
      <c r="L304" s="316">
        <v>170.5</v>
      </c>
      <c r="M304" s="316">
        <v>37.321460000000002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16.45</v>
      </c>
      <c r="D305" s="317">
        <v>16.533333333333335</v>
      </c>
      <c r="E305" s="317">
        <v>16.016666666666669</v>
      </c>
      <c r="F305" s="317">
        <v>15.583333333333336</v>
      </c>
      <c r="G305" s="317">
        <v>15.06666666666667</v>
      </c>
      <c r="H305" s="317">
        <v>16.966666666666669</v>
      </c>
      <c r="I305" s="317">
        <v>17.483333333333334</v>
      </c>
      <c r="J305" s="317">
        <v>17.916666666666668</v>
      </c>
      <c r="K305" s="316">
        <v>17.05</v>
      </c>
      <c r="L305" s="316">
        <v>16.100000000000001</v>
      </c>
      <c r="M305" s="316">
        <v>21.484120000000001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203.1</v>
      </c>
      <c r="D306" s="317">
        <v>205.1</v>
      </c>
      <c r="E306" s="317">
        <v>198.2</v>
      </c>
      <c r="F306" s="317">
        <v>193.29999999999998</v>
      </c>
      <c r="G306" s="317">
        <v>186.39999999999998</v>
      </c>
      <c r="H306" s="317">
        <v>210</v>
      </c>
      <c r="I306" s="317">
        <v>216.90000000000003</v>
      </c>
      <c r="J306" s="317">
        <v>221.8</v>
      </c>
      <c r="K306" s="316">
        <v>212</v>
      </c>
      <c r="L306" s="316">
        <v>200.2</v>
      </c>
      <c r="M306" s="316">
        <v>2.71231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467.4</v>
      </c>
      <c r="D307" s="317">
        <v>469.2166666666667</v>
      </c>
      <c r="E307" s="317">
        <v>460.18333333333339</v>
      </c>
      <c r="F307" s="317">
        <v>452.9666666666667</v>
      </c>
      <c r="G307" s="317">
        <v>443.93333333333339</v>
      </c>
      <c r="H307" s="317">
        <v>476.43333333333339</v>
      </c>
      <c r="I307" s="317">
        <v>485.4666666666667</v>
      </c>
      <c r="J307" s="317">
        <v>492.68333333333339</v>
      </c>
      <c r="K307" s="316">
        <v>478.25</v>
      </c>
      <c r="L307" s="316">
        <v>462</v>
      </c>
      <c r="M307" s="316">
        <v>0.41732000000000002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107.4</v>
      </c>
      <c r="D308" s="317">
        <v>108.78333333333335</v>
      </c>
      <c r="E308" s="317">
        <v>105.36666666666669</v>
      </c>
      <c r="F308" s="317">
        <v>103.33333333333334</v>
      </c>
      <c r="G308" s="317">
        <v>99.916666666666686</v>
      </c>
      <c r="H308" s="317">
        <v>110.81666666666669</v>
      </c>
      <c r="I308" s="317">
        <v>114.23333333333335</v>
      </c>
      <c r="J308" s="317">
        <v>116.26666666666669</v>
      </c>
      <c r="K308" s="316">
        <v>112.2</v>
      </c>
      <c r="L308" s="316">
        <v>106.75</v>
      </c>
      <c r="M308" s="316">
        <v>41.196950000000001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502.05</v>
      </c>
      <c r="D309" s="317">
        <v>498.78333333333336</v>
      </c>
      <c r="E309" s="317">
        <v>492.7166666666667</v>
      </c>
      <c r="F309" s="317">
        <v>483.38333333333333</v>
      </c>
      <c r="G309" s="317">
        <v>477.31666666666666</v>
      </c>
      <c r="H309" s="317">
        <v>508.11666666666673</v>
      </c>
      <c r="I309" s="317">
        <v>514.18333333333339</v>
      </c>
      <c r="J309" s="317">
        <v>523.51666666666677</v>
      </c>
      <c r="K309" s="316">
        <v>504.85</v>
      </c>
      <c r="L309" s="316">
        <v>489.45</v>
      </c>
      <c r="M309" s="316">
        <v>15.31282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7515.9</v>
      </c>
      <c r="D310" s="317">
        <v>7480.3499999999995</v>
      </c>
      <c r="E310" s="317">
        <v>7385.6999999999989</v>
      </c>
      <c r="F310" s="317">
        <v>7255.4999999999991</v>
      </c>
      <c r="G310" s="317">
        <v>7160.8499999999985</v>
      </c>
      <c r="H310" s="317">
        <v>7610.5499999999993</v>
      </c>
      <c r="I310" s="317">
        <v>7705.1999999999989</v>
      </c>
      <c r="J310" s="317">
        <v>7835.4</v>
      </c>
      <c r="K310" s="316">
        <v>7575</v>
      </c>
      <c r="L310" s="316">
        <v>7350.15</v>
      </c>
      <c r="M310" s="316">
        <v>6.6361600000000003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2525.3000000000002</v>
      </c>
      <c r="D311" s="317">
        <v>2543.25</v>
      </c>
      <c r="E311" s="317">
        <v>2488.0500000000002</v>
      </c>
      <c r="F311" s="317">
        <v>2450.8000000000002</v>
      </c>
      <c r="G311" s="317">
        <v>2395.6000000000004</v>
      </c>
      <c r="H311" s="317">
        <v>2580.5</v>
      </c>
      <c r="I311" s="317">
        <v>2635.7</v>
      </c>
      <c r="J311" s="317">
        <v>2672.95</v>
      </c>
      <c r="K311" s="316">
        <v>2598.4499999999998</v>
      </c>
      <c r="L311" s="316">
        <v>2506</v>
      </c>
      <c r="M311" s="316">
        <v>1.26309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357.4</v>
      </c>
      <c r="D312" s="317">
        <v>360.46666666666664</v>
      </c>
      <c r="E312" s="317">
        <v>351.98333333333329</v>
      </c>
      <c r="F312" s="317">
        <v>346.56666666666666</v>
      </c>
      <c r="G312" s="317">
        <v>338.08333333333331</v>
      </c>
      <c r="H312" s="317">
        <v>365.88333333333327</v>
      </c>
      <c r="I312" s="317">
        <v>374.36666666666662</v>
      </c>
      <c r="J312" s="317">
        <v>379.78333333333325</v>
      </c>
      <c r="K312" s="316">
        <v>368.95</v>
      </c>
      <c r="L312" s="316">
        <v>355.05</v>
      </c>
      <c r="M312" s="316">
        <v>12.156840000000001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275.39999999999998</v>
      </c>
      <c r="D313" s="317">
        <v>277.86666666666662</v>
      </c>
      <c r="E313" s="317">
        <v>268.53333333333325</v>
      </c>
      <c r="F313" s="317">
        <v>261.66666666666663</v>
      </c>
      <c r="G313" s="317">
        <v>252.33333333333326</v>
      </c>
      <c r="H313" s="317">
        <v>284.73333333333323</v>
      </c>
      <c r="I313" s="317">
        <v>294.06666666666661</v>
      </c>
      <c r="J313" s="317">
        <v>300.93333333333322</v>
      </c>
      <c r="K313" s="316">
        <v>287.2</v>
      </c>
      <c r="L313" s="316">
        <v>271</v>
      </c>
      <c r="M313" s="316">
        <v>3.5286499999999998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806.9</v>
      </c>
      <c r="D314" s="317">
        <v>806.83333333333337</v>
      </c>
      <c r="E314" s="317">
        <v>794.11666666666679</v>
      </c>
      <c r="F314" s="317">
        <v>781.33333333333337</v>
      </c>
      <c r="G314" s="317">
        <v>768.61666666666679</v>
      </c>
      <c r="H314" s="317">
        <v>819.61666666666679</v>
      </c>
      <c r="I314" s="317">
        <v>832.33333333333326</v>
      </c>
      <c r="J314" s="317">
        <v>845.11666666666679</v>
      </c>
      <c r="K314" s="316">
        <v>819.55</v>
      </c>
      <c r="L314" s="316">
        <v>794.05</v>
      </c>
      <c r="M314" s="316">
        <v>12.720789999999999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1201.05</v>
      </c>
      <c r="D315" s="317">
        <v>1215</v>
      </c>
      <c r="E315" s="317">
        <v>1181.05</v>
      </c>
      <c r="F315" s="317">
        <v>1161.05</v>
      </c>
      <c r="G315" s="317">
        <v>1127.0999999999999</v>
      </c>
      <c r="H315" s="317">
        <v>1235</v>
      </c>
      <c r="I315" s="317">
        <v>1268.9499999999998</v>
      </c>
      <c r="J315" s="317">
        <v>1288.95</v>
      </c>
      <c r="K315" s="316">
        <v>1248.95</v>
      </c>
      <c r="L315" s="316">
        <v>1195</v>
      </c>
      <c r="M315" s="316">
        <v>2.5178199999999999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2058</v>
      </c>
      <c r="D316" s="317">
        <v>2071.35</v>
      </c>
      <c r="E316" s="317">
        <v>2033.6</v>
      </c>
      <c r="F316" s="317">
        <v>2009.2</v>
      </c>
      <c r="G316" s="317">
        <v>1971.45</v>
      </c>
      <c r="H316" s="317">
        <v>2095.75</v>
      </c>
      <c r="I316" s="317">
        <v>2133.5</v>
      </c>
      <c r="J316" s="317">
        <v>2157.8999999999996</v>
      </c>
      <c r="K316" s="316">
        <v>2109.1</v>
      </c>
      <c r="L316" s="316">
        <v>2046.95</v>
      </c>
      <c r="M316" s="316">
        <v>0.54793999999999998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702</v>
      </c>
      <c r="D317" s="317">
        <v>706.05000000000007</v>
      </c>
      <c r="E317" s="317">
        <v>693.95000000000016</v>
      </c>
      <c r="F317" s="317">
        <v>685.90000000000009</v>
      </c>
      <c r="G317" s="317">
        <v>673.80000000000018</v>
      </c>
      <c r="H317" s="317">
        <v>714.10000000000014</v>
      </c>
      <c r="I317" s="317">
        <v>726.2</v>
      </c>
      <c r="J317" s="317">
        <v>734.25000000000011</v>
      </c>
      <c r="K317" s="316">
        <v>718.15</v>
      </c>
      <c r="L317" s="316">
        <v>698</v>
      </c>
      <c r="M317" s="316">
        <v>2.4503200000000001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747.2</v>
      </c>
      <c r="D318" s="317">
        <v>755.41666666666663</v>
      </c>
      <c r="E318" s="317">
        <v>734.7833333333333</v>
      </c>
      <c r="F318" s="317">
        <v>722.36666666666667</v>
      </c>
      <c r="G318" s="317">
        <v>701.73333333333335</v>
      </c>
      <c r="H318" s="317">
        <v>767.83333333333326</v>
      </c>
      <c r="I318" s="317">
        <v>788.4666666666667</v>
      </c>
      <c r="J318" s="317">
        <v>800.88333333333321</v>
      </c>
      <c r="K318" s="316">
        <v>776.05</v>
      </c>
      <c r="L318" s="316">
        <v>743</v>
      </c>
      <c r="M318" s="316">
        <v>3.7868300000000001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226.65</v>
      </c>
      <c r="D319" s="317">
        <v>228.33333333333334</v>
      </c>
      <c r="E319" s="317">
        <v>220.7166666666667</v>
      </c>
      <c r="F319" s="317">
        <v>214.78333333333336</v>
      </c>
      <c r="G319" s="317">
        <v>207.16666666666671</v>
      </c>
      <c r="H319" s="317">
        <v>234.26666666666668</v>
      </c>
      <c r="I319" s="317">
        <v>241.8833333333333</v>
      </c>
      <c r="J319" s="317">
        <v>247.81666666666666</v>
      </c>
      <c r="K319" s="316">
        <v>235.95</v>
      </c>
      <c r="L319" s="316">
        <v>222.4</v>
      </c>
      <c r="M319" s="316">
        <v>2.88592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167.4</v>
      </c>
      <c r="D320" s="317">
        <v>170.23333333333332</v>
      </c>
      <c r="E320" s="317">
        <v>163.46666666666664</v>
      </c>
      <c r="F320" s="317">
        <v>159.53333333333333</v>
      </c>
      <c r="G320" s="317">
        <v>152.76666666666665</v>
      </c>
      <c r="H320" s="317">
        <v>174.16666666666663</v>
      </c>
      <c r="I320" s="317">
        <v>180.93333333333334</v>
      </c>
      <c r="J320" s="317">
        <v>184.86666666666662</v>
      </c>
      <c r="K320" s="316">
        <v>177</v>
      </c>
      <c r="L320" s="316">
        <v>166.3</v>
      </c>
      <c r="M320" s="316">
        <v>3.1686299999999998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206.9</v>
      </c>
      <c r="D321" s="317">
        <v>212.23333333333335</v>
      </c>
      <c r="E321" s="317">
        <v>197.6166666666667</v>
      </c>
      <c r="F321" s="317">
        <v>188.33333333333334</v>
      </c>
      <c r="G321" s="317">
        <v>173.7166666666667</v>
      </c>
      <c r="H321" s="317">
        <v>221.51666666666671</v>
      </c>
      <c r="I321" s="317">
        <v>236.13333333333338</v>
      </c>
      <c r="J321" s="317">
        <v>245.41666666666671</v>
      </c>
      <c r="K321" s="316">
        <v>226.85</v>
      </c>
      <c r="L321" s="316">
        <v>202.95</v>
      </c>
      <c r="M321" s="316">
        <v>20.875019999999999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892.6</v>
      </c>
      <c r="D322" s="317">
        <v>863.30000000000007</v>
      </c>
      <c r="E322" s="317">
        <v>798.25000000000011</v>
      </c>
      <c r="F322" s="317">
        <v>703.90000000000009</v>
      </c>
      <c r="G322" s="317">
        <v>638.85000000000014</v>
      </c>
      <c r="H322" s="317">
        <v>957.65000000000009</v>
      </c>
      <c r="I322" s="317">
        <v>1022.7</v>
      </c>
      <c r="J322" s="317">
        <v>1117.0500000000002</v>
      </c>
      <c r="K322" s="316">
        <v>928.35</v>
      </c>
      <c r="L322" s="316">
        <v>768.95</v>
      </c>
      <c r="M322" s="316">
        <v>15.387269999999999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3089.4</v>
      </c>
      <c r="D323" s="317">
        <v>3133.0333333333333</v>
      </c>
      <c r="E323" s="317">
        <v>3031.3666666666668</v>
      </c>
      <c r="F323" s="317">
        <v>2973.3333333333335</v>
      </c>
      <c r="G323" s="317">
        <v>2871.666666666667</v>
      </c>
      <c r="H323" s="317">
        <v>3191.0666666666666</v>
      </c>
      <c r="I323" s="317">
        <v>3292.7333333333336</v>
      </c>
      <c r="J323" s="317">
        <v>3350.7666666666664</v>
      </c>
      <c r="K323" s="316">
        <v>3234.7</v>
      </c>
      <c r="L323" s="316">
        <v>3075</v>
      </c>
      <c r="M323" s="316">
        <v>7.4370399999999997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41.1</v>
      </c>
      <c r="D324" s="317">
        <v>41.433333333333337</v>
      </c>
      <c r="E324" s="317">
        <v>39.666666666666671</v>
      </c>
      <c r="F324" s="317">
        <v>38.233333333333334</v>
      </c>
      <c r="G324" s="317">
        <v>36.466666666666669</v>
      </c>
      <c r="H324" s="317">
        <v>42.866666666666674</v>
      </c>
      <c r="I324" s="317">
        <v>44.63333333333334</v>
      </c>
      <c r="J324" s="317">
        <v>46.066666666666677</v>
      </c>
      <c r="K324" s="316">
        <v>43.2</v>
      </c>
      <c r="L324" s="316">
        <v>40</v>
      </c>
      <c r="M324" s="316">
        <v>13.77872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165.05</v>
      </c>
      <c r="D325" s="317">
        <v>166.88333333333333</v>
      </c>
      <c r="E325" s="317">
        <v>162.16666666666666</v>
      </c>
      <c r="F325" s="317">
        <v>159.28333333333333</v>
      </c>
      <c r="G325" s="317">
        <v>154.56666666666666</v>
      </c>
      <c r="H325" s="317">
        <v>169.76666666666665</v>
      </c>
      <c r="I325" s="317">
        <v>174.48333333333335</v>
      </c>
      <c r="J325" s="317">
        <v>177.36666666666665</v>
      </c>
      <c r="K325" s="316">
        <v>171.6</v>
      </c>
      <c r="L325" s="316">
        <v>164</v>
      </c>
      <c r="M325" s="316">
        <v>1.5609599999999999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880.15</v>
      </c>
      <c r="D326" s="317">
        <v>877.4</v>
      </c>
      <c r="E326" s="317">
        <v>865.9</v>
      </c>
      <c r="F326" s="317">
        <v>851.65</v>
      </c>
      <c r="G326" s="317">
        <v>840.15</v>
      </c>
      <c r="H326" s="317">
        <v>891.65</v>
      </c>
      <c r="I326" s="317">
        <v>903.15</v>
      </c>
      <c r="J326" s="317">
        <v>917.4</v>
      </c>
      <c r="K326" s="316">
        <v>888.9</v>
      </c>
      <c r="L326" s="316">
        <v>863.15</v>
      </c>
      <c r="M326" s="316">
        <v>1.00508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2650.5</v>
      </c>
      <c r="D327" s="317">
        <v>2646.7666666666669</v>
      </c>
      <c r="E327" s="317">
        <v>2614.5333333333338</v>
      </c>
      <c r="F327" s="317">
        <v>2578.5666666666671</v>
      </c>
      <c r="G327" s="317">
        <v>2546.3333333333339</v>
      </c>
      <c r="H327" s="317">
        <v>2682.7333333333336</v>
      </c>
      <c r="I327" s="317">
        <v>2714.9666666666662</v>
      </c>
      <c r="J327" s="317">
        <v>2750.9333333333334</v>
      </c>
      <c r="K327" s="316">
        <v>2679</v>
      </c>
      <c r="L327" s="316">
        <v>2610.8000000000002</v>
      </c>
      <c r="M327" s="316">
        <v>3.0133800000000002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68810.05</v>
      </c>
      <c r="D328" s="317">
        <v>68983.316666666666</v>
      </c>
      <c r="E328" s="317">
        <v>67026.733333333337</v>
      </c>
      <c r="F328" s="317">
        <v>65243.416666666672</v>
      </c>
      <c r="G328" s="317">
        <v>63286.833333333343</v>
      </c>
      <c r="H328" s="317">
        <v>70766.633333333331</v>
      </c>
      <c r="I328" s="317">
        <v>72723.216666666674</v>
      </c>
      <c r="J328" s="317">
        <v>74506.533333333326</v>
      </c>
      <c r="K328" s="316">
        <v>70939.899999999994</v>
      </c>
      <c r="L328" s="316">
        <v>67200</v>
      </c>
      <c r="M328" s="316">
        <v>0.28293000000000001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74.650000000000006</v>
      </c>
      <c r="D329" s="317">
        <v>75.083333333333329</v>
      </c>
      <c r="E329" s="317">
        <v>73.566666666666663</v>
      </c>
      <c r="F329" s="317">
        <v>72.483333333333334</v>
      </c>
      <c r="G329" s="317">
        <v>70.966666666666669</v>
      </c>
      <c r="H329" s="317">
        <v>76.166666666666657</v>
      </c>
      <c r="I329" s="317">
        <v>77.683333333333337</v>
      </c>
      <c r="J329" s="317">
        <v>78.766666666666652</v>
      </c>
      <c r="K329" s="316">
        <v>76.599999999999994</v>
      </c>
      <c r="L329" s="316">
        <v>74</v>
      </c>
      <c r="M329" s="316">
        <v>116.56485000000001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1171.6500000000001</v>
      </c>
      <c r="D330" s="317">
        <v>1185.1666666666667</v>
      </c>
      <c r="E330" s="317">
        <v>1151.4833333333336</v>
      </c>
      <c r="F330" s="317">
        <v>1131.3166666666668</v>
      </c>
      <c r="G330" s="317">
        <v>1097.6333333333337</v>
      </c>
      <c r="H330" s="317">
        <v>1205.3333333333335</v>
      </c>
      <c r="I330" s="317">
        <v>1239.0166666666664</v>
      </c>
      <c r="J330" s="317">
        <v>1259.1833333333334</v>
      </c>
      <c r="K330" s="316">
        <v>1218.8499999999999</v>
      </c>
      <c r="L330" s="316">
        <v>1165</v>
      </c>
      <c r="M330" s="316">
        <v>6.1586100000000004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277.45</v>
      </c>
      <c r="D331" s="317">
        <v>280.98333333333335</v>
      </c>
      <c r="E331" s="317">
        <v>272.26666666666671</v>
      </c>
      <c r="F331" s="317">
        <v>267.08333333333337</v>
      </c>
      <c r="G331" s="317">
        <v>258.36666666666673</v>
      </c>
      <c r="H331" s="317">
        <v>286.16666666666669</v>
      </c>
      <c r="I331" s="317">
        <v>294.88333333333338</v>
      </c>
      <c r="J331" s="317">
        <v>300.06666666666666</v>
      </c>
      <c r="K331" s="316">
        <v>289.7</v>
      </c>
      <c r="L331" s="316">
        <v>275.8</v>
      </c>
      <c r="M331" s="316">
        <v>5.3060900000000002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699.4</v>
      </c>
      <c r="D332" s="317">
        <v>708.86666666666667</v>
      </c>
      <c r="E332" s="317">
        <v>681.88333333333333</v>
      </c>
      <c r="F332" s="317">
        <v>664.36666666666667</v>
      </c>
      <c r="G332" s="317">
        <v>637.38333333333333</v>
      </c>
      <c r="H332" s="317">
        <v>726.38333333333333</v>
      </c>
      <c r="I332" s="317">
        <v>753.36666666666667</v>
      </c>
      <c r="J332" s="317">
        <v>770.88333333333333</v>
      </c>
      <c r="K332" s="316">
        <v>735.85</v>
      </c>
      <c r="L332" s="316">
        <v>691.35</v>
      </c>
      <c r="M332" s="316">
        <v>2.7926199999999999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89.35</v>
      </c>
      <c r="D333" s="317">
        <v>91.266666666666666</v>
      </c>
      <c r="E333" s="317">
        <v>87.083333333333329</v>
      </c>
      <c r="F333" s="317">
        <v>84.816666666666663</v>
      </c>
      <c r="G333" s="317">
        <v>80.633333333333326</v>
      </c>
      <c r="H333" s="317">
        <v>93.533333333333331</v>
      </c>
      <c r="I333" s="317">
        <v>97.716666666666669</v>
      </c>
      <c r="J333" s="317">
        <v>99.983333333333334</v>
      </c>
      <c r="K333" s="316">
        <v>95.45</v>
      </c>
      <c r="L333" s="316">
        <v>89</v>
      </c>
      <c r="M333" s="316">
        <v>223.10437999999999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3704.05</v>
      </c>
      <c r="D334" s="317">
        <v>3759.0333333333333</v>
      </c>
      <c r="E334" s="317">
        <v>3630.0166666666664</v>
      </c>
      <c r="F334" s="317">
        <v>3555.9833333333331</v>
      </c>
      <c r="G334" s="317">
        <v>3426.9666666666662</v>
      </c>
      <c r="H334" s="317">
        <v>3833.0666666666666</v>
      </c>
      <c r="I334" s="317">
        <v>3962.0833333333339</v>
      </c>
      <c r="J334" s="317">
        <v>4036.1166666666668</v>
      </c>
      <c r="K334" s="316">
        <v>3888.05</v>
      </c>
      <c r="L334" s="316">
        <v>3685</v>
      </c>
      <c r="M334" s="316">
        <v>5.4794900000000002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3775.75</v>
      </c>
      <c r="D335" s="317">
        <v>3780.4833333333336</v>
      </c>
      <c r="E335" s="317">
        <v>3696.3166666666671</v>
      </c>
      <c r="F335" s="317">
        <v>3616.8833333333337</v>
      </c>
      <c r="G335" s="317">
        <v>3532.7166666666672</v>
      </c>
      <c r="H335" s="317">
        <v>3859.916666666667</v>
      </c>
      <c r="I335" s="317">
        <v>3944.083333333333</v>
      </c>
      <c r="J335" s="317">
        <v>4023.5166666666669</v>
      </c>
      <c r="K335" s="316">
        <v>3864.65</v>
      </c>
      <c r="L335" s="316">
        <v>3701.05</v>
      </c>
      <c r="M335" s="316">
        <v>3.2186699999999999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1271.55</v>
      </c>
      <c r="D336" s="317">
        <v>1289.0833333333333</v>
      </c>
      <c r="E336" s="317">
        <v>1223.7666666666664</v>
      </c>
      <c r="F336" s="317">
        <v>1175.9833333333331</v>
      </c>
      <c r="G336" s="317">
        <v>1110.6666666666663</v>
      </c>
      <c r="H336" s="317">
        <v>1336.8666666666666</v>
      </c>
      <c r="I336" s="317">
        <v>1402.1833333333336</v>
      </c>
      <c r="J336" s="317">
        <v>1449.9666666666667</v>
      </c>
      <c r="K336" s="316">
        <v>1354.4</v>
      </c>
      <c r="L336" s="316">
        <v>1241.3</v>
      </c>
      <c r="M336" s="316">
        <v>1.39276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33.950000000000003</v>
      </c>
      <c r="D337" s="317">
        <v>34.299999999999997</v>
      </c>
      <c r="E337" s="317">
        <v>33.449999999999996</v>
      </c>
      <c r="F337" s="317">
        <v>32.949999999999996</v>
      </c>
      <c r="G337" s="317">
        <v>32.099999999999994</v>
      </c>
      <c r="H337" s="317">
        <v>34.799999999999997</v>
      </c>
      <c r="I337" s="317">
        <v>35.649999999999991</v>
      </c>
      <c r="J337" s="317">
        <v>36.15</v>
      </c>
      <c r="K337" s="316">
        <v>35.15</v>
      </c>
      <c r="L337" s="316">
        <v>33.799999999999997</v>
      </c>
      <c r="M337" s="316">
        <v>34.039960000000001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63.3</v>
      </c>
      <c r="D338" s="317">
        <v>64.05</v>
      </c>
      <c r="E338" s="317">
        <v>61.899999999999991</v>
      </c>
      <c r="F338" s="317">
        <v>60.499999999999993</v>
      </c>
      <c r="G338" s="317">
        <v>58.349999999999987</v>
      </c>
      <c r="H338" s="317">
        <v>65.449999999999989</v>
      </c>
      <c r="I338" s="317">
        <v>67.599999999999994</v>
      </c>
      <c r="J338" s="317">
        <v>69</v>
      </c>
      <c r="K338" s="316">
        <v>66.2</v>
      </c>
      <c r="L338" s="316">
        <v>62.65</v>
      </c>
      <c r="M338" s="316">
        <v>36.143900000000002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565.25</v>
      </c>
      <c r="D339" s="317">
        <v>566.26666666666665</v>
      </c>
      <c r="E339" s="317">
        <v>560.0333333333333</v>
      </c>
      <c r="F339" s="317">
        <v>554.81666666666661</v>
      </c>
      <c r="G339" s="317">
        <v>548.58333333333326</v>
      </c>
      <c r="H339" s="317">
        <v>571.48333333333335</v>
      </c>
      <c r="I339" s="317">
        <v>577.7166666666667</v>
      </c>
      <c r="J339" s="317">
        <v>582.93333333333339</v>
      </c>
      <c r="K339" s="316">
        <v>572.5</v>
      </c>
      <c r="L339" s="316">
        <v>561.04999999999995</v>
      </c>
      <c r="M339" s="316">
        <v>0.27733000000000002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16520.599999999999</v>
      </c>
      <c r="D340" s="317">
        <v>16533.866666666665</v>
      </c>
      <c r="E340" s="317">
        <v>16387.73333333333</v>
      </c>
      <c r="F340" s="317">
        <v>16254.866666666665</v>
      </c>
      <c r="G340" s="317">
        <v>16108.73333333333</v>
      </c>
      <c r="H340" s="317">
        <v>16666.73333333333</v>
      </c>
      <c r="I340" s="317">
        <v>16812.866666666669</v>
      </c>
      <c r="J340" s="317">
        <v>16945.73333333333</v>
      </c>
      <c r="K340" s="316">
        <v>16680</v>
      </c>
      <c r="L340" s="316">
        <v>16401</v>
      </c>
      <c r="M340" s="316">
        <v>0.67176999999999998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72.8</v>
      </c>
      <c r="D341" s="317">
        <v>74.033333333333346</v>
      </c>
      <c r="E341" s="317">
        <v>71.066666666666691</v>
      </c>
      <c r="F341" s="317">
        <v>69.333333333333343</v>
      </c>
      <c r="G341" s="317">
        <v>66.366666666666688</v>
      </c>
      <c r="H341" s="317">
        <v>75.766666666666694</v>
      </c>
      <c r="I341" s="317">
        <v>78.733333333333363</v>
      </c>
      <c r="J341" s="317">
        <v>80.466666666666697</v>
      </c>
      <c r="K341" s="316">
        <v>77</v>
      </c>
      <c r="L341" s="316">
        <v>72.3</v>
      </c>
      <c r="M341" s="316">
        <v>18.86159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50.45</v>
      </c>
      <c r="D342" s="317">
        <v>51.216666666666669</v>
      </c>
      <c r="E342" s="317">
        <v>48.983333333333334</v>
      </c>
      <c r="F342" s="317">
        <v>47.516666666666666</v>
      </c>
      <c r="G342" s="317">
        <v>45.283333333333331</v>
      </c>
      <c r="H342" s="317">
        <v>52.683333333333337</v>
      </c>
      <c r="I342" s="317">
        <v>54.916666666666671</v>
      </c>
      <c r="J342" s="317">
        <v>56.38333333333334</v>
      </c>
      <c r="K342" s="316">
        <v>53.45</v>
      </c>
      <c r="L342" s="316">
        <v>49.75</v>
      </c>
      <c r="M342" s="316">
        <v>11.16405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679.95</v>
      </c>
      <c r="D343" s="317">
        <v>681.16666666666663</v>
      </c>
      <c r="E343" s="317">
        <v>666.63333333333321</v>
      </c>
      <c r="F343" s="317">
        <v>653.31666666666661</v>
      </c>
      <c r="G343" s="317">
        <v>638.78333333333319</v>
      </c>
      <c r="H343" s="317">
        <v>694.48333333333323</v>
      </c>
      <c r="I343" s="317">
        <v>709.01666666666677</v>
      </c>
      <c r="J343" s="317">
        <v>722.33333333333326</v>
      </c>
      <c r="K343" s="316">
        <v>695.7</v>
      </c>
      <c r="L343" s="316">
        <v>667.85</v>
      </c>
      <c r="M343" s="316">
        <v>1.2688699999999999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31.95</v>
      </c>
      <c r="D344" s="317">
        <v>32.383333333333333</v>
      </c>
      <c r="E344" s="317">
        <v>31.116666666666667</v>
      </c>
      <c r="F344" s="317">
        <v>30.283333333333335</v>
      </c>
      <c r="G344" s="317">
        <v>29.016666666666669</v>
      </c>
      <c r="H344" s="317">
        <v>33.216666666666669</v>
      </c>
      <c r="I344" s="317">
        <v>34.483333333333334</v>
      </c>
      <c r="J344" s="317">
        <v>35.316666666666663</v>
      </c>
      <c r="K344" s="316">
        <v>33.65</v>
      </c>
      <c r="L344" s="316">
        <v>31.55</v>
      </c>
      <c r="M344" s="316">
        <v>69.806899999999999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107.1</v>
      </c>
      <c r="D345" s="317">
        <v>108.18333333333334</v>
      </c>
      <c r="E345" s="317">
        <v>104.91666666666667</v>
      </c>
      <c r="F345" s="317">
        <v>102.73333333333333</v>
      </c>
      <c r="G345" s="317">
        <v>99.466666666666669</v>
      </c>
      <c r="H345" s="317">
        <v>110.36666666666667</v>
      </c>
      <c r="I345" s="317">
        <v>113.63333333333333</v>
      </c>
      <c r="J345" s="317">
        <v>115.81666666666668</v>
      </c>
      <c r="K345" s="316">
        <v>111.45</v>
      </c>
      <c r="L345" s="316">
        <v>106</v>
      </c>
      <c r="M345" s="316">
        <v>2.48895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1921</v>
      </c>
      <c r="D346" s="317">
        <v>1937.9333333333332</v>
      </c>
      <c r="E346" s="317">
        <v>1898.1666666666663</v>
      </c>
      <c r="F346" s="317">
        <v>1875.333333333333</v>
      </c>
      <c r="G346" s="317">
        <v>1835.5666666666662</v>
      </c>
      <c r="H346" s="317">
        <v>1960.7666666666664</v>
      </c>
      <c r="I346" s="317">
        <v>2000.5333333333333</v>
      </c>
      <c r="J346" s="317">
        <v>2023.3666666666666</v>
      </c>
      <c r="K346" s="316">
        <v>1977.7</v>
      </c>
      <c r="L346" s="316">
        <v>1915.1</v>
      </c>
      <c r="M346" s="316">
        <v>2.6929999999999999E-2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78</v>
      </c>
      <c r="D347" s="317">
        <v>79.88333333333334</v>
      </c>
      <c r="E347" s="317">
        <v>75.366666666666674</v>
      </c>
      <c r="F347" s="317">
        <v>72.733333333333334</v>
      </c>
      <c r="G347" s="317">
        <v>68.216666666666669</v>
      </c>
      <c r="H347" s="317">
        <v>82.51666666666668</v>
      </c>
      <c r="I347" s="317">
        <v>87.03333333333336</v>
      </c>
      <c r="J347" s="317">
        <v>89.666666666666686</v>
      </c>
      <c r="K347" s="316">
        <v>84.4</v>
      </c>
      <c r="L347" s="316">
        <v>77.25</v>
      </c>
      <c r="M347" s="316">
        <v>103.35272000000001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140.85</v>
      </c>
      <c r="D348" s="317">
        <v>143.25</v>
      </c>
      <c r="E348" s="317">
        <v>137.65</v>
      </c>
      <c r="F348" s="317">
        <v>134.45000000000002</v>
      </c>
      <c r="G348" s="317">
        <v>128.85000000000002</v>
      </c>
      <c r="H348" s="317">
        <v>146.44999999999999</v>
      </c>
      <c r="I348" s="317">
        <v>152.05000000000001</v>
      </c>
      <c r="J348" s="317">
        <v>155.24999999999997</v>
      </c>
      <c r="K348" s="316">
        <v>148.85</v>
      </c>
      <c r="L348" s="316">
        <v>140.05000000000001</v>
      </c>
      <c r="M348" s="316">
        <v>79.327569999999994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234.35</v>
      </c>
      <c r="D349" s="317">
        <v>241</v>
      </c>
      <c r="E349" s="317">
        <v>225.89999999999998</v>
      </c>
      <c r="F349" s="317">
        <v>217.45</v>
      </c>
      <c r="G349" s="317">
        <v>202.34999999999997</v>
      </c>
      <c r="H349" s="317">
        <v>249.45</v>
      </c>
      <c r="I349" s="317">
        <v>264.55</v>
      </c>
      <c r="J349" s="317">
        <v>273</v>
      </c>
      <c r="K349" s="316">
        <v>256.10000000000002</v>
      </c>
      <c r="L349" s="316">
        <v>232.55</v>
      </c>
      <c r="M349" s="316">
        <v>35.523209999999999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155.44999999999999</v>
      </c>
      <c r="D350" s="317">
        <v>157.06666666666666</v>
      </c>
      <c r="E350" s="317">
        <v>152.88333333333333</v>
      </c>
      <c r="F350" s="317">
        <v>150.31666666666666</v>
      </c>
      <c r="G350" s="317">
        <v>146.13333333333333</v>
      </c>
      <c r="H350" s="317">
        <v>159.63333333333333</v>
      </c>
      <c r="I350" s="317">
        <v>163.81666666666666</v>
      </c>
      <c r="J350" s="317">
        <v>166.38333333333333</v>
      </c>
      <c r="K350" s="316">
        <v>161.25</v>
      </c>
      <c r="L350" s="316">
        <v>154.5</v>
      </c>
      <c r="M350" s="316">
        <v>203.22426999999999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843.75</v>
      </c>
      <c r="D351" s="317">
        <v>853.58333333333337</v>
      </c>
      <c r="E351" s="317">
        <v>826.56666666666672</v>
      </c>
      <c r="F351" s="317">
        <v>809.38333333333333</v>
      </c>
      <c r="G351" s="317">
        <v>782.36666666666667</v>
      </c>
      <c r="H351" s="317">
        <v>870.76666666666677</v>
      </c>
      <c r="I351" s="317">
        <v>897.78333333333342</v>
      </c>
      <c r="J351" s="317">
        <v>914.96666666666681</v>
      </c>
      <c r="K351" s="316">
        <v>880.6</v>
      </c>
      <c r="L351" s="316">
        <v>836.4</v>
      </c>
      <c r="M351" s="316">
        <v>5.7603400000000002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3571.3</v>
      </c>
      <c r="D352" s="317">
        <v>3581.75</v>
      </c>
      <c r="E352" s="317">
        <v>3539.55</v>
      </c>
      <c r="F352" s="317">
        <v>3507.8</v>
      </c>
      <c r="G352" s="317">
        <v>3465.6000000000004</v>
      </c>
      <c r="H352" s="317">
        <v>3613.5</v>
      </c>
      <c r="I352" s="317">
        <v>3655.7</v>
      </c>
      <c r="J352" s="317">
        <v>3687.45</v>
      </c>
      <c r="K352" s="316">
        <v>3623.95</v>
      </c>
      <c r="L352" s="316">
        <v>3550</v>
      </c>
      <c r="M352" s="316">
        <v>1.20733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215.25</v>
      </c>
      <c r="D353" s="317">
        <v>221.04999999999998</v>
      </c>
      <c r="E353" s="317">
        <v>208.04999999999995</v>
      </c>
      <c r="F353" s="317">
        <v>200.84999999999997</v>
      </c>
      <c r="G353" s="317">
        <v>187.84999999999994</v>
      </c>
      <c r="H353" s="317">
        <v>228.24999999999997</v>
      </c>
      <c r="I353" s="317">
        <v>241.25000000000003</v>
      </c>
      <c r="J353" s="317">
        <v>248.45</v>
      </c>
      <c r="K353" s="316">
        <v>234.05</v>
      </c>
      <c r="L353" s="316">
        <v>213.85</v>
      </c>
      <c r="M353" s="316">
        <v>20.812169999999998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154.44999999999999</v>
      </c>
      <c r="D354" s="317">
        <v>156.33333333333334</v>
      </c>
      <c r="E354" s="317">
        <v>151.01666666666668</v>
      </c>
      <c r="F354" s="317">
        <v>147.58333333333334</v>
      </c>
      <c r="G354" s="317">
        <v>142.26666666666668</v>
      </c>
      <c r="H354" s="317">
        <v>159.76666666666668</v>
      </c>
      <c r="I354" s="317">
        <v>165.08333333333334</v>
      </c>
      <c r="J354" s="317">
        <v>168.51666666666668</v>
      </c>
      <c r="K354" s="316">
        <v>161.65</v>
      </c>
      <c r="L354" s="316">
        <v>152.9</v>
      </c>
      <c r="M354" s="316">
        <v>226.02956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321</v>
      </c>
      <c r="D355" s="317">
        <v>318.58333333333331</v>
      </c>
      <c r="E355" s="317">
        <v>314.16666666666663</v>
      </c>
      <c r="F355" s="317">
        <v>307.33333333333331</v>
      </c>
      <c r="G355" s="317">
        <v>302.91666666666663</v>
      </c>
      <c r="H355" s="317">
        <v>325.41666666666663</v>
      </c>
      <c r="I355" s="317">
        <v>329.83333333333326</v>
      </c>
      <c r="J355" s="317">
        <v>336.66666666666663</v>
      </c>
      <c r="K355" s="316">
        <v>323</v>
      </c>
      <c r="L355" s="316">
        <v>311.75</v>
      </c>
      <c r="M355" s="316">
        <v>3.1289199999999999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40839.15</v>
      </c>
      <c r="D356" s="317">
        <v>41281.050000000003</v>
      </c>
      <c r="E356" s="317">
        <v>39962.150000000009</v>
      </c>
      <c r="F356" s="317">
        <v>39085.150000000009</v>
      </c>
      <c r="G356" s="317">
        <v>37766.250000000015</v>
      </c>
      <c r="H356" s="317">
        <v>42158.05</v>
      </c>
      <c r="I356" s="317">
        <v>43476.95</v>
      </c>
      <c r="J356" s="317">
        <v>44353.95</v>
      </c>
      <c r="K356" s="316">
        <v>42599.95</v>
      </c>
      <c r="L356" s="316">
        <v>40404.050000000003</v>
      </c>
      <c r="M356" s="316">
        <v>0.46095999999999998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101.45</v>
      </c>
      <c r="D357" s="317">
        <v>102.21666666666665</v>
      </c>
      <c r="E357" s="317">
        <v>98.933333333333309</v>
      </c>
      <c r="F357" s="317">
        <v>96.416666666666657</v>
      </c>
      <c r="G357" s="317">
        <v>93.133333333333312</v>
      </c>
      <c r="H357" s="317">
        <v>104.73333333333331</v>
      </c>
      <c r="I357" s="317">
        <v>108.01666666666664</v>
      </c>
      <c r="J357" s="317">
        <v>110.5333333333333</v>
      </c>
      <c r="K357" s="316">
        <v>105.5</v>
      </c>
      <c r="L357" s="316">
        <v>99.7</v>
      </c>
      <c r="M357" s="316">
        <v>15.877890000000001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1913.85</v>
      </c>
      <c r="D358" s="317">
        <v>1934.6166666666668</v>
      </c>
      <c r="E358" s="317">
        <v>1884.2333333333336</v>
      </c>
      <c r="F358" s="317">
        <v>1854.6166666666668</v>
      </c>
      <c r="G358" s="317">
        <v>1804.2333333333336</v>
      </c>
      <c r="H358" s="317">
        <v>1964.2333333333336</v>
      </c>
      <c r="I358" s="317">
        <v>2014.6166666666668</v>
      </c>
      <c r="J358" s="317">
        <v>2044.2333333333336</v>
      </c>
      <c r="K358" s="316">
        <v>1985</v>
      </c>
      <c r="L358" s="316">
        <v>1905</v>
      </c>
      <c r="M358" s="316">
        <v>4.8094400000000004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3951.2</v>
      </c>
      <c r="D359" s="317">
        <v>3985.7333333333331</v>
      </c>
      <c r="E359" s="317">
        <v>3891.3666666666663</v>
      </c>
      <c r="F359" s="317">
        <v>3831.5333333333333</v>
      </c>
      <c r="G359" s="317">
        <v>3737.1666666666665</v>
      </c>
      <c r="H359" s="317">
        <v>4045.5666666666662</v>
      </c>
      <c r="I359" s="317">
        <v>4139.9333333333325</v>
      </c>
      <c r="J359" s="317">
        <v>4199.7666666666664</v>
      </c>
      <c r="K359" s="316">
        <v>4080.1</v>
      </c>
      <c r="L359" s="316">
        <v>3925.9</v>
      </c>
      <c r="M359" s="316">
        <v>1.9332499999999999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214</v>
      </c>
      <c r="D360" s="317">
        <v>215.70000000000002</v>
      </c>
      <c r="E360" s="317">
        <v>210.60000000000002</v>
      </c>
      <c r="F360" s="317">
        <v>207.20000000000002</v>
      </c>
      <c r="G360" s="317">
        <v>202.10000000000002</v>
      </c>
      <c r="H360" s="317">
        <v>219.10000000000002</v>
      </c>
      <c r="I360" s="317">
        <v>224.2</v>
      </c>
      <c r="J360" s="317">
        <v>227.60000000000002</v>
      </c>
      <c r="K360" s="316">
        <v>220.8</v>
      </c>
      <c r="L360" s="316">
        <v>212.3</v>
      </c>
      <c r="M360" s="316">
        <v>38.753320000000002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110.4</v>
      </c>
      <c r="D361" s="317">
        <v>111.28333333333335</v>
      </c>
      <c r="E361" s="317">
        <v>109.16666666666669</v>
      </c>
      <c r="F361" s="317">
        <v>107.93333333333334</v>
      </c>
      <c r="G361" s="317">
        <v>105.81666666666668</v>
      </c>
      <c r="H361" s="317">
        <v>112.51666666666669</v>
      </c>
      <c r="I361" s="317">
        <v>114.63333333333334</v>
      </c>
      <c r="J361" s="317">
        <v>115.8666666666667</v>
      </c>
      <c r="K361" s="316">
        <v>113.4</v>
      </c>
      <c r="L361" s="316">
        <v>110.05</v>
      </c>
      <c r="M361" s="316">
        <v>27.398040000000002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4217.8500000000004</v>
      </c>
      <c r="D362" s="317">
        <v>4263.3166666666666</v>
      </c>
      <c r="E362" s="317">
        <v>4154.6833333333334</v>
      </c>
      <c r="F362" s="317">
        <v>4091.5166666666664</v>
      </c>
      <c r="G362" s="317">
        <v>3982.8833333333332</v>
      </c>
      <c r="H362" s="317">
        <v>4326.4833333333336</v>
      </c>
      <c r="I362" s="317">
        <v>4435.1166666666668</v>
      </c>
      <c r="J362" s="317">
        <v>4498.2833333333338</v>
      </c>
      <c r="K362" s="316">
        <v>4371.95</v>
      </c>
      <c r="L362" s="316">
        <v>4200.1499999999996</v>
      </c>
      <c r="M362" s="316">
        <v>0.51834000000000002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13608.25</v>
      </c>
      <c r="D363" s="317">
        <v>13604.75</v>
      </c>
      <c r="E363" s="317">
        <v>13449.5</v>
      </c>
      <c r="F363" s="317">
        <v>13290.75</v>
      </c>
      <c r="G363" s="317">
        <v>13135.5</v>
      </c>
      <c r="H363" s="317">
        <v>13763.5</v>
      </c>
      <c r="I363" s="317">
        <v>13918.75</v>
      </c>
      <c r="J363" s="317">
        <v>14077.5</v>
      </c>
      <c r="K363" s="316">
        <v>13760</v>
      </c>
      <c r="L363" s="316">
        <v>13446</v>
      </c>
      <c r="M363" s="316">
        <v>4.9189999999999998E-2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4341.05</v>
      </c>
      <c r="D364" s="317">
        <v>4357.833333333333</v>
      </c>
      <c r="E364" s="317">
        <v>4305.2166666666662</v>
      </c>
      <c r="F364" s="317">
        <v>4269.3833333333332</v>
      </c>
      <c r="G364" s="317">
        <v>4216.7666666666664</v>
      </c>
      <c r="H364" s="317">
        <v>4393.6666666666661</v>
      </c>
      <c r="I364" s="317">
        <v>4446.2833333333328</v>
      </c>
      <c r="J364" s="317">
        <v>4482.1166666666659</v>
      </c>
      <c r="K364" s="316">
        <v>4410.45</v>
      </c>
      <c r="L364" s="316">
        <v>4322</v>
      </c>
      <c r="M364" s="316">
        <v>0.16056999999999999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1017.05</v>
      </c>
      <c r="D365" s="317">
        <v>1031.7333333333333</v>
      </c>
      <c r="E365" s="317">
        <v>987.31666666666661</v>
      </c>
      <c r="F365" s="317">
        <v>957.58333333333326</v>
      </c>
      <c r="G365" s="317">
        <v>913.16666666666652</v>
      </c>
      <c r="H365" s="317">
        <v>1061.4666666666667</v>
      </c>
      <c r="I365" s="317">
        <v>1105.8833333333332</v>
      </c>
      <c r="J365" s="317">
        <v>1135.6166666666668</v>
      </c>
      <c r="K365" s="316">
        <v>1076.1500000000001</v>
      </c>
      <c r="L365" s="316">
        <v>1002</v>
      </c>
      <c r="M365" s="316">
        <v>2.9321899999999999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2203.25</v>
      </c>
      <c r="D366" s="317">
        <v>2212.9333333333334</v>
      </c>
      <c r="E366" s="317">
        <v>2182.3666666666668</v>
      </c>
      <c r="F366" s="317">
        <v>2161.4833333333336</v>
      </c>
      <c r="G366" s="317">
        <v>2130.916666666667</v>
      </c>
      <c r="H366" s="317">
        <v>2233.8166666666666</v>
      </c>
      <c r="I366" s="317">
        <v>2264.3833333333332</v>
      </c>
      <c r="J366" s="317">
        <v>2285.2666666666664</v>
      </c>
      <c r="K366" s="316">
        <v>2243.5</v>
      </c>
      <c r="L366" s="316">
        <v>2192.0500000000002</v>
      </c>
      <c r="M366" s="316">
        <v>2.5874999999999999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2478.9499999999998</v>
      </c>
      <c r="D367" s="317">
        <v>2518.9</v>
      </c>
      <c r="E367" s="317">
        <v>2423.4</v>
      </c>
      <c r="F367" s="317">
        <v>2367.85</v>
      </c>
      <c r="G367" s="317">
        <v>2272.35</v>
      </c>
      <c r="H367" s="317">
        <v>2574.4500000000003</v>
      </c>
      <c r="I367" s="317">
        <v>2669.9500000000003</v>
      </c>
      <c r="J367" s="317">
        <v>2725.5000000000005</v>
      </c>
      <c r="K367" s="316">
        <v>2614.4</v>
      </c>
      <c r="L367" s="316">
        <v>2463.35</v>
      </c>
      <c r="M367" s="316">
        <v>2.7646799999999998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33.299999999999997</v>
      </c>
      <c r="D368" s="317">
        <v>33.416666666666664</v>
      </c>
      <c r="E368" s="317">
        <v>32.93333333333333</v>
      </c>
      <c r="F368" s="317">
        <v>32.566666666666663</v>
      </c>
      <c r="G368" s="317">
        <v>32.083333333333329</v>
      </c>
      <c r="H368" s="317">
        <v>33.783333333333331</v>
      </c>
      <c r="I368" s="317">
        <v>34.266666666666666</v>
      </c>
      <c r="J368" s="317">
        <v>34.633333333333333</v>
      </c>
      <c r="K368" s="316">
        <v>33.9</v>
      </c>
      <c r="L368" s="316">
        <v>33.049999999999997</v>
      </c>
      <c r="M368" s="316">
        <v>292.95242999999999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337.7</v>
      </c>
      <c r="D369" s="317">
        <v>340.16666666666669</v>
      </c>
      <c r="E369" s="317">
        <v>330.53333333333336</v>
      </c>
      <c r="F369" s="317">
        <v>323.36666666666667</v>
      </c>
      <c r="G369" s="317">
        <v>313.73333333333335</v>
      </c>
      <c r="H369" s="317">
        <v>347.33333333333337</v>
      </c>
      <c r="I369" s="317">
        <v>356.9666666666667</v>
      </c>
      <c r="J369" s="317">
        <v>364.13333333333338</v>
      </c>
      <c r="K369" s="316">
        <v>349.8</v>
      </c>
      <c r="L369" s="316">
        <v>333</v>
      </c>
      <c r="M369" s="316">
        <v>1.2321299999999999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241.9</v>
      </c>
      <c r="D370" s="317">
        <v>244.79999999999998</v>
      </c>
      <c r="E370" s="317">
        <v>235.59999999999997</v>
      </c>
      <c r="F370" s="317">
        <v>229.29999999999998</v>
      </c>
      <c r="G370" s="317">
        <v>220.09999999999997</v>
      </c>
      <c r="H370" s="317">
        <v>251.09999999999997</v>
      </c>
      <c r="I370" s="317">
        <v>260.29999999999995</v>
      </c>
      <c r="J370" s="317">
        <v>266.59999999999997</v>
      </c>
      <c r="K370" s="316">
        <v>254</v>
      </c>
      <c r="L370" s="316">
        <v>238.5</v>
      </c>
      <c r="M370" s="316">
        <v>4.0356800000000002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2393.5500000000002</v>
      </c>
      <c r="D371" s="317">
        <v>2420.8833333333332</v>
      </c>
      <c r="E371" s="317">
        <v>2337.6666666666665</v>
      </c>
      <c r="F371" s="317">
        <v>2281.7833333333333</v>
      </c>
      <c r="G371" s="317">
        <v>2198.5666666666666</v>
      </c>
      <c r="H371" s="317">
        <v>2476.7666666666664</v>
      </c>
      <c r="I371" s="317">
        <v>2559.9833333333336</v>
      </c>
      <c r="J371" s="317">
        <v>2615.8666666666663</v>
      </c>
      <c r="K371" s="316">
        <v>2504.1</v>
      </c>
      <c r="L371" s="316">
        <v>2365</v>
      </c>
      <c r="M371" s="316">
        <v>8.16343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760.7</v>
      </c>
      <c r="D372" s="317">
        <v>766.69999999999993</v>
      </c>
      <c r="E372" s="317">
        <v>743.99999999999989</v>
      </c>
      <c r="F372" s="317">
        <v>727.3</v>
      </c>
      <c r="G372" s="317">
        <v>704.59999999999991</v>
      </c>
      <c r="H372" s="317">
        <v>783.39999999999986</v>
      </c>
      <c r="I372" s="317">
        <v>806.09999999999991</v>
      </c>
      <c r="J372" s="317">
        <v>822.79999999999984</v>
      </c>
      <c r="K372" s="316">
        <v>789.4</v>
      </c>
      <c r="L372" s="316">
        <v>750</v>
      </c>
      <c r="M372" s="316">
        <v>0.50327999999999995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2458.25</v>
      </c>
      <c r="D373" s="317">
        <v>2457.7666666666669</v>
      </c>
      <c r="E373" s="317">
        <v>2385.5333333333338</v>
      </c>
      <c r="F373" s="317">
        <v>2312.8166666666671</v>
      </c>
      <c r="G373" s="317">
        <v>2240.5833333333339</v>
      </c>
      <c r="H373" s="317">
        <v>2530.4833333333336</v>
      </c>
      <c r="I373" s="317">
        <v>2602.7166666666662</v>
      </c>
      <c r="J373" s="317">
        <v>2675.4333333333334</v>
      </c>
      <c r="K373" s="316">
        <v>2530</v>
      </c>
      <c r="L373" s="316">
        <v>2385.0500000000002</v>
      </c>
      <c r="M373" s="316">
        <v>4.6523399999999997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239.25</v>
      </c>
      <c r="D374" s="317">
        <v>245.55000000000004</v>
      </c>
      <c r="E374" s="317">
        <v>229.75000000000006</v>
      </c>
      <c r="F374" s="317">
        <v>220.25000000000003</v>
      </c>
      <c r="G374" s="317">
        <v>204.45000000000005</v>
      </c>
      <c r="H374" s="317">
        <v>255.05000000000007</v>
      </c>
      <c r="I374" s="317">
        <v>270.85000000000008</v>
      </c>
      <c r="J374" s="317">
        <v>280.35000000000008</v>
      </c>
      <c r="K374" s="316">
        <v>261.35000000000002</v>
      </c>
      <c r="L374" s="316">
        <v>236.05</v>
      </c>
      <c r="M374" s="316">
        <v>44.46998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243.65</v>
      </c>
      <c r="D375" s="317">
        <v>244.83333333333334</v>
      </c>
      <c r="E375" s="317">
        <v>241.31666666666669</v>
      </c>
      <c r="F375" s="317">
        <v>238.98333333333335</v>
      </c>
      <c r="G375" s="317">
        <v>235.4666666666667</v>
      </c>
      <c r="H375" s="317">
        <v>247.16666666666669</v>
      </c>
      <c r="I375" s="317">
        <v>250.68333333333334</v>
      </c>
      <c r="J375" s="317">
        <v>253.01666666666668</v>
      </c>
      <c r="K375" s="316">
        <v>248.35</v>
      </c>
      <c r="L375" s="316">
        <v>242.5</v>
      </c>
      <c r="M375" s="316">
        <v>232.48121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2831.55</v>
      </c>
      <c r="D376" s="317">
        <v>2876.5166666666664</v>
      </c>
      <c r="E376" s="317">
        <v>2755.0333333333328</v>
      </c>
      <c r="F376" s="317">
        <v>2678.5166666666664</v>
      </c>
      <c r="G376" s="317">
        <v>2557.0333333333328</v>
      </c>
      <c r="H376" s="317">
        <v>2953.0333333333328</v>
      </c>
      <c r="I376" s="317">
        <v>3074.5166666666664</v>
      </c>
      <c r="J376" s="317">
        <v>3151.0333333333328</v>
      </c>
      <c r="K376" s="316">
        <v>2998</v>
      </c>
      <c r="L376" s="316">
        <v>2800</v>
      </c>
      <c r="M376" s="316">
        <v>0.35521000000000003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351.7</v>
      </c>
      <c r="D377" s="317">
        <v>357.88333333333338</v>
      </c>
      <c r="E377" s="317">
        <v>341.41666666666674</v>
      </c>
      <c r="F377" s="317">
        <v>331.13333333333338</v>
      </c>
      <c r="G377" s="317">
        <v>314.66666666666674</v>
      </c>
      <c r="H377" s="317">
        <v>368.16666666666674</v>
      </c>
      <c r="I377" s="317">
        <v>384.63333333333333</v>
      </c>
      <c r="J377" s="317">
        <v>394.91666666666674</v>
      </c>
      <c r="K377" s="316">
        <v>374.35</v>
      </c>
      <c r="L377" s="316">
        <v>347.6</v>
      </c>
      <c r="M377" s="316">
        <v>6.9082999999999997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441.3</v>
      </c>
      <c r="D378" s="317">
        <v>442.7833333333333</v>
      </c>
      <c r="E378" s="317">
        <v>434.51666666666659</v>
      </c>
      <c r="F378" s="317">
        <v>427.73333333333329</v>
      </c>
      <c r="G378" s="317">
        <v>419.46666666666658</v>
      </c>
      <c r="H378" s="317">
        <v>449.56666666666661</v>
      </c>
      <c r="I378" s="317">
        <v>457.83333333333326</v>
      </c>
      <c r="J378" s="317">
        <v>464.61666666666662</v>
      </c>
      <c r="K378" s="316">
        <v>451.05</v>
      </c>
      <c r="L378" s="316">
        <v>436</v>
      </c>
      <c r="M378" s="316">
        <v>3.5648300000000002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645.70000000000005</v>
      </c>
      <c r="D379" s="317">
        <v>650.56666666666672</v>
      </c>
      <c r="E379" s="317">
        <v>636.18333333333339</v>
      </c>
      <c r="F379" s="317">
        <v>626.66666666666663</v>
      </c>
      <c r="G379" s="317">
        <v>612.2833333333333</v>
      </c>
      <c r="H379" s="317">
        <v>660.08333333333348</v>
      </c>
      <c r="I379" s="317">
        <v>674.46666666666692</v>
      </c>
      <c r="J379" s="317">
        <v>683.98333333333358</v>
      </c>
      <c r="K379" s="316">
        <v>664.95</v>
      </c>
      <c r="L379" s="316">
        <v>641.04999999999995</v>
      </c>
      <c r="M379" s="316">
        <v>1.2611000000000001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104.4</v>
      </c>
      <c r="D380" s="317">
        <v>105.86666666666667</v>
      </c>
      <c r="E380" s="317">
        <v>101.03333333333335</v>
      </c>
      <c r="F380" s="317">
        <v>97.666666666666671</v>
      </c>
      <c r="G380" s="317">
        <v>92.833333333333343</v>
      </c>
      <c r="H380" s="317">
        <v>109.23333333333335</v>
      </c>
      <c r="I380" s="317">
        <v>114.06666666666666</v>
      </c>
      <c r="J380" s="317">
        <v>117.43333333333335</v>
      </c>
      <c r="K380" s="316">
        <v>110.7</v>
      </c>
      <c r="L380" s="316">
        <v>102.5</v>
      </c>
      <c r="M380" s="316">
        <v>1.86555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1772.25</v>
      </c>
      <c r="D381" s="317">
        <v>1756.2333333333333</v>
      </c>
      <c r="E381" s="317">
        <v>1727.0166666666667</v>
      </c>
      <c r="F381" s="317">
        <v>1681.7833333333333</v>
      </c>
      <c r="G381" s="317">
        <v>1652.5666666666666</v>
      </c>
      <c r="H381" s="317">
        <v>1801.4666666666667</v>
      </c>
      <c r="I381" s="317">
        <v>1830.6833333333334</v>
      </c>
      <c r="J381" s="317">
        <v>1875.9166666666667</v>
      </c>
      <c r="K381" s="316">
        <v>1785.45</v>
      </c>
      <c r="L381" s="316">
        <v>1711</v>
      </c>
      <c r="M381" s="316">
        <v>18.19098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654.70000000000005</v>
      </c>
      <c r="D382" s="317">
        <v>658.83333333333337</v>
      </c>
      <c r="E382" s="317">
        <v>636.41666666666674</v>
      </c>
      <c r="F382" s="317">
        <v>618.13333333333333</v>
      </c>
      <c r="G382" s="317">
        <v>595.7166666666667</v>
      </c>
      <c r="H382" s="317">
        <v>677.11666666666679</v>
      </c>
      <c r="I382" s="317">
        <v>699.53333333333353</v>
      </c>
      <c r="J382" s="317">
        <v>717.81666666666683</v>
      </c>
      <c r="K382" s="316">
        <v>681.25</v>
      </c>
      <c r="L382" s="316">
        <v>640.54999999999995</v>
      </c>
      <c r="M382" s="316">
        <v>1.03898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804.55</v>
      </c>
      <c r="D383" s="317">
        <v>809.06666666666661</v>
      </c>
      <c r="E383" s="317">
        <v>794.68333333333317</v>
      </c>
      <c r="F383" s="317">
        <v>784.81666666666661</v>
      </c>
      <c r="G383" s="317">
        <v>770.43333333333317</v>
      </c>
      <c r="H383" s="317">
        <v>818.93333333333317</v>
      </c>
      <c r="I383" s="317">
        <v>833.31666666666661</v>
      </c>
      <c r="J383" s="317">
        <v>843.18333333333317</v>
      </c>
      <c r="K383" s="316">
        <v>823.45</v>
      </c>
      <c r="L383" s="316">
        <v>799.2</v>
      </c>
      <c r="M383" s="316">
        <v>1.3970199999999999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96.75</v>
      </c>
      <c r="D384" s="317">
        <v>97.183333333333337</v>
      </c>
      <c r="E384" s="317">
        <v>94.616666666666674</v>
      </c>
      <c r="F384" s="317">
        <v>92.483333333333334</v>
      </c>
      <c r="G384" s="317">
        <v>89.916666666666671</v>
      </c>
      <c r="H384" s="317">
        <v>99.316666666666677</v>
      </c>
      <c r="I384" s="317">
        <v>101.88333333333334</v>
      </c>
      <c r="J384" s="317">
        <v>104.01666666666668</v>
      </c>
      <c r="K384" s="316">
        <v>99.75</v>
      </c>
      <c r="L384" s="316">
        <v>95.05</v>
      </c>
      <c r="M384" s="316">
        <v>5.2603499999999999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157.94999999999999</v>
      </c>
      <c r="D385" s="317">
        <v>160.20000000000002</v>
      </c>
      <c r="E385" s="317">
        <v>153.40000000000003</v>
      </c>
      <c r="F385" s="317">
        <v>148.85000000000002</v>
      </c>
      <c r="G385" s="317">
        <v>142.05000000000004</v>
      </c>
      <c r="H385" s="317">
        <v>164.75000000000003</v>
      </c>
      <c r="I385" s="317">
        <v>171.55000000000004</v>
      </c>
      <c r="J385" s="317">
        <v>176.10000000000002</v>
      </c>
      <c r="K385" s="316">
        <v>167</v>
      </c>
      <c r="L385" s="316">
        <v>155.65</v>
      </c>
      <c r="M385" s="316">
        <v>15.95791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581.5</v>
      </c>
      <c r="D386" s="317">
        <v>581.85</v>
      </c>
      <c r="E386" s="317">
        <v>573.70000000000005</v>
      </c>
      <c r="F386" s="317">
        <v>565.9</v>
      </c>
      <c r="G386" s="317">
        <v>557.75</v>
      </c>
      <c r="H386" s="317">
        <v>589.65000000000009</v>
      </c>
      <c r="I386" s="317">
        <v>597.79999999999995</v>
      </c>
      <c r="J386" s="317">
        <v>605.60000000000014</v>
      </c>
      <c r="K386" s="316">
        <v>590</v>
      </c>
      <c r="L386" s="316">
        <v>574.04999999999995</v>
      </c>
      <c r="M386" s="316">
        <v>1.0028999999999999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204.15</v>
      </c>
      <c r="D387" s="317">
        <v>207.48333333333335</v>
      </c>
      <c r="E387" s="317">
        <v>199.56666666666669</v>
      </c>
      <c r="F387" s="317">
        <v>194.98333333333335</v>
      </c>
      <c r="G387" s="317">
        <v>187.06666666666669</v>
      </c>
      <c r="H387" s="317">
        <v>212.06666666666669</v>
      </c>
      <c r="I387" s="317">
        <v>219.98333333333332</v>
      </c>
      <c r="J387" s="317">
        <v>224.56666666666669</v>
      </c>
      <c r="K387" s="316">
        <v>215.4</v>
      </c>
      <c r="L387" s="316">
        <v>202.9</v>
      </c>
      <c r="M387" s="316">
        <v>4.7792599999999998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721.8</v>
      </c>
      <c r="D388" s="317">
        <v>718.44999999999993</v>
      </c>
      <c r="E388" s="317">
        <v>704.44999999999982</v>
      </c>
      <c r="F388" s="317">
        <v>687.09999999999991</v>
      </c>
      <c r="G388" s="317">
        <v>673.0999999999998</v>
      </c>
      <c r="H388" s="317">
        <v>735.79999999999984</v>
      </c>
      <c r="I388" s="317">
        <v>749.80000000000007</v>
      </c>
      <c r="J388" s="317">
        <v>767.14999999999986</v>
      </c>
      <c r="K388" s="316">
        <v>732.45</v>
      </c>
      <c r="L388" s="316">
        <v>701.1</v>
      </c>
      <c r="M388" s="316">
        <v>5.1187300000000002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2206.6</v>
      </c>
      <c r="D389" s="317">
        <v>2206.5499999999997</v>
      </c>
      <c r="E389" s="317">
        <v>2127.6499999999996</v>
      </c>
      <c r="F389" s="317">
        <v>2048.6999999999998</v>
      </c>
      <c r="G389" s="317">
        <v>1969.7999999999997</v>
      </c>
      <c r="H389" s="317">
        <v>2285.4999999999995</v>
      </c>
      <c r="I389" s="317">
        <v>2364.4</v>
      </c>
      <c r="J389" s="317">
        <v>2443.3499999999995</v>
      </c>
      <c r="K389" s="316">
        <v>2285.4499999999998</v>
      </c>
      <c r="L389" s="316">
        <v>2127.6</v>
      </c>
      <c r="M389" s="316">
        <v>0.13716999999999999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93.05</v>
      </c>
      <c r="D390" s="317">
        <v>93.516666666666666</v>
      </c>
      <c r="E390" s="317">
        <v>91.533333333333331</v>
      </c>
      <c r="F390" s="317">
        <v>90.016666666666666</v>
      </c>
      <c r="G390" s="317">
        <v>88.033333333333331</v>
      </c>
      <c r="H390" s="317">
        <v>95.033333333333331</v>
      </c>
      <c r="I390" s="317">
        <v>97.016666666666652</v>
      </c>
      <c r="J390" s="317">
        <v>98.533333333333331</v>
      </c>
      <c r="K390" s="316">
        <v>95.5</v>
      </c>
      <c r="L390" s="316">
        <v>92</v>
      </c>
      <c r="M390" s="316">
        <v>4.4844499999999998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113</v>
      </c>
      <c r="D391" s="317">
        <v>113.16666666666667</v>
      </c>
      <c r="E391" s="317">
        <v>110.53333333333335</v>
      </c>
      <c r="F391" s="317">
        <v>108.06666666666668</v>
      </c>
      <c r="G391" s="317">
        <v>105.43333333333335</v>
      </c>
      <c r="H391" s="317">
        <v>115.63333333333334</v>
      </c>
      <c r="I391" s="317">
        <v>118.26666666666667</v>
      </c>
      <c r="J391" s="317">
        <v>120.73333333333333</v>
      </c>
      <c r="K391" s="316">
        <v>115.8</v>
      </c>
      <c r="L391" s="316">
        <v>110.7</v>
      </c>
      <c r="M391" s="316">
        <v>158.42347000000001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86.2</v>
      </c>
      <c r="D392" s="317">
        <v>87.783333333333346</v>
      </c>
      <c r="E392" s="317">
        <v>83.266666666666694</v>
      </c>
      <c r="F392" s="317">
        <v>80.333333333333343</v>
      </c>
      <c r="G392" s="317">
        <v>75.816666666666691</v>
      </c>
      <c r="H392" s="317">
        <v>90.716666666666697</v>
      </c>
      <c r="I392" s="317">
        <v>95.233333333333348</v>
      </c>
      <c r="J392" s="317">
        <v>98.1666666666667</v>
      </c>
      <c r="K392" s="316">
        <v>92.3</v>
      </c>
      <c r="L392" s="316">
        <v>84.85</v>
      </c>
      <c r="M392" s="316">
        <v>45.314079999999997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120.35</v>
      </c>
      <c r="D393" s="317">
        <v>121.53333333333335</v>
      </c>
      <c r="E393" s="317">
        <v>118.9666666666667</v>
      </c>
      <c r="F393" s="317">
        <v>117.58333333333336</v>
      </c>
      <c r="G393" s="317">
        <v>115.01666666666671</v>
      </c>
      <c r="H393" s="317">
        <v>122.91666666666669</v>
      </c>
      <c r="I393" s="317">
        <v>125.48333333333332</v>
      </c>
      <c r="J393" s="317">
        <v>126.86666666666667</v>
      </c>
      <c r="K393" s="316">
        <v>124.1</v>
      </c>
      <c r="L393" s="316">
        <v>120.15</v>
      </c>
      <c r="M393" s="316">
        <v>22.70185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135.94999999999999</v>
      </c>
      <c r="D394" s="317">
        <v>138.75</v>
      </c>
      <c r="E394" s="317">
        <v>132.19999999999999</v>
      </c>
      <c r="F394" s="317">
        <v>128.44999999999999</v>
      </c>
      <c r="G394" s="317">
        <v>121.89999999999998</v>
      </c>
      <c r="H394" s="317">
        <v>142.5</v>
      </c>
      <c r="I394" s="317">
        <v>149.05000000000001</v>
      </c>
      <c r="J394" s="317">
        <v>152.80000000000001</v>
      </c>
      <c r="K394" s="316">
        <v>145.30000000000001</v>
      </c>
      <c r="L394" s="316">
        <v>135</v>
      </c>
      <c r="M394" s="316">
        <v>27.623080000000002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1047.9000000000001</v>
      </c>
      <c r="D395" s="317">
        <v>1059.4333333333334</v>
      </c>
      <c r="E395" s="317">
        <v>1030.4666666666667</v>
      </c>
      <c r="F395" s="317">
        <v>1013.0333333333333</v>
      </c>
      <c r="G395" s="317">
        <v>984.06666666666661</v>
      </c>
      <c r="H395" s="317">
        <v>1076.8666666666668</v>
      </c>
      <c r="I395" s="317">
        <v>1105.8333333333335</v>
      </c>
      <c r="J395" s="317">
        <v>1123.2666666666669</v>
      </c>
      <c r="K395" s="316">
        <v>1088.4000000000001</v>
      </c>
      <c r="L395" s="316">
        <v>1042</v>
      </c>
      <c r="M395" s="316">
        <v>0.95094000000000001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2474.65</v>
      </c>
      <c r="D396" s="317">
        <v>2486.4166666666665</v>
      </c>
      <c r="E396" s="317">
        <v>2446.2333333333331</v>
      </c>
      <c r="F396" s="317">
        <v>2417.8166666666666</v>
      </c>
      <c r="G396" s="317">
        <v>2377.6333333333332</v>
      </c>
      <c r="H396" s="317">
        <v>2514.833333333333</v>
      </c>
      <c r="I396" s="317">
        <v>2555.0166666666664</v>
      </c>
      <c r="J396" s="317">
        <v>2583.4333333333329</v>
      </c>
      <c r="K396" s="316">
        <v>2526.6</v>
      </c>
      <c r="L396" s="316">
        <v>2458</v>
      </c>
      <c r="M396" s="316">
        <v>90.046360000000007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569.35</v>
      </c>
      <c r="D397" s="317">
        <v>564.4666666666667</v>
      </c>
      <c r="E397" s="317">
        <v>553.88333333333344</v>
      </c>
      <c r="F397" s="317">
        <v>538.41666666666674</v>
      </c>
      <c r="G397" s="317">
        <v>527.83333333333348</v>
      </c>
      <c r="H397" s="317">
        <v>579.93333333333339</v>
      </c>
      <c r="I397" s="317">
        <v>590.51666666666665</v>
      </c>
      <c r="J397" s="317">
        <v>605.98333333333335</v>
      </c>
      <c r="K397" s="316">
        <v>575.04999999999995</v>
      </c>
      <c r="L397" s="316">
        <v>549</v>
      </c>
      <c r="M397" s="316">
        <v>2.3607900000000002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257.5</v>
      </c>
      <c r="D398" s="317">
        <v>256.58333333333331</v>
      </c>
      <c r="E398" s="317">
        <v>254.16666666666663</v>
      </c>
      <c r="F398" s="317">
        <v>250.83333333333331</v>
      </c>
      <c r="G398" s="317">
        <v>248.41666666666663</v>
      </c>
      <c r="H398" s="317">
        <v>259.91666666666663</v>
      </c>
      <c r="I398" s="317">
        <v>262.33333333333326</v>
      </c>
      <c r="J398" s="317">
        <v>265.66666666666663</v>
      </c>
      <c r="K398" s="316">
        <v>259</v>
      </c>
      <c r="L398" s="316">
        <v>253.25</v>
      </c>
      <c r="M398" s="316">
        <v>1.2941100000000001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871.7</v>
      </c>
      <c r="D399" s="317">
        <v>883.58333333333337</v>
      </c>
      <c r="E399" s="317">
        <v>855.2166666666667</v>
      </c>
      <c r="F399" s="317">
        <v>838.73333333333335</v>
      </c>
      <c r="G399" s="317">
        <v>810.36666666666667</v>
      </c>
      <c r="H399" s="317">
        <v>900.06666666666672</v>
      </c>
      <c r="I399" s="317">
        <v>928.43333333333328</v>
      </c>
      <c r="J399" s="317">
        <v>944.91666666666674</v>
      </c>
      <c r="K399" s="316">
        <v>911.95</v>
      </c>
      <c r="L399" s="316">
        <v>867.1</v>
      </c>
      <c r="M399" s="316">
        <v>0.31534000000000001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1430.8</v>
      </c>
      <c r="D400" s="317">
        <v>1452.4333333333332</v>
      </c>
      <c r="E400" s="317">
        <v>1400.5166666666664</v>
      </c>
      <c r="F400" s="317">
        <v>1370.2333333333333</v>
      </c>
      <c r="G400" s="317">
        <v>1318.3166666666666</v>
      </c>
      <c r="H400" s="317">
        <v>1482.7166666666662</v>
      </c>
      <c r="I400" s="317">
        <v>1534.6333333333328</v>
      </c>
      <c r="J400" s="317">
        <v>1564.9166666666661</v>
      </c>
      <c r="K400" s="316">
        <v>1504.35</v>
      </c>
      <c r="L400" s="316">
        <v>1422.15</v>
      </c>
      <c r="M400" s="316">
        <v>1.42543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32.1</v>
      </c>
      <c r="D401" s="317">
        <v>32.25</v>
      </c>
      <c r="E401" s="317">
        <v>31.75</v>
      </c>
      <c r="F401" s="317">
        <v>31.4</v>
      </c>
      <c r="G401" s="317">
        <v>30.9</v>
      </c>
      <c r="H401" s="317">
        <v>32.6</v>
      </c>
      <c r="I401" s="317">
        <v>33.1</v>
      </c>
      <c r="J401" s="317">
        <v>33.450000000000003</v>
      </c>
      <c r="K401" s="316">
        <v>32.75</v>
      </c>
      <c r="L401" s="316">
        <v>31.9</v>
      </c>
      <c r="M401" s="316">
        <v>13.47627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84.1</v>
      </c>
      <c r="D402" s="317">
        <v>85.366666666666674</v>
      </c>
      <c r="E402" s="317">
        <v>82.283333333333346</v>
      </c>
      <c r="F402" s="317">
        <v>80.466666666666669</v>
      </c>
      <c r="G402" s="317">
        <v>77.38333333333334</v>
      </c>
      <c r="H402" s="317">
        <v>87.183333333333351</v>
      </c>
      <c r="I402" s="317">
        <v>90.266666666666666</v>
      </c>
      <c r="J402" s="317">
        <v>92.083333333333357</v>
      </c>
      <c r="K402" s="316">
        <v>88.45</v>
      </c>
      <c r="L402" s="316">
        <v>83.55</v>
      </c>
      <c r="M402" s="316">
        <v>321.90084999999999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6692.55</v>
      </c>
      <c r="D403" s="317">
        <v>6684.5166666666664</v>
      </c>
      <c r="E403" s="317">
        <v>6649.0333333333328</v>
      </c>
      <c r="F403" s="317">
        <v>6605.5166666666664</v>
      </c>
      <c r="G403" s="317">
        <v>6570.0333333333328</v>
      </c>
      <c r="H403" s="317">
        <v>6728.0333333333328</v>
      </c>
      <c r="I403" s="317">
        <v>6763.5166666666664</v>
      </c>
      <c r="J403" s="317">
        <v>6807.0333333333328</v>
      </c>
      <c r="K403" s="316">
        <v>6720</v>
      </c>
      <c r="L403" s="316">
        <v>6641</v>
      </c>
      <c r="M403" s="316">
        <v>0.11659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768.25</v>
      </c>
      <c r="D404" s="317">
        <v>765.63333333333333</v>
      </c>
      <c r="E404" s="317">
        <v>756.26666666666665</v>
      </c>
      <c r="F404" s="317">
        <v>744.2833333333333</v>
      </c>
      <c r="G404" s="317">
        <v>734.91666666666663</v>
      </c>
      <c r="H404" s="317">
        <v>777.61666666666667</v>
      </c>
      <c r="I404" s="317">
        <v>786.98333333333323</v>
      </c>
      <c r="J404" s="317">
        <v>798.9666666666667</v>
      </c>
      <c r="K404" s="316">
        <v>775</v>
      </c>
      <c r="L404" s="316">
        <v>753.65</v>
      </c>
      <c r="M404" s="316">
        <v>12.970420000000001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1081.05</v>
      </c>
      <c r="D405" s="317">
        <v>1079.95</v>
      </c>
      <c r="E405" s="317">
        <v>1063.1000000000001</v>
      </c>
      <c r="F405" s="317">
        <v>1045.1500000000001</v>
      </c>
      <c r="G405" s="317">
        <v>1028.3000000000002</v>
      </c>
      <c r="H405" s="317">
        <v>1097.9000000000001</v>
      </c>
      <c r="I405" s="317">
        <v>1114.75</v>
      </c>
      <c r="J405" s="317">
        <v>1132.7</v>
      </c>
      <c r="K405" s="316">
        <v>1096.8</v>
      </c>
      <c r="L405" s="316">
        <v>1062</v>
      </c>
      <c r="M405" s="316">
        <v>14.104290000000001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475.2</v>
      </c>
      <c r="D406" s="317">
        <v>477.08333333333331</v>
      </c>
      <c r="E406" s="317">
        <v>471.61666666666662</v>
      </c>
      <c r="F406" s="317">
        <v>468.0333333333333</v>
      </c>
      <c r="G406" s="317">
        <v>462.56666666666661</v>
      </c>
      <c r="H406" s="317">
        <v>480.66666666666663</v>
      </c>
      <c r="I406" s="317">
        <v>486.13333333333333</v>
      </c>
      <c r="J406" s="317">
        <v>489.71666666666664</v>
      </c>
      <c r="K406" s="316">
        <v>482.55</v>
      </c>
      <c r="L406" s="316">
        <v>473.5</v>
      </c>
      <c r="M406" s="316">
        <v>108.84327999999999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2164.6999999999998</v>
      </c>
      <c r="D407" s="317">
        <v>2173.5833333333335</v>
      </c>
      <c r="E407" s="317">
        <v>2083.7666666666669</v>
      </c>
      <c r="F407" s="317">
        <v>2002.8333333333335</v>
      </c>
      <c r="G407" s="317">
        <v>1913.0166666666669</v>
      </c>
      <c r="H407" s="317">
        <v>2254.5166666666669</v>
      </c>
      <c r="I407" s="317">
        <v>2344.3333333333335</v>
      </c>
      <c r="J407" s="317">
        <v>2425.2666666666669</v>
      </c>
      <c r="K407" s="316">
        <v>2263.4</v>
      </c>
      <c r="L407" s="316">
        <v>2092.65</v>
      </c>
      <c r="M407" s="316">
        <v>0.71343999999999996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115.35</v>
      </c>
      <c r="D408" s="317">
        <v>117.38333333333333</v>
      </c>
      <c r="E408" s="317">
        <v>112.21666666666665</v>
      </c>
      <c r="F408" s="317">
        <v>109.08333333333333</v>
      </c>
      <c r="G408" s="317">
        <v>103.91666666666666</v>
      </c>
      <c r="H408" s="317">
        <v>120.51666666666665</v>
      </c>
      <c r="I408" s="317">
        <v>125.68333333333334</v>
      </c>
      <c r="J408" s="317">
        <v>128.81666666666666</v>
      </c>
      <c r="K408" s="316">
        <v>122.55</v>
      </c>
      <c r="L408" s="316">
        <v>114.25</v>
      </c>
      <c r="M408" s="316">
        <v>7.17835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117.4</v>
      </c>
      <c r="D409" s="317">
        <v>118.2</v>
      </c>
      <c r="E409" s="317">
        <v>115.7</v>
      </c>
      <c r="F409" s="317">
        <v>114</v>
      </c>
      <c r="G409" s="317">
        <v>111.5</v>
      </c>
      <c r="H409" s="317">
        <v>119.9</v>
      </c>
      <c r="I409" s="317">
        <v>122.4</v>
      </c>
      <c r="J409" s="317">
        <v>124.10000000000001</v>
      </c>
      <c r="K409" s="316">
        <v>120.7</v>
      </c>
      <c r="L409" s="316">
        <v>116.5</v>
      </c>
      <c r="M409" s="316">
        <v>12.353260000000001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121.65</v>
      </c>
      <c r="D410" s="317">
        <v>125.16666666666667</v>
      </c>
      <c r="E410" s="317">
        <v>116.58333333333334</v>
      </c>
      <c r="F410" s="317">
        <v>111.51666666666667</v>
      </c>
      <c r="G410" s="317">
        <v>102.93333333333334</v>
      </c>
      <c r="H410" s="317">
        <v>130.23333333333335</v>
      </c>
      <c r="I410" s="317">
        <v>138.81666666666669</v>
      </c>
      <c r="J410" s="317">
        <v>143.88333333333335</v>
      </c>
      <c r="K410" s="316">
        <v>133.75</v>
      </c>
      <c r="L410" s="316">
        <v>120.1</v>
      </c>
      <c r="M410" s="316">
        <v>11.16808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3438</v>
      </c>
      <c r="D411" s="317">
        <v>3456</v>
      </c>
      <c r="E411" s="317">
        <v>3362</v>
      </c>
      <c r="F411" s="317">
        <v>3286</v>
      </c>
      <c r="G411" s="317">
        <v>3192</v>
      </c>
      <c r="H411" s="317">
        <v>3532</v>
      </c>
      <c r="I411" s="317">
        <v>3626</v>
      </c>
      <c r="J411" s="317">
        <v>3702</v>
      </c>
      <c r="K411" s="316">
        <v>3550</v>
      </c>
      <c r="L411" s="316">
        <v>3380</v>
      </c>
      <c r="M411" s="316">
        <v>0.13580999999999999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632.79999999999995</v>
      </c>
      <c r="D412" s="317">
        <v>632.05000000000007</v>
      </c>
      <c r="E412" s="317">
        <v>620.00000000000011</v>
      </c>
      <c r="F412" s="317">
        <v>607.20000000000005</v>
      </c>
      <c r="G412" s="317">
        <v>595.15000000000009</v>
      </c>
      <c r="H412" s="317">
        <v>644.85000000000014</v>
      </c>
      <c r="I412" s="317">
        <v>656.90000000000009</v>
      </c>
      <c r="J412" s="317">
        <v>669.70000000000016</v>
      </c>
      <c r="K412" s="316">
        <v>644.1</v>
      </c>
      <c r="L412" s="316">
        <v>619.25</v>
      </c>
      <c r="M412" s="316">
        <v>1.2995099999999999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412.25</v>
      </c>
      <c r="D413" s="317">
        <v>417.81666666666666</v>
      </c>
      <c r="E413" s="317">
        <v>404.43333333333334</v>
      </c>
      <c r="F413" s="317">
        <v>396.61666666666667</v>
      </c>
      <c r="G413" s="317">
        <v>383.23333333333335</v>
      </c>
      <c r="H413" s="317">
        <v>425.63333333333333</v>
      </c>
      <c r="I413" s="317">
        <v>439.01666666666665</v>
      </c>
      <c r="J413" s="317">
        <v>446.83333333333331</v>
      </c>
      <c r="K413" s="316">
        <v>431.2</v>
      </c>
      <c r="L413" s="316">
        <v>410</v>
      </c>
      <c r="M413" s="316">
        <v>0.74560999999999999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24300.6</v>
      </c>
      <c r="D414" s="317">
        <v>24238.883333333331</v>
      </c>
      <c r="E414" s="317">
        <v>23960.866666666661</v>
      </c>
      <c r="F414" s="317">
        <v>23621.133333333331</v>
      </c>
      <c r="G414" s="317">
        <v>23343.116666666661</v>
      </c>
      <c r="H414" s="317">
        <v>24578.616666666661</v>
      </c>
      <c r="I414" s="317">
        <v>24856.633333333331</v>
      </c>
      <c r="J414" s="317">
        <v>25196.366666666661</v>
      </c>
      <c r="K414" s="316">
        <v>24516.9</v>
      </c>
      <c r="L414" s="316">
        <v>23899.15</v>
      </c>
      <c r="M414" s="316">
        <v>0.33489000000000002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1696.45</v>
      </c>
      <c r="D415" s="317">
        <v>1686.2333333333333</v>
      </c>
      <c r="E415" s="317">
        <v>1657.2166666666667</v>
      </c>
      <c r="F415" s="317">
        <v>1617.9833333333333</v>
      </c>
      <c r="G415" s="317">
        <v>1588.9666666666667</v>
      </c>
      <c r="H415" s="317">
        <v>1725.4666666666667</v>
      </c>
      <c r="I415" s="317">
        <v>1754.4833333333336</v>
      </c>
      <c r="J415" s="317">
        <v>1793.7166666666667</v>
      </c>
      <c r="K415" s="316">
        <v>1715.25</v>
      </c>
      <c r="L415" s="316">
        <v>1647</v>
      </c>
      <c r="M415" s="316">
        <v>1.2508999999999999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2250.35</v>
      </c>
      <c r="D416" s="317">
        <v>2252.1833333333334</v>
      </c>
      <c r="E416" s="317">
        <v>2196.1166666666668</v>
      </c>
      <c r="F416" s="317">
        <v>2141.8833333333332</v>
      </c>
      <c r="G416" s="317">
        <v>2085.8166666666666</v>
      </c>
      <c r="H416" s="317">
        <v>2306.416666666667</v>
      </c>
      <c r="I416" s="317">
        <v>2362.4833333333336</v>
      </c>
      <c r="J416" s="317">
        <v>2416.7166666666672</v>
      </c>
      <c r="K416" s="316">
        <v>2308.25</v>
      </c>
      <c r="L416" s="316">
        <v>2197.9499999999998</v>
      </c>
      <c r="M416" s="316">
        <v>7.2785500000000001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481.45</v>
      </c>
      <c r="D417" s="317">
        <v>481.95</v>
      </c>
      <c r="E417" s="317">
        <v>471.04999999999995</v>
      </c>
      <c r="F417" s="317">
        <v>460.65</v>
      </c>
      <c r="G417" s="317">
        <v>449.74999999999994</v>
      </c>
      <c r="H417" s="317">
        <v>492.34999999999997</v>
      </c>
      <c r="I417" s="317">
        <v>503.24999999999994</v>
      </c>
      <c r="J417" s="317">
        <v>513.65</v>
      </c>
      <c r="K417" s="316">
        <v>492.85</v>
      </c>
      <c r="L417" s="316">
        <v>471.55</v>
      </c>
      <c r="M417" s="316">
        <v>0.76685999999999999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27.6</v>
      </c>
      <c r="D418" s="317">
        <v>27.75</v>
      </c>
      <c r="E418" s="317">
        <v>27.3</v>
      </c>
      <c r="F418" s="317">
        <v>27</v>
      </c>
      <c r="G418" s="317">
        <v>26.55</v>
      </c>
      <c r="H418" s="317">
        <v>28.05</v>
      </c>
      <c r="I418" s="317">
        <v>28.500000000000004</v>
      </c>
      <c r="J418" s="317">
        <v>28.8</v>
      </c>
      <c r="K418" s="316">
        <v>28.2</v>
      </c>
      <c r="L418" s="316">
        <v>27.45</v>
      </c>
      <c r="M418" s="316">
        <v>21.390129999999999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3160.05</v>
      </c>
      <c r="D419" s="317">
        <v>3176.25</v>
      </c>
      <c r="E419" s="317">
        <v>3125.05</v>
      </c>
      <c r="F419" s="317">
        <v>3090.05</v>
      </c>
      <c r="G419" s="317">
        <v>3038.8500000000004</v>
      </c>
      <c r="H419" s="317">
        <v>3211.25</v>
      </c>
      <c r="I419" s="317">
        <v>3262.45</v>
      </c>
      <c r="J419" s="317">
        <v>3297.45</v>
      </c>
      <c r="K419" s="316">
        <v>3227.45</v>
      </c>
      <c r="L419" s="316">
        <v>3141.25</v>
      </c>
      <c r="M419" s="316">
        <v>0.36162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531.54999999999995</v>
      </c>
      <c r="D420" s="317">
        <v>546.75</v>
      </c>
      <c r="E420" s="317">
        <v>510.79999999999995</v>
      </c>
      <c r="F420" s="317">
        <v>490.04999999999995</v>
      </c>
      <c r="G420" s="317">
        <v>454.09999999999991</v>
      </c>
      <c r="H420" s="317">
        <v>567.5</v>
      </c>
      <c r="I420" s="317">
        <v>603.45000000000005</v>
      </c>
      <c r="J420" s="317">
        <v>624.20000000000005</v>
      </c>
      <c r="K420" s="316">
        <v>582.70000000000005</v>
      </c>
      <c r="L420" s="316">
        <v>526</v>
      </c>
      <c r="M420" s="316">
        <v>4.9514300000000002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449.55</v>
      </c>
      <c r="D421" s="317">
        <v>457.18333333333334</v>
      </c>
      <c r="E421" s="317">
        <v>437.36666666666667</v>
      </c>
      <c r="F421" s="317">
        <v>425.18333333333334</v>
      </c>
      <c r="G421" s="317">
        <v>405.36666666666667</v>
      </c>
      <c r="H421" s="317">
        <v>469.36666666666667</v>
      </c>
      <c r="I421" s="317">
        <v>489.18333333333339</v>
      </c>
      <c r="J421" s="317">
        <v>501.36666666666667</v>
      </c>
      <c r="K421" s="316">
        <v>477</v>
      </c>
      <c r="L421" s="316">
        <v>445</v>
      </c>
      <c r="M421" s="316">
        <v>1.00173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2902.3</v>
      </c>
      <c r="D422" s="317">
        <v>2936.5833333333335</v>
      </c>
      <c r="E422" s="317">
        <v>2845.7166666666672</v>
      </c>
      <c r="F422" s="317">
        <v>2789.1333333333337</v>
      </c>
      <c r="G422" s="317">
        <v>2698.2666666666673</v>
      </c>
      <c r="H422" s="317">
        <v>2993.166666666667</v>
      </c>
      <c r="I422" s="317">
        <v>3084.0333333333328</v>
      </c>
      <c r="J422" s="317">
        <v>3140.6166666666668</v>
      </c>
      <c r="K422" s="316">
        <v>3027.45</v>
      </c>
      <c r="L422" s="316">
        <v>2880</v>
      </c>
      <c r="M422" s="316">
        <v>0.42082000000000003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571.85</v>
      </c>
      <c r="D423" s="317">
        <v>584.94999999999993</v>
      </c>
      <c r="E423" s="317">
        <v>555.39999999999986</v>
      </c>
      <c r="F423" s="317">
        <v>538.94999999999993</v>
      </c>
      <c r="G423" s="317">
        <v>509.39999999999986</v>
      </c>
      <c r="H423" s="317">
        <v>601.39999999999986</v>
      </c>
      <c r="I423" s="317">
        <v>630.94999999999982</v>
      </c>
      <c r="J423" s="317">
        <v>647.39999999999986</v>
      </c>
      <c r="K423" s="316">
        <v>614.5</v>
      </c>
      <c r="L423" s="316">
        <v>568.5</v>
      </c>
      <c r="M423" s="316">
        <v>11.065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633.6</v>
      </c>
      <c r="D424" s="317">
        <v>646.9666666666667</v>
      </c>
      <c r="E424" s="317">
        <v>612.73333333333335</v>
      </c>
      <c r="F424" s="317">
        <v>591.86666666666667</v>
      </c>
      <c r="G424" s="317">
        <v>557.63333333333333</v>
      </c>
      <c r="H424" s="317">
        <v>667.83333333333337</v>
      </c>
      <c r="I424" s="317">
        <v>702.06666666666672</v>
      </c>
      <c r="J424" s="317">
        <v>722.93333333333339</v>
      </c>
      <c r="K424" s="316">
        <v>681.2</v>
      </c>
      <c r="L424" s="316">
        <v>626.1</v>
      </c>
      <c r="M424" s="316">
        <v>1.70363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407.9</v>
      </c>
      <c r="D425" s="317">
        <v>410.60000000000008</v>
      </c>
      <c r="E425" s="317">
        <v>393.40000000000015</v>
      </c>
      <c r="F425" s="317">
        <v>378.90000000000009</v>
      </c>
      <c r="G425" s="317">
        <v>361.70000000000016</v>
      </c>
      <c r="H425" s="317">
        <v>425.10000000000014</v>
      </c>
      <c r="I425" s="317">
        <v>442.30000000000007</v>
      </c>
      <c r="J425" s="317">
        <v>456.80000000000013</v>
      </c>
      <c r="K425" s="316">
        <v>427.8</v>
      </c>
      <c r="L425" s="316">
        <v>396.1</v>
      </c>
      <c r="M425" s="316">
        <v>1.53291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222.3</v>
      </c>
      <c r="D426" s="317">
        <v>226.93333333333331</v>
      </c>
      <c r="E426" s="317">
        <v>216.06666666666661</v>
      </c>
      <c r="F426" s="317">
        <v>209.83333333333329</v>
      </c>
      <c r="G426" s="317">
        <v>198.96666666666658</v>
      </c>
      <c r="H426" s="317">
        <v>233.16666666666663</v>
      </c>
      <c r="I426" s="317">
        <v>244.03333333333336</v>
      </c>
      <c r="J426" s="317">
        <v>250.26666666666665</v>
      </c>
      <c r="K426" s="316">
        <v>237.8</v>
      </c>
      <c r="L426" s="316">
        <v>220.7</v>
      </c>
      <c r="M426" s="316">
        <v>2.6818300000000002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50.1</v>
      </c>
      <c r="D427" s="317">
        <v>50.25</v>
      </c>
      <c r="E427" s="317">
        <v>49.4</v>
      </c>
      <c r="F427" s="317">
        <v>48.699999999999996</v>
      </c>
      <c r="G427" s="317">
        <v>47.849999999999994</v>
      </c>
      <c r="H427" s="317">
        <v>50.95</v>
      </c>
      <c r="I427" s="317">
        <v>51.8</v>
      </c>
      <c r="J427" s="317">
        <v>52.500000000000007</v>
      </c>
      <c r="K427" s="316">
        <v>51.1</v>
      </c>
      <c r="L427" s="316">
        <v>49.55</v>
      </c>
      <c r="M427" s="316">
        <v>11.21968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2113.15</v>
      </c>
      <c r="D428" s="317">
        <v>2169.4</v>
      </c>
      <c r="E428" s="317">
        <v>2043.75</v>
      </c>
      <c r="F428" s="317">
        <v>1974.35</v>
      </c>
      <c r="G428" s="317">
        <v>1848.6999999999998</v>
      </c>
      <c r="H428" s="317">
        <v>2238.8000000000002</v>
      </c>
      <c r="I428" s="317">
        <v>2364.4500000000007</v>
      </c>
      <c r="J428" s="317">
        <v>2433.8500000000004</v>
      </c>
      <c r="K428" s="316">
        <v>2295.0500000000002</v>
      </c>
      <c r="L428" s="316">
        <v>2100</v>
      </c>
      <c r="M428" s="316">
        <v>24.129339999999999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1160.3499999999999</v>
      </c>
      <c r="D429" s="317">
        <v>1161.1000000000001</v>
      </c>
      <c r="E429" s="317">
        <v>1144.2500000000002</v>
      </c>
      <c r="F429" s="317">
        <v>1128.1500000000001</v>
      </c>
      <c r="G429" s="317">
        <v>1111.3000000000002</v>
      </c>
      <c r="H429" s="317">
        <v>1177.2000000000003</v>
      </c>
      <c r="I429" s="317">
        <v>1194.0500000000002</v>
      </c>
      <c r="J429" s="317">
        <v>1210.1500000000003</v>
      </c>
      <c r="K429" s="316">
        <v>1177.95</v>
      </c>
      <c r="L429" s="316">
        <v>1145</v>
      </c>
      <c r="M429" s="316">
        <v>9.0267599999999995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281.75</v>
      </c>
      <c r="D430" s="317">
        <v>286.58333333333331</v>
      </c>
      <c r="E430" s="317">
        <v>275.36666666666662</v>
      </c>
      <c r="F430" s="317">
        <v>268.98333333333329</v>
      </c>
      <c r="G430" s="317">
        <v>257.76666666666659</v>
      </c>
      <c r="H430" s="317">
        <v>292.96666666666664</v>
      </c>
      <c r="I430" s="317">
        <v>304.18333333333334</v>
      </c>
      <c r="J430" s="317">
        <v>310.56666666666666</v>
      </c>
      <c r="K430" s="316">
        <v>297.8</v>
      </c>
      <c r="L430" s="316">
        <v>280.2</v>
      </c>
      <c r="M430" s="316">
        <v>4.4941800000000001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87.25</v>
      </c>
      <c r="D431" s="317">
        <v>87.866666666666674</v>
      </c>
      <c r="E431" s="317">
        <v>85.783333333333346</v>
      </c>
      <c r="F431" s="317">
        <v>84.316666666666677</v>
      </c>
      <c r="G431" s="317">
        <v>82.233333333333348</v>
      </c>
      <c r="H431" s="317">
        <v>89.333333333333343</v>
      </c>
      <c r="I431" s="317">
        <v>91.416666666666657</v>
      </c>
      <c r="J431" s="317">
        <v>92.88333333333334</v>
      </c>
      <c r="K431" s="316">
        <v>89.95</v>
      </c>
      <c r="L431" s="316">
        <v>86.4</v>
      </c>
      <c r="M431" s="316">
        <v>0.69486000000000003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166.9</v>
      </c>
      <c r="D432" s="317">
        <v>169.28333333333333</v>
      </c>
      <c r="E432" s="317">
        <v>163.16666666666666</v>
      </c>
      <c r="F432" s="317">
        <v>159.43333333333334</v>
      </c>
      <c r="G432" s="317">
        <v>153.31666666666666</v>
      </c>
      <c r="H432" s="317">
        <v>173.01666666666665</v>
      </c>
      <c r="I432" s="317">
        <v>179.13333333333333</v>
      </c>
      <c r="J432" s="317">
        <v>182.86666666666665</v>
      </c>
      <c r="K432" s="316">
        <v>175.4</v>
      </c>
      <c r="L432" s="316">
        <v>165.55</v>
      </c>
      <c r="M432" s="316">
        <v>5.1088199999999997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482</v>
      </c>
      <c r="D433" s="317">
        <v>483.91666666666669</v>
      </c>
      <c r="E433" s="317">
        <v>477.08333333333337</v>
      </c>
      <c r="F433" s="317">
        <v>472.16666666666669</v>
      </c>
      <c r="G433" s="317">
        <v>465.33333333333337</v>
      </c>
      <c r="H433" s="317">
        <v>488.83333333333337</v>
      </c>
      <c r="I433" s="317">
        <v>495.66666666666674</v>
      </c>
      <c r="J433" s="317">
        <v>500.58333333333337</v>
      </c>
      <c r="K433" s="316">
        <v>490.75</v>
      </c>
      <c r="L433" s="316">
        <v>479</v>
      </c>
      <c r="M433" s="316">
        <v>0.57450999999999997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418.05</v>
      </c>
      <c r="D434" s="317">
        <v>421.70000000000005</v>
      </c>
      <c r="E434" s="317">
        <v>405.55000000000007</v>
      </c>
      <c r="F434" s="317">
        <v>393.05</v>
      </c>
      <c r="G434" s="317">
        <v>376.90000000000003</v>
      </c>
      <c r="H434" s="317">
        <v>434.2000000000001</v>
      </c>
      <c r="I434" s="317">
        <v>450.35000000000008</v>
      </c>
      <c r="J434" s="317">
        <v>462.85000000000014</v>
      </c>
      <c r="K434" s="316">
        <v>437.85</v>
      </c>
      <c r="L434" s="316">
        <v>409.2</v>
      </c>
      <c r="M434" s="316">
        <v>4.4247300000000003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1864.2</v>
      </c>
      <c r="D435" s="317">
        <v>1874.7333333333333</v>
      </c>
      <c r="E435" s="317">
        <v>1820.4666666666667</v>
      </c>
      <c r="F435" s="317">
        <v>1776.7333333333333</v>
      </c>
      <c r="G435" s="317">
        <v>1722.4666666666667</v>
      </c>
      <c r="H435" s="317">
        <v>1918.4666666666667</v>
      </c>
      <c r="I435" s="317">
        <v>1972.7333333333336</v>
      </c>
      <c r="J435" s="317">
        <v>2016.4666666666667</v>
      </c>
      <c r="K435" s="316">
        <v>1929</v>
      </c>
      <c r="L435" s="316">
        <v>1831</v>
      </c>
      <c r="M435" s="316">
        <v>0.51346999999999998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724.4</v>
      </c>
      <c r="D436" s="317">
        <v>737.30000000000007</v>
      </c>
      <c r="E436" s="317">
        <v>707.10000000000014</v>
      </c>
      <c r="F436" s="317">
        <v>689.80000000000007</v>
      </c>
      <c r="G436" s="317">
        <v>659.60000000000014</v>
      </c>
      <c r="H436" s="317">
        <v>754.60000000000014</v>
      </c>
      <c r="I436" s="317">
        <v>784.80000000000018</v>
      </c>
      <c r="J436" s="317">
        <v>802.10000000000014</v>
      </c>
      <c r="K436" s="316">
        <v>767.5</v>
      </c>
      <c r="L436" s="316">
        <v>720</v>
      </c>
      <c r="M436" s="316">
        <v>0.48371999999999998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861.85</v>
      </c>
      <c r="D437" s="317">
        <v>866.4</v>
      </c>
      <c r="E437" s="317">
        <v>841.94999999999993</v>
      </c>
      <c r="F437" s="317">
        <v>822.05</v>
      </c>
      <c r="G437" s="317">
        <v>797.59999999999991</v>
      </c>
      <c r="H437" s="317">
        <v>886.3</v>
      </c>
      <c r="I437" s="317">
        <v>910.75</v>
      </c>
      <c r="J437" s="317">
        <v>930.65</v>
      </c>
      <c r="K437" s="316">
        <v>890.85</v>
      </c>
      <c r="L437" s="316">
        <v>846.5</v>
      </c>
      <c r="M437" s="316">
        <v>69.753309999999999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437.85</v>
      </c>
      <c r="D438" s="317">
        <v>440.3</v>
      </c>
      <c r="E438" s="317">
        <v>431.55</v>
      </c>
      <c r="F438" s="317">
        <v>425.25</v>
      </c>
      <c r="G438" s="317">
        <v>416.5</v>
      </c>
      <c r="H438" s="317">
        <v>446.6</v>
      </c>
      <c r="I438" s="317">
        <v>455.35</v>
      </c>
      <c r="J438" s="317">
        <v>461.65000000000003</v>
      </c>
      <c r="K438" s="316">
        <v>449.05</v>
      </c>
      <c r="L438" s="316">
        <v>434</v>
      </c>
      <c r="M438" s="316">
        <v>2.4744299999999999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436.55</v>
      </c>
      <c r="D439" s="317">
        <v>440.41666666666669</v>
      </c>
      <c r="E439" s="317">
        <v>431.13333333333338</v>
      </c>
      <c r="F439" s="317">
        <v>425.7166666666667</v>
      </c>
      <c r="G439" s="317">
        <v>416.43333333333339</v>
      </c>
      <c r="H439" s="317">
        <v>445.83333333333337</v>
      </c>
      <c r="I439" s="317">
        <v>455.11666666666667</v>
      </c>
      <c r="J439" s="317">
        <v>460.53333333333336</v>
      </c>
      <c r="K439" s="316">
        <v>449.7</v>
      </c>
      <c r="L439" s="316">
        <v>435</v>
      </c>
      <c r="M439" s="316">
        <v>3.55003</v>
      </c>
      <c r="N439" s="1"/>
      <c r="O439" s="1"/>
    </row>
    <row r="440" spans="1:15" ht="12.75" customHeight="1">
      <c r="A440" s="30">
        <v>430</v>
      </c>
      <c r="B440" s="326" t="s">
        <v>889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331</v>
      </c>
      <c r="D441" s="317">
        <v>339.76666666666665</v>
      </c>
      <c r="E441" s="317">
        <v>314.5333333333333</v>
      </c>
      <c r="F441" s="317">
        <v>298.06666666666666</v>
      </c>
      <c r="G441" s="317">
        <v>272.83333333333331</v>
      </c>
      <c r="H441" s="317">
        <v>356.23333333333329</v>
      </c>
      <c r="I441" s="317">
        <v>381.46666666666664</v>
      </c>
      <c r="J441" s="317">
        <v>397.93333333333328</v>
      </c>
      <c r="K441" s="316">
        <v>365</v>
      </c>
      <c r="L441" s="316">
        <v>323.3</v>
      </c>
      <c r="M441" s="316">
        <v>1.7636700000000001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1901.6</v>
      </c>
      <c r="D442" s="317">
        <v>1906.4333333333334</v>
      </c>
      <c r="E442" s="317">
        <v>1877.1666666666667</v>
      </c>
      <c r="F442" s="317">
        <v>1852.7333333333333</v>
      </c>
      <c r="G442" s="317">
        <v>1823.4666666666667</v>
      </c>
      <c r="H442" s="317">
        <v>1930.8666666666668</v>
      </c>
      <c r="I442" s="317">
        <v>1960.1333333333332</v>
      </c>
      <c r="J442" s="317">
        <v>1984.5666666666668</v>
      </c>
      <c r="K442" s="316">
        <v>1935.7</v>
      </c>
      <c r="L442" s="316">
        <v>1882</v>
      </c>
      <c r="M442" s="316">
        <v>0.68449000000000004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532.4</v>
      </c>
      <c r="D443" s="317">
        <v>540.44999999999993</v>
      </c>
      <c r="E443" s="317">
        <v>516.94999999999982</v>
      </c>
      <c r="F443" s="317">
        <v>501.49999999999989</v>
      </c>
      <c r="G443" s="317">
        <v>477.99999999999977</v>
      </c>
      <c r="H443" s="317">
        <v>555.89999999999986</v>
      </c>
      <c r="I443" s="317">
        <v>579.40000000000009</v>
      </c>
      <c r="J443" s="317">
        <v>594.84999999999991</v>
      </c>
      <c r="K443" s="316">
        <v>563.95000000000005</v>
      </c>
      <c r="L443" s="316">
        <v>525</v>
      </c>
      <c r="M443" s="316">
        <v>3.8792900000000001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9.5</v>
      </c>
      <c r="D444" s="317">
        <v>9.6333333333333329</v>
      </c>
      <c r="E444" s="317">
        <v>9.3666666666666654</v>
      </c>
      <c r="F444" s="317">
        <v>9.2333333333333325</v>
      </c>
      <c r="G444" s="317">
        <v>8.966666666666665</v>
      </c>
      <c r="H444" s="317">
        <v>9.7666666666666657</v>
      </c>
      <c r="I444" s="317">
        <v>10.033333333333331</v>
      </c>
      <c r="J444" s="317">
        <v>10.166666666666666</v>
      </c>
      <c r="K444" s="316">
        <v>9.9</v>
      </c>
      <c r="L444" s="316">
        <v>9.5</v>
      </c>
      <c r="M444" s="316">
        <v>270.41923000000003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334.5</v>
      </c>
      <c r="D445" s="317">
        <v>337.88333333333333</v>
      </c>
      <c r="E445" s="317">
        <v>326.86666666666667</v>
      </c>
      <c r="F445" s="317">
        <v>319.23333333333335</v>
      </c>
      <c r="G445" s="317">
        <v>308.2166666666667</v>
      </c>
      <c r="H445" s="317">
        <v>345.51666666666665</v>
      </c>
      <c r="I445" s="317">
        <v>356.5333333333333</v>
      </c>
      <c r="J445" s="317">
        <v>364.16666666666663</v>
      </c>
      <c r="K445" s="316">
        <v>348.9</v>
      </c>
      <c r="L445" s="316">
        <v>330.25</v>
      </c>
      <c r="M445" s="316">
        <v>2.37513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1075.2</v>
      </c>
      <c r="D446" s="317">
        <v>1092.0833333333335</v>
      </c>
      <c r="E446" s="317">
        <v>1053.2666666666669</v>
      </c>
      <c r="F446" s="317">
        <v>1031.3333333333335</v>
      </c>
      <c r="G446" s="317">
        <v>992.51666666666688</v>
      </c>
      <c r="H446" s="317">
        <v>1114.0166666666669</v>
      </c>
      <c r="I446" s="317">
        <v>1152.8333333333335</v>
      </c>
      <c r="J446" s="317">
        <v>1174.7666666666669</v>
      </c>
      <c r="K446" s="316">
        <v>1130.9000000000001</v>
      </c>
      <c r="L446" s="316">
        <v>1070.1500000000001</v>
      </c>
      <c r="M446" s="316">
        <v>0.56516999999999995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567.5</v>
      </c>
      <c r="D447" s="317">
        <v>564.5333333333333</v>
      </c>
      <c r="E447" s="317">
        <v>557.96666666666658</v>
      </c>
      <c r="F447" s="317">
        <v>548.43333333333328</v>
      </c>
      <c r="G447" s="317">
        <v>541.86666666666656</v>
      </c>
      <c r="H447" s="317">
        <v>574.06666666666661</v>
      </c>
      <c r="I447" s="317">
        <v>580.63333333333321</v>
      </c>
      <c r="J447" s="317">
        <v>590.16666666666663</v>
      </c>
      <c r="K447" s="316">
        <v>571.1</v>
      </c>
      <c r="L447" s="316">
        <v>555</v>
      </c>
      <c r="M447" s="316">
        <v>3.1958500000000001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1224.95</v>
      </c>
      <c r="D448" s="317">
        <v>1250.4833333333333</v>
      </c>
      <c r="E448" s="317">
        <v>1172.4666666666667</v>
      </c>
      <c r="F448" s="317">
        <v>1119.9833333333333</v>
      </c>
      <c r="G448" s="317">
        <v>1041.9666666666667</v>
      </c>
      <c r="H448" s="317">
        <v>1302.9666666666667</v>
      </c>
      <c r="I448" s="317">
        <v>1380.9833333333336</v>
      </c>
      <c r="J448" s="317">
        <v>1433.4666666666667</v>
      </c>
      <c r="K448" s="316">
        <v>1328.5</v>
      </c>
      <c r="L448" s="316">
        <v>1198</v>
      </c>
      <c r="M448" s="316">
        <v>2.7494100000000001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10817.3</v>
      </c>
      <c r="D449" s="317">
        <v>10787.433333333332</v>
      </c>
      <c r="E449" s="317">
        <v>10729.866666666665</v>
      </c>
      <c r="F449" s="317">
        <v>10642.433333333332</v>
      </c>
      <c r="G449" s="317">
        <v>10584.866666666665</v>
      </c>
      <c r="H449" s="317">
        <v>10874.866666666665</v>
      </c>
      <c r="I449" s="317">
        <v>10932.433333333334</v>
      </c>
      <c r="J449" s="317">
        <v>11019.866666666665</v>
      </c>
      <c r="K449" s="316">
        <v>10845</v>
      </c>
      <c r="L449" s="316">
        <v>10700</v>
      </c>
      <c r="M449" s="316">
        <v>3.0599999999999998E-3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967.35</v>
      </c>
      <c r="D450" s="317">
        <v>981.90000000000009</v>
      </c>
      <c r="E450" s="317">
        <v>943.85000000000014</v>
      </c>
      <c r="F450" s="317">
        <v>920.35</v>
      </c>
      <c r="G450" s="317">
        <v>882.30000000000007</v>
      </c>
      <c r="H450" s="317">
        <v>1005.4000000000002</v>
      </c>
      <c r="I450" s="317">
        <v>1043.4500000000003</v>
      </c>
      <c r="J450" s="317">
        <v>1066.9500000000003</v>
      </c>
      <c r="K450" s="316">
        <v>1019.95</v>
      </c>
      <c r="L450" s="316">
        <v>958.4</v>
      </c>
      <c r="M450" s="316">
        <v>14.968299999999999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200.55</v>
      </c>
      <c r="D451" s="317">
        <v>202.83333333333334</v>
      </c>
      <c r="E451" s="317">
        <v>197.7166666666667</v>
      </c>
      <c r="F451" s="317">
        <v>194.88333333333335</v>
      </c>
      <c r="G451" s="317">
        <v>189.76666666666671</v>
      </c>
      <c r="H451" s="317">
        <v>205.66666666666669</v>
      </c>
      <c r="I451" s="317">
        <v>210.7833333333333</v>
      </c>
      <c r="J451" s="317">
        <v>213.61666666666667</v>
      </c>
      <c r="K451" s="316">
        <v>207.95</v>
      </c>
      <c r="L451" s="316">
        <v>200</v>
      </c>
      <c r="M451" s="316">
        <v>8.2048100000000002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1001.9</v>
      </c>
      <c r="D452" s="317">
        <v>1012.15</v>
      </c>
      <c r="E452" s="317">
        <v>981.34999999999991</v>
      </c>
      <c r="F452" s="317">
        <v>960.8</v>
      </c>
      <c r="G452" s="317">
        <v>929.99999999999989</v>
      </c>
      <c r="H452" s="317">
        <v>1032.6999999999998</v>
      </c>
      <c r="I452" s="317">
        <v>1063.5</v>
      </c>
      <c r="J452" s="317">
        <v>1084.05</v>
      </c>
      <c r="K452" s="316">
        <v>1042.95</v>
      </c>
      <c r="L452" s="316">
        <v>991.6</v>
      </c>
      <c r="M452" s="316">
        <v>4.8716799999999996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745.8</v>
      </c>
      <c r="D453" s="317">
        <v>753.76666666666677</v>
      </c>
      <c r="E453" s="317">
        <v>735.08333333333348</v>
      </c>
      <c r="F453" s="317">
        <v>724.36666666666667</v>
      </c>
      <c r="G453" s="317">
        <v>705.68333333333339</v>
      </c>
      <c r="H453" s="317">
        <v>764.48333333333358</v>
      </c>
      <c r="I453" s="317">
        <v>783.16666666666674</v>
      </c>
      <c r="J453" s="317">
        <v>793.88333333333367</v>
      </c>
      <c r="K453" s="316">
        <v>772.45</v>
      </c>
      <c r="L453" s="316">
        <v>743.05</v>
      </c>
      <c r="M453" s="316">
        <v>13.261839999999999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6815.7</v>
      </c>
      <c r="D454" s="317">
        <v>6963.9000000000005</v>
      </c>
      <c r="E454" s="317">
        <v>6622.8000000000011</v>
      </c>
      <c r="F454" s="317">
        <v>6429.9000000000005</v>
      </c>
      <c r="G454" s="317">
        <v>6088.8000000000011</v>
      </c>
      <c r="H454" s="317">
        <v>7156.8000000000011</v>
      </c>
      <c r="I454" s="317">
        <v>7497.9000000000015</v>
      </c>
      <c r="J454" s="317">
        <v>7690.8000000000011</v>
      </c>
      <c r="K454" s="316">
        <v>7305</v>
      </c>
      <c r="L454" s="316">
        <v>6771</v>
      </c>
      <c r="M454" s="316">
        <v>6.0260499999999997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391.75</v>
      </c>
      <c r="D455" s="317">
        <v>396.61666666666662</v>
      </c>
      <c r="E455" s="317">
        <v>384.73333333333323</v>
      </c>
      <c r="F455" s="317">
        <v>377.71666666666664</v>
      </c>
      <c r="G455" s="317">
        <v>365.83333333333326</v>
      </c>
      <c r="H455" s="317">
        <v>403.63333333333321</v>
      </c>
      <c r="I455" s="317">
        <v>415.51666666666654</v>
      </c>
      <c r="J455" s="317">
        <v>422.53333333333319</v>
      </c>
      <c r="K455" s="316">
        <v>408.5</v>
      </c>
      <c r="L455" s="316">
        <v>389.6</v>
      </c>
      <c r="M455" s="316">
        <v>165.40303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192.45</v>
      </c>
      <c r="D456" s="317">
        <v>194.31666666666669</v>
      </c>
      <c r="E456" s="317">
        <v>188.63333333333338</v>
      </c>
      <c r="F456" s="317">
        <v>184.81666666666669</v>
      </c>
      <c r="G456" s="317">
        <v>179.13333333333338</v>
      </c>
      <c r="H456" s="317">
        <v>198.13333333333338</v>
      </c>
      <c r="I456" s="317">
        <v>203.81666666666672</v>
      </c>
      <c r="J456" s="317">
        <v>207.63333333333338</v>
      </c>
      <c r="K456" s="316">
        <v>200</v>
      </c>
      <c r="L456" s="316">
        <v>190.5</v>
      </c>
      <c r="M456" s="316">
        <v>21.642880000000002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222.15</v>
      </c>
      <c r="D457" s="317">
        <v>225.76666666666665</v>
      </c>
      <c r="E457" s="317">
        <v>217.0333333333333</v>
      </c>
      <c r="F457" s="317">
        <v>211.91666666666666</v>
      </c>
      <c r="G457" s="317">
        <v>203.18333333333331</v>
      </c>
      <c r="H457" s="317">
        <v>230.8833333333333</v>
      </c>
      <c r="I457" s="317">
        <v>239.61666666666665</v>
      </c>
      <c r="J457" s="317">
        <v>244.73333333333329</v>
      </c>
      <c r="K457" s="316">
        <v>234.5</v>
      </c>
      <c r="L457" s="316">
        <v>220.65</v>
      </c>
      <c r="M457" s="316">
        <v>302.74946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1164.9000000000001</v>
      </c>
      <c r="D458" s="317">
        <v>1192.7</v>
      </c>
      <c r="E458" s="317">
        <v>1130.75</v>
      </c>
      <c r="F458" s="317">
        <v>1096.5999999999999</v>
      </c>
      <c r="G458" s="317">
        <v>1034.6499999999999</v>
      </c>
      <c r="H458" s="317">
        <v>1226.8500000000001</v>
      </c>
      <c r="I458" s="317">
        <v>1288.8000000000004</v>
      </c>
      <c r="J458" s="317">
        <v>1322.9500000000003</v>
      </c>
      <c r="K458" s="316">
        <v>1254.6500000000001</v>
      </c>
      <c r="L458" s="316">
        <v>1158.55</v>
      </c>
      <c r="M458" s="316">
        <v>145.53742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674.45</v>
      </c>
      <c r="D459" s="317">
        <v>679.9</v>
      </c>
      <c r="E459" s="317">
        <v>661.75</v>
      </c>
      <c r="F459" s="317">
        <v>649.05000000000007</v>
      </c>
      <c r="G459" s="317">
        <v>630.90000000000009</v>
      </c>
      <c r="H459" s="317">
        <v>692.59999999999991</v>
      </c>
      <c r="I459" s="317">
        <v>710.74999999999977</v>
      </c>
      <c r="J459" s="317">
        <v>723.44999999999982</v>
      </c>
      <c r="K459" s="316">
        <v>698.05</v>
      </c>
      <c r="L459" s="316">
        <v>667.2</v>
      </c>
      <c r="M459" s="316">
        <v>0.74107000000000001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1677.1</v>
      </c>
      <c r="D460" s="317">
        <v>1688.8833333333332</v>
      </c>
      <c r="E460" s="317">
        <v>1643.2166666666665</v>
      </c>
      <c r="F460" s="317">
        <v>1609.3333333333333</v>
      </c>
      <c r="G460" s="317">
        <v>1563.6666666666665</v>
      </c>
      <c r="H460" s="317">
        <v>1722.7666666666664</v>
      </c>
      <c r="I460" s="317">
        <v>1768.4333333333334</v>
      </c>
      <c r="J460" s="317">
        <v>1802.3166666666664</v>
      </c>
      <c r="K460" s="316">
        <v>1734.55</v>
      </c>
      <c r="L460" s="316">
        <v>1655</v>
      </c>
      <c r="M460" s="316">
        <v>0.18126999999999999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757.55</v>
      </c>
      <c r="D461" s="317">
        <v>769.18333333333339</v>
      </c>
      <c r="E461" s="317">
        <v>738.36666666666679</v>
      </c>
      <c r="F461" s="317">
        <v>719.18333333333339</v>
      </c>
      <c r="G461" s="317">
        <v>688.36666666666679</v>
      </c>
      <c r="H461" s="317">
        <v>788.36666666666679</v>
      </c>
      <c r="I461" s="317">
        <v>819.18333333333339</v>
      </c>
      <c r="J461" s="317">
        <v>838.36666666666679</v>
      </c>
      <c r="K461" s="316">
        <v>800</v>
      </c>
      <c r="L461" s="316">
        <v>750</v>
      </c>
      <c r="M461" s="316">
        <v>0.27921000000000001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3438.75</v>
      </c>
      <c r="D462" s="317">
        <v>3441.85</v>
      </c>
      <c r="E462" s="317">
        <v>3418.8999999999996</v>
      </c>
      <c r="F462" s="317">
        <v>3399.0499999999997</v>
      </c>
      <c r="G462" s="317">
        <v>3376.0999999999995</v>
      </c>
      <c r="H462" s="317">
        <v>3461.7</v>
      </c>
      <c r="I462" s="317">
        <v>3484.6499999999996</v>
      </c>
      <c r="J462" s="317">
        <v>3504.5</v>
      </c>
      <c r="K462" s="316">
        <v>3464.8</v>
      </c>
      <c r="L462" s="316">
        <v>3422</v>
      </c>
      <c r="M462" s="316">
        <v>16.226849999999999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3538.85</v>
      </c>
      <c r="D463" s="317">
        <v>3514.6</v>
      </c>
      <c r="E463" s="317">
        <v>3442.25</v>
      </c>
      <c r="F463" s="317">
        <v>3345.65</v>
      </c>
      <c r="G463" s="317">
        <v>3273.3</v>
      </c>
      <c r="H463" s="317">
        <v>3611.2</v>
      </c>
      <c r="I463" s="317">
        <v>3683.5499999999993</v>
      </c>
      <c r="J463" s="317">
        <v>3780.1499999999996</v>
      </c>
      <c r="K463" s="316">
        <v>3586.95</v>
      </c>
      <c r="L463" s="316">
        <v>3418</v>
      </c>
      <c r="M463" s="316">
        <v>9.8299999999999998E-2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1242.3</v>
      </c>
      <c r="D464" s="317">
        <v>1249.5833333333333</v>
      </c>
      <c r="E464" s="317">
        <v>1227.7166666666665</v>
      </c>
      <c r="F464" s="317">
        <v>1213.1333333333332</v>
      </c>
      <c r="G464" s="317">
        <v>1191.2666666666664</v>
      </c>
      <c r="H464" s="317">
        <v>1264.1666666666665</v>
      </c>
      <c r="I464" s="317">
        <v>1286.0333333333333</v>
      </c>
      <c r="J464" s="317">
        <v>1300.6166666666666</v>
      </c>
      <c r="K464" s="316">
        <v>1271.45</v>
      </c>
      <c r="L464" s="316">
        <v>1235</v>
      </c>
      <c r="M464" s="316">
        <v>28.524159999999998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2010.4</v>
      </c>
      <c r="D465" s="317">
        <v>2008.4833333333333</v>
      </c>
      <c r="E465" s="317">
        <v>1967.0166666666669</v>
      </c>
      <c r="F465" s="317">
        <v>1923.6333333333334</v>
      </c>
      <c r="G465" s="317">
        <v>1882.166666666667</v>
      </c>
      <c r="H465" s="317">
        <v>2051.8666666666668</v>
      </c>
      <c r="I465" s="317">
        <v>2093.3333333333335</v>
      </c>
      <c r="J465" s="317">
        <v>2136.7166666666667</v>
      </c>
      <c r="K465" s="316">
        <v>2049.9499999999998</v>
      </c>
      <c r="L465" s="316">
        <v>1965.1</v>
      </c>
      <c r="M465" s="316">
        <v>0.54493000000000003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763.95</v>
      </c>
      <c r="D466" s="317">
        <v>765.48333333333323</v>
      </c>
      <c r="E466" s="317">
        <v>750.66666666666652</v>
      </c>
      <c r="F466" s="317">
        <v>737.38333333333333</v>
      </c>
      <c r="G466" s="317">
        <v>722.56666666666661</v>
      </c>
      <c r="H466" s="317">
        <v>778.76666666666642</v>
      </c>
      <c r="I466" s="317">
        <v>793.58333333333326</v>
      </c>
      <c r="J466" s="317">
        <v>806.86666666666633</v>
      </c>
      <c r="K466" s="316">
        <v>780.3</v>
      </c>
      <c r="L466" s="316">
        <v>752.2</v>
      </c>
      <c r="M466" s="316">
        <v>0.55118999999999996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1804</v>
      </c>
      <c r="D467" s="317">
        <v>1807.7</v>
      </c>
      <c r="E467" s="317">
        <v>1766.4</v>
      </c>
      <c r="F467" s="317">
        <v>1728.8</v>
      </c>
      <c r="G467" s="317">
        <v>1687.5</v>
      </c>
      <c r="H467" s="317">
        <v>1845.3000000000002</v>
      </c>
      <c r="I467" s="317">
        <v>1886.6</v>
      </c>
      <c r="J467" s="317">
        <v>1924.2000000000003</v>
      </c>
      <c r="K467" s="316">
        <v>1849</v>
      </c>
      <c r="L467" s="316">
        <v>1770.1</v>
      </c>
      <c r="M467" s="316">
        <v>1.5176799999999999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1792.3</v>
      </c>
      <c r="D468" s="317">
        <v>1790.3666666666668</v>
      </c>
      <c r="E468" s="317">
        <v>1715.2833333333335</v>
      </c>
      <c r="F468" s="317">
        <v>1638.2666666666667</v>
      </c>
      <c r="G468" s="317">
        <v>1563.1833333333334</v>
      </c>
      <c r="H468" s="317">
        <v>1867.3833333333337</v>
      </c>
      <c r="I468" s="317">
        <v>1942.4666666666667</v>
      </c>
      <c r="J468" s="317">
        <v>2019.4833333333338</v>
      </c>
      <c r="K468" s="316">
        <v>1865.45</v>
      </c>
      <c r="L468" s="316">
        <v>1713.35</v>
      </c>
      <c r="M468" s="316">
        <v>0.45726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2137.35</v>
      </c>
      <c r="D469" s="317">
        <v>2149.4500000000003</v>
      </c>
      <c r="E469" s="317">
        <v>2112.9000000000005</v>
      </c>
      <c r="F469" s="317">
        <v>2088.4500000000003</v>
      </c>
      <c r="G469" s="317">
        <v>2051.9000000000005</v>
      </c>
      <c r="H469" s="317">
        <v>2173.9000000000005</v>
      </c>
      <c r="I469" s="317">
        <v>2210.4500000000007</v>
      </c>
      <c r="J469" s="317">
        <v>2234.9000000000005</v>
      </c>
      <c r="K469" s="316">
        <v>2186</v>
      </c>
      <c r="L469" s="316">
        <v>2125</v>
      </c>
      <c r="M469" s="316">
        <v>10.924289999999999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2579.15</v>
      </c>
      <c r="D470" s="317">
        <v>2590.2000000000003</v>
      </c>
      <c r="E470" s="317">
        <v>2550.6000000000004</v>
      </c>
      <c r="F470" s="317">
        <v>2522.0500000000002</v>
      </c>
      <c r="G470" s="317">
        <v>2482.4500000000003</v>
      </c>
      <c r="H470" s="317">
        <v>2618.7500000000005</v>
      </c>
      <c r="I470" s="317">
        <v>2658.35</v>
      </c>
      <c r="J470" s="317">
        <v>2686.9000000000005</v>
      </c>
      <c r="K470" s="316">
        <v>2629.8</v>
      </c>
      <c r="L470" s="316">
        <v>2561.65</v>
      </c>
      <c r="M470" s="316">
        <v>0.65505999999999998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468.6</v>
      </c>
      <c r="D471" s="317">
        <v>476.61666666666673</v>
      </c>
      <c r="E471" s="317">
        <v>456.43333333333345</v>
      </c>
      <c r="F471" s="317">
        <v>444.26666666666671</v>
      </c>
      <c r="G471" s="317">
        <v>424.08333333333343</v>
      </c>
      <c r="H471" s="317">
        <v>488.78333333333347</v>
      </c>
      <c r="I471" s="317">
        <v>508.96666666666675</v>
      </c>
      <c r="J471" s="317">
        <v>521.13333333333344</v>
      </c>
      <c r="K471" s="316">
        <v>496.8</v>
      </c>
      <c r="L471" s="316">
        <v>464.45</v>
      </c>
      <c r="M471" s="316">
        <v>11.53281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1060.1500000000001</v>
      </c>
      <c r="D472" s="317">
        <v>1075.75</v>
      </c>
      <c r="E472" s="317">
        <v>1039.4000000000001</v>
      </c>
      <c r="F472" s="317">
        <v>1018.6500000000001</v>
      </c>
      <c r="G472" s="317">
        <v>982.30000000000018</v>
      </c>
      <c r="H472" s="317">
        <v>1096.5</v>
      </c>
      <c r="I472" s="317">
        <v>1132.8499999999999</v>
      </c>
      <c r="J472" s="317">
        <v>1153.5999999999999</v>
      </c>
      <c r="K472" s="316">
        <v>1112.0999999999999</v>
      </c>
      <c r="L472" s="316">
        <v>1055</v>
      </c>
      <c r="M472" s="316">
        <v>6.6395099999999996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50.4</v>
      </c>
      <c r="D473" s="317">
        <v>50.116666666666667</v>
      </c>
      <c r="E473" s="317">
        <v>49.083333333333336</v>
      </c>
      <c r="F473" s="317">
        <v>47.766666666666666</v>
      </c>
      <c r="G473" s="317">
        <v>46.733333333333334</v>
      </c>
      <c r="H473" s="317">
        <v>51.433333333333337</v>
      </c>
      <c r="I473" s="317">
        <v>52.466666666666669</v>
      </c>
      <c r="J473" s="317">
        <v>53.783333333333339</v>
      </c>
      <c r="K473" s="316">
        <v>51.15</v>
      </c>
      <c r="L473" s="316">
        <v>48.8</v>
      </c>
      <c r="M473" s="316">
        <v>73.850669999999994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177.2</v>
      </c>
      <c r="D474" s="317">
        <v>178.38333333333333</v>
      </c>
      <c r="E474" s="317">
        <v>173.81666666666666</v>
      </c>
      <c r="F474" s="317">
        <v>170.43333333333334</v>
      </c>
      <c r="G474" s="317">
        <v>165.86666666666667</v>
      </c>
      <c r="H474" s="317">
        <v>181.76666666666665</v>
      </c>
      <c r="I474" s="317">
        <v>186.33333333333331</v>
      </c>
      <c r="J474" s="317">
        <v>189.71666666666664</v>
      </c>
      <c r="K474" s="316">
        <v>182.95</v>
      </c>
      <c r="L474" s="316">
        <v>175</v>
      </c>
      <c r="M474" s="316">
        <v>3.54027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812.45</v>
      </c>
      <c r="D475" s="317">
        <v>819.9</v>
      </c>
      <c r="E475" s="317">
        <v>788.8</v>
      </c>
      <c r="F475" s="317">
        <v>765.15</v>
      </c>
      <c r="G475" s="317">
        <v>734.05</v>
      </c>
      <c r="H475" s="317">
        <v>843.55</v>
      </c>
      <c r="I475" s="317">
        <v>874.65000000000009</v>
      </c>
      <c r="J475" s="317">
        <v>898.3</v>
      </c>
      <c r="K475" s="316">
        <v>851</v>
      </c>
      <c r="L475" s="316">
        <v>796.25</v>
      </c>
      <c r="M475" s="316">
        <v>0.72996000000000005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138.69999999999999</v>
      </c>
      <c r="D476" s="317">
        <v>142.43333333333334</v>
      </c>
      <c r="E476" s="317">
        <v>134.96666666666667</v>
      </c>
      <c r="F476" s="317">
        <v>131.23333333333332</v>
      </c>
      <c r="G476" s="317">
        <v>123.76666666666665</v>
      </c>
      <c r="H476" s="317">
        <v>146.16666666666669</v>
      </c>
      <c r="I476" s="317">
        <v>153.63333333333338</v>
      </c>
      <c r="J476" s="317">
        <v>157.3666666666667</v>
      </c>
      <c r="K476" s="316">
        <v>149.9</v>
      </c>
      <c r="L476" s="316">
        <v>138.69999999999999</v>
      </c>
      <c r="M476" s="316">
        <v>67.527140000000003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40.25</v>
      </c>
      <c r="D477" s="317">
        <v>41.266666666666666</v>
      </c>
      <c r="E477" s="317">
        <v>39.033333333333331</v>
      </c>
      <c r="F477" s="317">
        <v>37.816666666666663</v>
      </c>
      <c r="G477" s="317">
        <v>35.583333333333329</v>
      </c>
      <c r="H477" s="317">
        <v>42.483333333333334</v>
      </c>
      <c r="I477" s="317">
        <v>44.716666666666669</v>
      </c>
      <c r="J477" s="317">
        <v>45.933333333333337</v>
      </c>
      <c r="K477" s="316">
        <v>43.5</v>
      </c>
      <c r="L477" s="316">
        <v>40.049999999999997</v>
      </c>
      <c r="M477" s="316">
        <v>227.38706999999999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616.20000000000005</v>
      </c>
      <c r="D478" s="317">
        <v>618.56666666666672</v>
      </c>
      <c r="E478" s="317">
        <v>609.03333333333342</v>
      </c>
      <c r="F478" s="317">
        <v>601.86666666666667</v>
      </c>
      <c r="G478" s="317">
        <v>592.33333333333337</v>
      </c>
      <c r="H478" s="317">
        <v>625.73333333333346</v>
      </c>
      <c r="I478" s="317">
        <v>635.26666666666677</v>
      </c>
      <c r="J478" s="317">
        <v>642.43333333333351</v>
      </c>
      <c r="K478" s="316">
        <v>628.1</v>
      </c>
      <c r="L478" s="316">
        <v>611.4</v>
      </c>
      <c r="M478" s="316">
        <v>12.042859999999999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1458</v>
      </c>
      <c r="D479" s="317">
        <v>1464.8333333333333</v>
      </c>
      <c r="E479" s="317">
        <v>1443.9166666666665</v>
      </c>
      <c r="F479" s="317">
        <v>1429.8333333333333</v>
      </c>
      <c r="G479" s="317">
        <v>1408.9166666666665</v>
      </c>
      <c r="H479" s="317">
        <v>1478.9166666666665</v>
      </c>
      <c r="I479" s="317">
        <v>1499.833333333333</v>
      </c>
      <c r="J479" s="317">
        <v>1513.9166666666665</v>
      </c>
      <c r="K479" s="316">
        <v>1485.75</v>
      </c>
      <c r="L479" s="316">
        <v>1450.75</v>
      </c>
      <c r="M479" s="316">
        <v>2.2435900000000002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11.4</v>
      </c>
      <c r="D480" s="317">
        <v>11.483333333333334</v>
      </c>
      <c r="E480" s="317">
        <v>11.266666666666669</v>
      </c>
      <c r="F480" s="317">
        <v>11.133333333333335</v>
      </c>
      <c r="G480" s="317">
        <v>10.91666666666667</v>
      </c>
      <c r="H480" s="317">
        <v>11.616666666666669</v>
      </c>
      <c r="I480" s="317">
        <v>11.833333333333334</v>
      </c>
      <c r="J480" s="317">
        <v>11.966666666666669</v>
      </c>
      <c r="K480" s="316">
        <v>11.7</v>
      </c>
      <c r="L480" s="316">
        <v>11.35</v>
      </c>
      <c r="M480" s="316">
        <v>14.84972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592.75</v>
      </c>
      <c r="D481" s="317">
        <v>600.80000000000007</v>
      </c>
      <c r="E481" s="317">
        <v>581.90000000000009</v>
      </c>
      <c r="F481" s="317">
        <v>571.05000000000007</v>
      </c>
      <c r="G481" s="317">
        <v>552.15000000000009</v>
      </c>
      <c r="H481" s="317">
        <v>611.65000000000009</v>
      </c>
      <c r="I481" s="317">
        <v>630.54999999999995</v>
      </c>
      <c r="J481" s="317">
        <v>641.40000000000009</v>
      </c>
      <c r="K481" s="316">
        <v>619.70000000000005</v>
      </c>
      <c r="L481" s="316">
        <v>589.95000000000005</v>
      </c>
      <c r="M481" s="316">
        <v>1.6112599999999999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136.05000000000001</v>
      </c>
      <c r="D482" s="317">
        <v>138.01666666666668</v>
      </c>
      <c r="E482" s="317">
        <v>131.03333333333336</v>
      </c>
      <c r="F482" s="317">
        <v>126.01666666666668</v>
      </c>
      <c r="G482" s="317">
        <v>119.03333333333336</v>
      </c>
      <c r="H482" s="317">
        <v>143.03333333333336</v>
      </c>
      <c r="I482" s="317">
        <v>150.01666666666665</v>
      </c>
      <c r="J482" s="317">
        <v>155.03333333333336</v>
      </c>
      <c r="K482" s="316">
        <v>145</v>
      </c>
      <c r="L482" s="316">
        <v>133</v>
      </c>
      <c r="M482" s="316">
        <v>6.4832200000000002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16.649999999999999</v>
      </c>
      <c r="D483" s="317">
        <v>16.783333333333331</v>
      </c>
      <c r="E483" s="317">
        <v>16.366666666666664</v>
      </c>
      <c r="F483" s="317">
        <v>16.083333333333332</v>
      </c>
      <c r="G483" s="317">
        <v>15.666666666666664</v>
      </c>
      <c r="H483" s="317">
        <v>17.066666666666663</v>
      </c>
      <c r="I483" s="317">
        <v>17.483333333333334</v>
      </c>
      <c r="J483" s="317">
        <v>17.766666666666662</v>
      </c>
      <c r="K483" s="316">
        <v>17.2</v>
      </c>
      <c r="L483" s="316">
        <v>16.5</v>
      </c>
      <c r="M483" s="316">
        <v>7.29237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6366.45</v>
      </c>
      <c r="D484" s="317">
        <v>6330.1500000000005</v>
      </c>
      <c r="E484" s="317">
        <v>6236.8500000000013</v>
      </c>
      <c r="F484" s="317">
        <v>6107.2500000000009</v>
      </c>
      <c r="G484" s="317">
        <v>6013.9500000000016</v>
      </c>
      <c r="H484" s="317">
        <v>6459.7500000000009</v>
      </c>
      <c r="I484" s="317">
        <v>6553.05</v>
      </c>
      <c r="J484" s="317">
        <v>6682.6500000000005</v>
      </c>
      <c r="K484" s="316">
        <v>6423.45</v>
      </c>
      <c r="L484" s="316">
        <v>6200.55</v>
      </c>
      <c r="M484" s="316">
        <v>3.59456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36.049999999999997</v>
      </c>
      <c r="D485" s="317">
        <v>36.083333333333336</v>
      </c>
      <c r="E485" s="317">
        <v>35.666666666666671</v>
      </c>
      <c r="F485" s="317">
        <v>35.283333333333339</v>
      </c>
      <c r="G485" s="317">
        <v>34.866666666666674</v>
      </c>
      <c r="H485" s="317">
        <v>36.466666666666669</v>
      </c>
      <c r="I485" s="317">
        <v>36.88333333333334</v>
      </c>
      <c r="J485" s="317">
        <v>37.266666666666666</v>
      </c>
      <c r="K485" s="316">
        <v>36.5</v>
      </c>
      <c r="L485" s="316">
        <v>35.700000000000003</v>
      </c>
      <c r="M485" s="316">
        <v>63.759129999999999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789.8</v>
      </c>
      <c r="D486" s="317">
        <v>789.66666666666663</v>
      </c>
      <c r="E486" s="317">
        <v>778.68333333333328</v>
      </c>
      <c r="F486" s="317">
        <v>767.56666666666661</v>
      </c>
      <c r="G486" s="317">
        <v>756.58333333333326</v>
      </c>
      <c r="H486" s="317">
        <v>800.7833333333333</v>
      </c>
      <c r="I486" s="317">
        <v>811.76666666666665</v>
      </c>
      <c r="J486" s="317">
        <v>822.88333333333333</v>
      </c>
      <c r="K486" s="316">
        <v>800.65</v>
      </c>
      <c r="L486" s="316">
        <v>778.55</v>
      </c>
      <c r="M486" s="316">
        <v>40.279389999999999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721.35</v>
      </c>
      <c r="D487" s="317">
        <v>733.43333333333339</v>
      </c>
      <c r="E487" s="317">
        <v>702.91666666666674</v>
      </c>
      <c r="F487" s="317">
        <v>684.48333333333335</v>
      </c>
      <c r="G487" s="317">
        <v>653.9666666666667</v>
      </c>
      <c r="H487" s="317">
        <v>751.86666666666679</v>
      </c>
      <c r="I487" s="317">
        <v>782.38333333333344</v>
      </c>
      <c r="J487" s="317">
        <v>800.81666666666683</v>
      </c>
      <c r="K487" s="316">
        <v>763.95</v>
      </c>
      <c r="L487" s="316">
        <v>715</v>
      </c>
      <c r="M487" s="316">
        <v>1.7850999999999999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394.7</v>
      </c>
      <c r="D488" s="317">
        <v>401.59999999999997</v>
      </c>
      <c r="E488" s="317">
        <v>385.14999999999992</v>
      </c>
      <c r="F488" s="317">
        <v>375.59999999999997</v>
      </c>
      <c r="G488" s="317">
        <v>359.14999999999992</v>
      </c>
      <c r="H488" s="317">
        <v>411.14999999999992</v>
      </c>
      <c r="I488" s="317">
        <v>427.59999999999997</v>
      </c>
      <c r="J488" s="317">
        <v>437.14999999999992</v>
      </c>
      <c r="K488" s="316">
        <v>418.05</v>
      </c>
      <c r="L488" s="316">
        <v>392.05</v>
      </c>
      <c r="M488" s="316">
        <v>1.14893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33.75</v>
      </c>
      <c r="D489" s="317">
        <v>33.9</v>
      </c>
      <c r="E489" s="317">
        <v>33.4</v>
      </c>
      <c r="F489" s="317">
        <v>33.049999999999997</v>
      </c>
      <c r="G489" s="317">
        <v>32.549999999999997</v>
      </c>
      <c r="H489" s="317">
        <v>34.25</v>
      </c>
      <c r="I489" s="317">
        <v>34.75</v>
      </c>
      <c r="J489" s="317">
        <v>35.1</v>
      </c>
      <c r="K489" s="316">
        <v>34.4</v>
      </c>
      <c r="L489" s="316">
        <v>33.549999999999997</v>
      </c>
      <c r="M489" s="316">
        <v>18.72129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818</v>
      </c>
      <c r="D490" s="317">
        <v>828.73333333333323</v>
      </c>
      <c r="E490" s="317">
        <v>802.86666666666645</v>
      </c>
      <c r="F490" s="317">
        <v>787.73333333333323</v>
      </c>
      <c r="G490" s="317">
        <v>761.86666666666645</v>
      </c>
      <c r="H490" s="317">
        <v>843.86666666666645</v>
      </c>
      <c r="I490" s="317">
        <v>869.73333333333323</v>
      </c>
      <c r="J490" s="317">
        <v>884.86666666666645</v>
      </c>
      <c r="K490" s="316">
        <v>854.6</v>
      </c>
      <c r="L490" s="316">
        <v>813.6</v>
      </c>
      <c r="M490" s="316">
        <v>0.65019000000000005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360.65</v>
      </c>
      <c r="D491" s="317">
        <v>366.33333333333331</v>
      </c>
      <c r="E491" s="317">
        <v>349.31666666666661</v>
      </c>
      <c r="F491" s="317">
        <v>337.98333333333329</v>
      </c>
      <c r="G491" s="317">
        <v>320.96666666666658</v>
      </c>
      <c r="H491" s="317">
        <v>377.66666666666663</v>
      </c>
      <c r="I491" s="317">
        <v>394.68333333333339</v>
      </c>
      <c r="J491" s="317">
        <v>406.01666666666665</v>
      </c>
      <c r="K491" s="316">
        <v>383.35</v>
      </c>
      <c r="L491" s="316">
        <v>355</v>
      </c>
      <c r="M491" s="316">
        <v>5.1437499999999998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1081.8</v>
      </c>
      <c r="D492" s="317">
        <v>1076.6499999999999</v>
      </c>
      <c r="E492" s="317">
        <v>1059.4999999999998</v>
      </c>
      <c r="F492" s="317">
        <v>1037.1999999999998</v>
      </c>
      <c r="G492" s="317">
        <v>1020.0499999999997</v>
      </c>
      <c r="H492" s="317">
        <v>1098.9499999999998</v>
      </c>
      <c r="I492" s="317">
        <v>1116.0999999999999</v>
      </c>
      <c r="J492" s="317">
        <v>1138.3999999999999</v>
      </c>
      <c r="K492" s="316">
        <v>1093.8</v>
      </c>
      <c r="L492" s="316">
        <v>1054.3499999999999</v>
      </c>
      <c r="M492" s="316">
        <v>10.547040000000001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330.35</v>
      </c>
      <c r="D493" s="317">
        <v>337.08333333333331</v>
      </c>
      <c r="E493" s="317">
        <v>321.26666666666665</v>
      </c>
      <c r="F493" s="317">
        <v>312.18333333333334</v>
      </c>
      <c r="G493" s="317">
        <v>296.36666666666667</v>
      </c>
      <c r="H493" s="317">
        <v>346.16666666666663</v>
      </c>
      <c r="I493" s="317">
        <v>361.98333333333335</v>
      </c>
      <c r="J493" s="317">
        <v>371.06666666666661</v>
      </c>
      <c r="K493" s="316">
        <v>352.9</v>
      </c>
      <c r="L493" s="316">
        <v>328</v>
      </c>
      <c r="M493" s="316">
        <v>100.77453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1983.95</v>
      </c>
      <c r="D494" s="317">
        <v>2021.5</v>
      </c>
      <c r="E494" s="317">
        <v>1922.4499999999998</v>
      </c>
      <c r="F494" s="317">
        <v>1860.9499999999998</v>
      </c>
      <c r="G494" s="317">
        <v>1761.8999999999996</v>
      </c>
      <c r="H494" s="317">
        <v>2083</v>
      </c>
      <c r="I494" s="317">
        <v>2182.0500000000002</v>
      </c>
      <c r="J494" s="317">
        <v>2243.5500000000002</v>
      </c>
      <c r="K494" s="316">
        <v>2120.5500000000002</v>
      </c>
      <c r="L494" s="316">
        <v>1960</v>
      </c>
      <c r="M494" s="316">
        <v>1.4705299999999999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200.6</v>
      </c>
      <c r="D495" s="317">
        <v>202.70000000000002</v>
      </c>
      <c r="E495" s="317">
        <v>198.05000000000004</v>
      </c>
      <c r="F495" s="317">
        <v>195.50000000000003</v>
      </c>
      <c r="G495" s="317">
        <v>190.85000000000005</v>
      </c>
      <c r="H495" s="317">
        <v>205.25000000000003</v>
      </c>
      <c r="I495" s="317">
        <v>209.9</v>
      </c>
      <c r="J495" s="317">
        <v>212.45000000000002</v>
      </c>
      <c r="K495" s="316">
        <v>207.35</v>
      </c>
      <c r="L495" s="316">
        <v>200.15</v>
      </c>
      <c r="M495" s="316">
        <v>2.2830699999999999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1916.75</v>
      </c>
      <c r="D496" s="317">
        <v>1906</v>
      </c>
      <c r="E496" s="317">
        <v>1880.75</v>
      </c>
      <c r="F496" s="317">
        <v>1844.75</v>
      </c>
      <c r="G496" s="317">
        <v>1819.5</v>
      </c>
      <c r="H496" s="317">
        <v>1942</v>
      </c>
      <c r="I496" s="317">
        <v>1967.25</v>
      </c>
      <c r="J496" s="317">
        <v>2003.25</v>
      </c>
      <c r="K496" s="316">
        <v>1931.25</v>
      </c>
      <c r="L496" s="316">
        <v>1870</v>
      </c>
      <c r="M496" s="316">
        <v>0.61814000000000002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597.1</v>
      </c>
      <c r="D497" s="317">
        <v>606.2166666666667</v>
      </c>
      <c r="E497" s="317">
        <v>576.88333333333344</v>
      </c>
      <c r="F497" s="317">
        <v>556.66666666666674</v>
      </c>
      <c r="G497" s="317">
        <v>527.33333333333348</v>
      </c>
      <c r="H497" s="317">
        <v>626.43333333333339</v>
      </c>
      <c r="I497" s="317">
        <v>655.76666666666665</v>
      </c>
      <c r="J497" s="317">
        <v>675.98333333333335</v>
      </c>
      <c r="K497" s="316">
        <v>635.54999999999995</v>
      </c>
      <c r="L497" s="316">
        <v>586</v>
      </c>
      <c r="M497" s="316">
        <v>1.88886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3060.5</v>
      </c>
      <c r="D498" s="317">
        <v>3101.3166666666671</v>
      </c>
      <c r="E498" s="317">
        <v>2914.4333333333343</v>
      </c>
      <c r="F498" s="317">
        <v>2768.3666666666672</v>
      </c>
      <c r="G498" s="317">
        <v>2581.4833333333345</v>
      </c>
      <c r="H498" s="317">
        <v>3247.3833333333341</v>
      </c>
      <c r="I498" s="317">
        <v>3434.2666666666664</v>
      </c>
      <c r="J498" s="317">
        <v>3580.3333333333339</v>
      </c>
      <c r="K498" s="316">
        <v>3288.2</v>
      </c>
      <c r="L498" s="316">
        <v>2955.25</v>
      </c>
      <c r="M498" s="316">
        <v>0.29261999999999999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988.7</v>
      </c>
      <c r="D499" s="317">
        <v>999.68333333333339</v>
      </c>
      <c r="E499" s="317">
        <v>964.51666666666688</v>
      </c>
      <c r="F499" s="317">
        <v>940.33333333333348</v>
      </c>
      <c r="G499" s="317">
        <v>905.16666666666697</v>
      </c>
      <c r="H499" s="317">
        <v>1023.8666666666668</v>
      </c>
      <c r="I499" s="317">
        <v>1059.0333333333333</v>
      </c>
      <c r="J499" s="317">
        <v>1083.2166666666667</v>
      </c>
      <c r="K499" s="316">
        <v>1034.8499999999999</v>
      </c>
      <c r="L499" s="316">
        <v>975.5</v>
      </c>
      <c r="M499" s="316">
        <v>38.909509999999997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335.7</v>
      </c>
      <c r="D500" s="317">
        <v>340.90000000000003</v>
      </c>
      <c r="E500" s="317">
        <v>326.80000000000007</v>
      </c>
      <c r="F500" s="317">
        <v>317.90000000000003</v>
      </c>
      <c r="G500" s="317">
        <v>303.80000000000007</v>
      </c>
      <c r="H500" s="317">
        <v>349.80000000000007</v>
      </c>
      <c r="I500" s="317">
        <v>363.90000000000009</v>
      </c>
      <c r="J500" s="317">
        <v>372.80000000000007</v>
      </c>
      <c r="K500" s="316">
        <v>355</v>
      </c>
      <c r="L500" s="316">
        <v>332</v>
      </c>
      <c r="M500" s="316">
        <v>8.5011899999999994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174.8</v>
      </c>
      <c r="D501" s="317">
        <v>178.83333333333334</v>
      </c>
      <c r="E501" s="317">
        <v>166.06666666666669</v>
      </c>
      <c r="F501" s="317">
        <v>157.33333333333334</v>
      </c>
      <c r="G501" s="317">
        <v>144.56666666666669</v>
      </c>
      <c r="H501" s="317">
        <v>187.56666666666669</v>
      </c>
      <c r="I501" s="317">
        <v>200.33333333333334</v>
      </c>
      <c r="J501" s="317">
        <v>209.06666666666669</v>
      </c>
      <c r="K501" s="316">
        <v>191.6</v>
      </c>
      <c r="L501" s="316">
        <v>170.1</v>
      </c>
      <c r="M501" s="316">
        <v>6.3471399999999996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77.3</v>
      </c>
      <c r="D502" s="317">
        <v>77.466666666666669</v>
      </c>
      <c r="E502" s="317">
        <v>75.183333333333337</v>
      </c>
      <c r="F502" s="317">
        <v>73.066666666666663</v>
      </c>
      <c r="G502" s="317">
        <v>70.783333333333331</v>
      </c>
      <c r="H502" s="317">
        <v>79.583333333333343</v>
      </c>
      <c r="I502" s="317">
        <v>81.866666666666674</v>
      </c>
      <c r="J502" s="317">
        <v>83.983333333333348</v>
      </c>
      <c r="K502" s="316">
        <v>79.75</v>
      </c>
      <c r="L502" s="316">
        <v>75.349999999999994</v>
      </c>
      <c r="M502" s="316">
        <v>26.738019999999999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425</v>
      </c>
      <c r="D503" s="317">
        <v>428.58333333333331</v>
      </c>
      <c r="E503" s="317">
        <v>418.41666666666663</v>
      </c>
      <c r="F503" s="317">
        <v>411.83333333333331</v>
      </c>
      <c r="G503" s="317">
        <v>401.66666666666663</v>
      </c>
      <c r="H503" s="317">
        <v>435.16666666666663</v>
      </c>
      <c r="I503" s="317">
        <v>445.33333333333326</v>
      </c>
      <c r="J503" s="317">
        <v>451.91666666666663</v>
      </c>
      <c r="K503" s="316">
        <v>438.75</v>
      </c>
      <c r="L503" s="316">
        <v>422</v>
      </c>
      <c r="M503" s="316">
        <v>0.41073999999999999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1565</v>
      </c>
      <c r="D504" s="317">
        <v>1573.6166666666668</v>
      </c>
      <c r="E504" s="317">
        <v>1547.3833333333337</v>
      </c>
      <c r="F504" s="317">
        <v>1529.7666666666669</v>
      </c>
      <c r="G504" s="317">
        <v>1503.5333333333338</v>
      </c>
      <c r="H504" s="317">
        <v>1591.2333333333336</v>
      </c>
      <c r="I504" s="317">
        <v>1617.4666666666667</v>
      </c>
      <c r="J504" s="317">
        <v>1635.0833333333335</v>
      </c>
      <c r="K504" s="316">
        <v>1599.85</v>
      </c>
      <c r="L504" s="316">
        <v>1556</v>
      </c>
      <c r="M504" s="316">
        <v>4.9994300000000003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477.65</v>
      </c>
      <c r="D505" s="317">
        <v>479.18333333333334</v>
      </c>
      <c r="E505" s="317">
        <v>474.61666666666667</v>
      </c>
      <c r="F505" s="317">
        <v>471.58333333333331</v>
      </c>
      <c r="G505" s="317">
        <v>467.01666666666665</v>
      </c>
      <c r="H505" s="317">
        <v>482.2166666666667</v>
      </c>
      <c r="I505" s="317">
        <v>486.78333333333342</v>
      </c>
      <c r="J505" s="317">
        <v>489.81666666666672</v>
      </c>
      <c r="K505" s="316">
        <v>483.75</v>
      </c>
      <c r="L505" s="316">
        <v>476.15</v>
      </c>
      <c r="M505" s="316">
        <v>74.847669999999994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251.35</v>
      </c>
      <c r="D506" s="317">
        <v>252.31666666666669</v>
      </c>
      <c r="E506" s="317">
        <v>249.13333333333338</v>
      </c>
      <c r="F506" s="317">
        <v>246.91666666666669</v>
      </c>
      <c r="G506" s="317">
        <v>243.73333333333338</v>
      </c>
      <c r="H506" s="317">
        <v>254.53333333333339</v>
      </c>
      <c r="I506" s="317">
        <v>257.7166666666667</v>
      </c>
      <c r="J506" s="317">
        <v>259.93333333333339</v>
      </c>
      <c r="K506" s="316">
        <v>255.5</v>
      </c>
      <c r="L506" s="316">
        <v>250.1</v>
      </c>
      <c r="M506" s="316">
        <v>2.0320200000000002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13</v>
      </c>
      <c r="D507" s="339">
        <v>13.033333333333333</v>
      </c>
      <c r="E507" s="339">
        <v>12.866666666666667</v>
      </c>
      <c r="F507" s="339">
        <v>12.733333333333334</v>
      </c>
      <c r="G507" s="339">
        <v>12.566666666666668</v>
      </c>
      <c r="H507" s="339">
        <v>13.166666666666666</v>
      </c>
      <c r="I507" s="339">
        <v>13.333333333333334</v>
      </c>
      <c r="J507" s="338">
        <v>13.466666666666665</v>
      </c>
      <c r="K507" s="338">
        <v>13.2</v>
      </c>
      <c r="L507" s="338">
        <v>12.9</v>
      </c>
      <c r="M507" s="270">
        <v>690.56902000000002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232.65</v>
      </c>
      <c r="D508" s="339">
        <v>234.31666666666669</v>
      </c>
      <c r="E508" s="339">
        <v>229.63333333333338</v>
      </c>
      <c r="F508" s="339">
        <v>226.6166666666667</v>
      </c>
      <c r="G508" s="339">
        <v>221.93333333333339</v>
      </c>
      <c r="H508" s="339">
        <v>237.33333333333337</v>
      </c>
      <c r="I508" s="339">
        <v>242.01666666666671</v>
      </c>
      <c r="J508" s="338">
        <v>245.03333333333336</v>
      </c>
      <c r="K508" s="338">
        <v>239</v>
      </c>
      <c r="L508" s="338">
        <v>231.3</v>
      </c>
      <c r="M508" s="270">
        <v>169.54376999999999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285.39999999999998</v>
      </c>
      <c r="D509" s="339">
        <v>288.45</v>
      </c>
      <c r="E509" s="339">
        <v>277.95</v>
      </c>
      <c r="F509" s="339">
        <v>270.5</v>
      </c>
      <c r="G509" s="339">
        <v>260</v>
      </c>
      <c r="H509" s="339">
        <v>295.89999999999998</v>
      </c>
      <c r="I509" s="339">
        <v>306.39999999999998</v>
      </c>
      <c r="J509" s="338">
        <v>313.84999999999997</v>
      </c>
      <c r="K509" s="338">
        <v>298.95</v>
      </c>
      <c r="L509" s="338">
        <v>281</v>
      </c>
      <c r="M509" s="270">
        <v>5.2802600000000002</v>
      </c>
      <c r="N509" s="1"/>
      <c r="O509" s="1"/>
    </row>
    <row r="510" spans="1:15" ht="12.75" customHeight="1">
      <c r="A510" s="30"/>
      <c r="B510" s="338" t="s">
        <v>560</v>
      </c>
      <c r="C510" s="339">
        <v>1591.75</v>
      </c>
      <c r="D510" s="339">
        <v>1599.6166666666668</v>
      </c>
      <c r="E510" s="339">
        <v>1573.2833333333335</v>
      </c>
      <c r="F510" s="339">
        <v>1554.8166666666668</v>
      </c>
      <c r="G510" s="339">
        <v>1528.4833333333336</v>
      </c>
      <c r="H510" s="339">
        <v>1618.0833333333335</v>
      </c>
      <c r="I510" s="339">
        <v>1644.4166666666665</v>
      </c>
      <c r="J510" s="338">
        <v>1662.8833333333334</v>
      </c>
      <c r="K510" s="338">
        <v>1625.95</v>
      </c>
      <c r="L510" s="338">
        <v>1581.15</v>
      </c>
      <c r="M510" s="270">
        <v>0.11971999999999999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3"/>
      <c r="B5" s="444"/>
      <c r="C5" s="443"/>
      <c r="D5" s="44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45" t="s">
        <v>563</v>
      </c>
      <c r="C7" s="444"/>
      <c r="D7" s="7">
        <f>Main!B10</f>
        <v>44692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44691</v>
      </c>
      <c r="B10" s="29">
        <v>538778</v>
      </c>
      <c r="C10" s="28" t="s">
        <v>976</v>
      </c>
      <c r="D10" s="28" t="s">
        <v>977</v>
      </c>
      <c r="E10" s="28" t="s">
        <v>573</v>
      </c>
      <c r="F10" s="87">
        <v>65000</v>
      </c>
      <c r="G10" s="29">
        <v>47.4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44691</v>
      </c>
      <c r="B11" s="29">
        <v>541865</v>
      </c>
      <c r="C11" s="28" t="s">
        <v>978</v>
      </c>
      <c r="D11" s="28" t="s">
        <v>979</v>
      </c>
      <c r="E11" s="28" t="s">
        <v>572</v>
      </c>
      <c r="F11" s="87">
        <v>119750</v>
      </c>
      <c r="G11" s="29">
        <v>101.4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44691</v>
      </c>
      <c r="B12" s="29">
        <v>541865</v>
      </c>
      <c r="C12" s="28" t="s">
        <v>978</v>
      </c>
      <c r="D12" s="28" t="s">
        <v>980</v>
      </c>
      <c r="E12" s="28" t="s">
        <v>573</v>
      </c>
      <c r="F12" s="87">
        <v>612096</v>
      </c>
      <c r="G12" s="29">
        <v>101.83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44691</v>
      </c>
      <c r="B13" s="29">
        <v>541865</v>
      </c>
      <c r="C13" s="28" t="s">
        <v>978</v>
      </c>
      <c r="D13" s="28" t="s">
        <v>981</v>
      </c>
      <c r="E13" s="28" t="s">
        <v>572</v>
      </c>
      <c r="F13" s="87">
        <v>498500</v>
      </c>
      <c r="G13" s="29">
        <v>101.93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44691</v>
      </c>
      <c r="B14" s="29">
        <v>539099</v>
      </c>
      <c r="C14" s="28" t="s">
        <v>982</v>
      </c>
      <c r="D14" s="28" t="s">
        <v>983</v>
      </c>
      <c r="E14" s="28" t="s">
        <v>573</v>
      </c>
      <c r="F14" s="87">
        <v>40000</v>
      </c>
      <c r="G14" s="29">
        <v>15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44691</v>
      </c>
      <c r="B15" s="29">
        <v>539621</v>
      </c>
      <c r="C15" s="28" t="s">
        <v>925</v>
      </c>
      <c r="D15" s="28" t="s">
        <v>984</v>
      </c>
      <c r="E15" s="28" t="s">
        <v>572</v>
      </c>
      <c r="F15" s="87">
        <v>300000</v>
      </c>
      <c r="G15" s="29">
        <v>3.25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44691</v>
      </c>
      <c r="B16" s="29">
        <v>531909</v>
      </c>
      <c r="C16" s="28" t="s">
        <v>985</v>
      </c>
      <c r="D16" s="28" t="s">
        <v>986</v>
      </c>
      <c r="E16" s="28" t="s">
        <v>572</v>
      </c>
      <c r="F16" s="87">
        <v>350000</v>
      </c>
      <c r="G16" s="29">
        <v>4.13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44691</v>
      </c>
      <c r="B17" s="29">
        <v>539559</v>
      </c>
      <c r="C17" s="28" t="s">
        <v>890</v>
      </c>
      <c r="D17" s="28" t="s">
        <v>987</v>
      </c>
      <c r="E17" s="28" t="s">
        <v>572</v>
      </c>
      <c r="F17" s="87">
        <v>71067</v>
      </c>
      <c r="G17" s="29">
        <v>16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44691</v>
      </c>
      <c r="B18" s="29">
        <v>543516</v>
      </c>
      <c r="C18" s="28" t="s">
        <v>954</v>
      </c>
      <c r="D18" s="28" t="s">
        <v>988</v>
      </c>
      <c r="E18" s="28" t="s">
        <v>572</v>
      </c>
      <c r="F18" s="87">
        <v>8000</v>
      </c>
      <c r="G18" s="29">
        <v>58.26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44691</v>
      </c>
      <c r="B19" s="29">
        <v>523708</v>
      </c>
      <c r="C19" s="28" t="s">
        <v>989</v>
      </c>
      <c r="D19" s="28" t="s">
        <v>990</v>
      </c>
      <c r="E19" s="28" t="s">
        <v>572</v>
      </c>
      <c r="F19" s="87">
        <v>38500</v>
      </c>
      <c r="G19" s="29">
        <v>358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44691</v>
      </c>
      <c r="B20" s="29">
        <v>523708</v>
      </c>
      <c r="C20" s="28" t="s">
        <v>989</v>
      </c>
      <c r="D20" s="28" t="s">
        <v>991</v>
      </c>
      <c r="E20" s="28" t="s">
        <v>573</v>
      </c>
      <c r="F20" s="87">
        <v>38500</v>
      </c>
      <c r="G20" s="29">
        <v>358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44691</v>
      </c>
      <c r="B21" s="29">
        <v>542668</v>
      </c>
      <c r="C21" s="28" t="s">
        <v>992</v>
      </c>
      <c r="D21" s="28" t="s">
        <v>993</v>
      </c>
      <c r="E21" s="28" t="s">
        <v>573</v>
      </c>
      <c r="F21" s="87">
        <v>14000</v>
      </c>
      <c r="G21" s="29">
        <v>79.5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44691</v>
      </c>
      <c r="B22" s="29">
        <v>540377</v>
      </c>
      <c r="C22" s="28" t="s">
        <v>994</v>
      </c>
      <c r="D22" s="28" t="s">
        <v>995</v>
      </c>
      <c r="E22" s="28" t="s">
        <v>573</v>
      </c>
      <c r="F22" s="87">
        <v>18000</v>
      </c>
      <c r="G22" s="29">
        <v>64.7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44691</v>
      </c>
      <c r="B23" s="29">
        <v>540377</v>
      </c>
      <c r="C23" s="28" t="s">
        <v>994</v>
      </c>
      <c r="D23" s="28" t="s">
        <v>996</v>
      </c>
      <c r="E23" s="28" t="s">
        <v>572</v>
      </c>
      <c r="F23" s="87">
        <v>18000</v>
      </c>
      <c r="G23" s="29">
        <v>64.7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44691</v>
      </c>
      <c r="B24" s="29">
        <v>521005</v>
      </c>
      <c r="C24" s="28" t="s">
        <v>926</v>
      </c>
      <c r="D24" s="28" t="s">
        <v>997</v>
      </c>
      <c r="E24" s="28" t="s">
        <v>572</v>
      </c>
      <c r="F24" s="87">
        <v>19309</v>
      </c>
      <c r="G24" s="29">
        <v>24.03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44691</v>
      </c>
      <c r="B25" s="29">
        <v>521005</v>
      </c>
      <c r="C25" s="28" t="s">
        <v>926</v>
      </c>
      <c r="D25" s="28" t="s">
        <v>997</v>
      </c>
      <c r="E25" s="28" t="s">
        <v>573</v>
      </c>
      <c r="F25" s="87">
        <v>11808</v>
      </c>
      <c r="G25" s="29">
        <v>24.85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44691</v>
      </c>
      <c r="B26" s="29">
        <v>521005</v>
      </c>
      <c r="C26" s="28" t="s">
        <v>926</v>
      </c>
      <c r="D26" s="28" t="s">
        <v>998</v>
      </c>
      <c r="E26" s="28" t="s">
        <v>573</v>
      </c>
      <c r="F26" s="87">
        <v>15300</v>
      </c>
      <c r="G26" s="29">
        <v>22.65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44691</v>
      </c>
      <c r="B27" s="29">
        <v>521005</v>
      </c>
      <c r="C27" s="28" t="s">
        <v>926</v>
      </c>
      <c r="D27" s="28" t="s">
        <v>999</v>
      </c>
      <c r="E27" s="28" t="s">
        <v>572</v>
      </c>
      <c r="F27" s="87">
        <v>22150</v>
      </c>
      <c r="G27" s="29">
        <v>22.77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44691</v>
      </c>
      <c r="B28" s="29">
        <v>521005</v>
      </c>
      <c r="C28" s="28" t="s">
        <v>926</v>
      </c>
      <c r="D28" s="28" t="s">
        <v>999</v>
      </c>
      <c r="E28" s="28" t="s">
        <v>573</v>
      </c>
      <c r="F28" s="87">
        <v>49</v>
      </c>
      <c r="G28" s="29">
        <v>24.95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44691</v>
      </c>
      <c r="B29" s="29">
        <v>521005</v>
      </c>
      <c r="C29" s="28" t="s">
        <v>926</v>
      </c>
      <c r="D29" s="28" t="s">
        <v>1000</v>
      </c>
      <c r="E29" s="28" t="s">
        <v>573</v>
      </c>
      <c r="F29" s="87">
        <v>25000</v>
      </c>
      <c r="G29" s="29">
        <v>24.95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44691</v>
      </c>
      <c r="B30" s="29">
        <v>509709</v>
      </c>
      <c r="C30" s="28" t="s">
        <v>1001</v>
      </c>
      <c r="D30" s="28" t="s">
        <v>1002</v>
      </c>
      <c r="E30" s="28" t="s">
        <v>572</v>
      </c>
      <c r="F30" s="87">
        <v>2000000</v>
      </c>
      <c r="G30" s="29">
        <v>72.2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44691</v>
      </c>
      <c r="B31" s="29">
        <v>509709</v>
      </c>
      <c r="C31" s="28" t="s">
        <v>1001</v>
      </c>
      <c r="D31" s="28" t="s">
        <v>1003</v>
      </c>
      <c r="E31" s="28" t="s">
        <v>573</v>
      </c>
      <c r="F31" s="87">
        <v>1000000</v>
      </c>
      <c r="G31" s="29">
        <v>72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44691</v>
      </c>
      <c r="B32" s="29">
        <v>509709</v>
      </c>
      <c r="C32" s="28" t="s">
        <v>1001</v>
      </c>
      <c r="D32" s="28" t="s">
        <v>1004</v>
      </c>
      <c r="E32" s="28" t="s">
        <v>573</v>
      </c>
      <c r="F32" s="87">
        <v>1000000</v>
      </c>
      <c r="G32" s="29">
        <v>72.400000000000006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44691</v>
      </c>
      <c r="B33" s="29">
        <v>532940</v>
      </c>
      <c r="C33" s="28" t="s">
        <v>1005</v>
      </c>
      <c r="D33" s="28" t="s">
        <v>1006</v>
      </c>
      <c r="E33" s="28" t="s">
        <v>573</v>
      </c>
      <c r="F33" s="87">
        <v>820364</v>
      </c>
      <c r="G33" s="29">
        <v>228.6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44691</v>
      </c>
      <c r="B34" s="29">
        <v>538874</v>
      </c>
      <c r="C34" s="28" t="s">
        <v>1007</v>
      </c>
      <c r="D34" s="28" t="s">
        <v>1008</v>
      </c>
      <c r="E34" s="28" t="s">
        <v>573</v>
      </c>
      <c r="F34" s="87">
        <v>50000</v>
      </c>
      <c r="G34" s="29">
        <v>11.52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44691</v>
      </c>
      <c r="B35" s="29">
        <v>538874</v>
      </c>
      <c r="C35" s="28" t="s">
        <v>1007</v>
      </c>
      <c r="D35" s="28" t="s">
        <v>1009</v>
      </c>
      <c r="E35" s="28" t="s">
        <v>572</v>
      </c>
      <c r="F35" s="87">
        <v>35000</v>
      </c>
      <c r="G35" s="29">
        <v>11.5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44691</v>
      </c>
      <c r="B36" s="29">
        <v>543522</v>
      </c>
      <c r="C36" s="28" t="s">
        <v>1010</v>
      </c>
      <c r="D36" s="28" t="s">
        <v>1011</v>
      </c>
      <c r="E36" s="28" t="s">
        <v>572</v>
      </c>
      <c r="F36" s="87">
        <v>9000</v>
      </c>
      <c r="G36" s="29">
        <v>45.5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44691</v>
      </c>
      <c r="B37" s="29">
        <v>543522</v>
      </c>
      <c r="C37" s="28" t="s">
        <v>1010</v>
      </c>
      <c r="D37" s="28" t="s">
        <v>1011</v>
      </c>
      <c r="E37" s="28" t="s">
        <v>573</v>
      </c>
      <c r="F37" s="87">
        <v>12000</v>
      </c>
      <c r="G37" s="29">
        <v>45.7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44691</v>
      </c>
      <c r="B38" s="29">
        <v>543522</v>
      </c>
      <c r="C38" s="28" t="s">
        <v>1010</v>
      </c>
      <c r="D38" s="28" t="s">
        <v>1012</v>
      </c>
      <c r="E38" s="28" t="s">
        <v>573</v>
      </c>
      <c r="F38" s="87">
        <v>9000</v>
      </c>
      <c r="G38" s="29">
        <v>45.68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44691</v>
      </c>
      <c r="B39" s="29">
        <v>540386</v>
      </c>
      <c r="C39" s="28" t="s">
        <v>1013</v>
      </c>
      <c r="D39" s="28" t="s">
        <v>953</v>
      </c>
      <c r="E39" s="28" t="s">
        <v>572</v>
      </c>
      <c r="F39" s="87">
        <v>55459</v>
      </c>
      <c r="G39" s="29">
        <v>17.71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44691</v>
      </c>
      <c r="B40" s="29">
        <v>531512</v>
      </c>
      <c r="C40" s="28" t="s">
        <v>1014</v>
      </c>
      <c r="D40" s="28" t="s">
        <v>984</v>
      </c>
      <c r="E40" s="28" t="s">
        <v>572</v>
      </c>
      <c r="F40" s="87">
        <v>100000</v>
      </c>
      <c r="G40" s="29">
        <v>14.21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44691</v>
      </c>
      <c r="B41" s="29">
        <v>539143</v>
      </c>
      <c r="C41" s="28" t="s">
        <v>955</v>
      </c>
      <c r="D41" s="28" t="s">
        <v>1015</v>
      </c>
      <c r="E41" s="28" t="s">
        <v>572</v>
      </c>
      <c r="F41" s="87">
        <v>229000</v>
      </c>
      <c r="G41" s="29">
        <v>23.55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44691</v>
      </c>
      <c r="B42" s="29">
        <v>539143</v>
      </c>
      <c r="C42" s="28" t="s">
        <v>955</v>
      </c>
      <c r="D42" s="28" t="s">
        <v>956</v>
      </c>
      <c r="E42" s="28" t="s">
        <v>572</v>
      </c>
      <c r="F42" s="87">
        <v>316704</v>
      </c>
      <c r="G42" s="29">
        <v>23.5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44691</v>
      </c>
      <c r="B43" s="29">
        <v>539143</v>
      </c>
      <c r="C43" s="28" t="s">
        <v>955</v>
      </c>
      <c r="D43" s="28" t="s">
        <v>1015</v>
      </c>
      <c r="E43" s="28" t="s">
        <v>573</v>
      </c>
      <c r="F43" s="87">
        <v>4800</v>
      </c>
      <c r="G43" s="29">
        <v>23.7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44691</v>
      </c>
      <c r="B44" s="29">
        <v>539143</v>
      </c>
      <c r="C44" s="28" t="s">
        <v>955</v>
      </c>
      <c r="D44" s="28" t="s">
        <v>956</v>
      </c>
      <c r="E44" s="28" t="s">
        <v>573</v>
      </c>
      <c r="F44" s="87">
        <v>183568</v>
      </c>
      <c r="G44" s="29">
        <v>23.69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44691</v>
      </c>
      <c r="B45" s="29">
        <v>539143</v>
      </c>
      <c r="C45" s="28" t="s">
        <v>955</v>
      </c>
      <c r="D45" s="28" t="s">
        <v>1016</v>
      </c>
      <c r="E45" s="28" t="s">
        <v>573</v>
      </c>
      <c r="F45" s="87">
        <v>100000</v>
      </c>
      <c r="G45" s="29">
        <v>23.46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44691</v>
      </c>
      <c r="B46" s="29">
        <v>541601</v>
      </c>
      <c r="C46" s="28" t="s">
        <v>957</v>
      </c>
      <c r="D46" s="28" t="s">
        <v>906</v>
      </c>
      <c r="E46" s="28" t="s">
        <v>572</v>
      </c>
      <c r="F46" s="87">
        <v>62100</v>
      </c>
      <c r="G46" s="29">
        <v>182.2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44691</v>
      </c>
      <c r="B47" s="29">
        <v>541601</v>
      </c>
      <c r="C47" s="28" t="s">
        <v>957</v>
      </c>
      <c r="D47" s="28" t="s">
        <v>906</v>
      </c>
      <c r="E47" s="28" t="s">
        <v>573</v>
      </c>
      <c r="F47" s="87">
        <v>43200</v>
      </c>
      <c r="G47" s="29">
        <v>183.6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44691</v>
      </c>
      <c r="B48" s="29">
        <v>543256</v>
      </c>
      <c r="C48" s="28" t="s">
        <v>1017</v>
      </c>
      <c r="D48" s="28" t="s">
        <v>1018</v>
      </c>
      <c r="E48" s="28" t="s">
        <v>573</v>
      </c>
      <c r="F48" s="87">
        <v>94500</v>
      </c>
      <c r="G48" s="29">
        <v>19.5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44691</v>
      </c>
      <c r="B49" s="29">
        <v>538540</v>
      </c>
      <c r="C49" s="28" t="s">
        <v>1019</v>
      </c>
      <c r="D49" s="28" t="s">
        <v>1020</v>
      </c>
      <c r="E49" s="28" t="s">
        <v>572</v>
      </c>
      <c r="F49" s="87">
        <v>380000</v>
      </c>
      <c r="G49" s="29">
        <v>2.09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44691</v>
      </c>
      <c r="B50" s="29">
        <v>511760</v>
      </c>
      <c r="C50" s="28" t="s">
        <v>958</v>
      </c>
      <c r="D50" s="28" t="s">
        <v>1021</v>
      </c>
      <c r="E50" s="28" t="s">
        <v>572</v>
      </c>
      <c r="F50" s="87">
        <v>947658</v>
      </c>
      <c r="G50" s="29">
        <v>0.89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44691</v>
      </c>
      <c r="B51" s="29">
        <v>511447</v>
      </c>
      <c r="C51" s="28" t="s">
        <v>1022</v>
      </c>
      <c r="D51" s="28" t="s">
        <v>1023</v>
      </c>
      <c r="E51" s="28" t="s">
        <v>573</v>
      </c>
      <c r="F51" s="87">
        <v>284075</v>
      </c>
      <c r="G51" s="29">
        <v>20.65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44691</v>
      </c>
      <c r="B52" s="29">
        <v>533170</v>
      </c>
      <c r="C52" s="28" t="s">
        <v>1024</v>
      </c>
      <c r="D52" s="28" t="s">
        <v>1025</v>
      </c>
      <c r="E52" s="28" t="s">
        <v>572</v>
      </c>
      <c r="F52" s="87">
        <v>50434</v>
      </c>
      <c r="G52" s="29">
        <v>93.21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44691</v>
      </c>
      <c r="B53" s="29">
        <v>533170</v>
      </c>
      <c r="C53" s="28" t="s">
        <v>1024</v>
      </c>
      <c r="D53" s="28" t="s">
        <v>1025</v>
      </c>
      <c r="E53" s="28" t="s">
        <v>573</v>
      </c>
      <c r="F53" s="87">
        <v>48188</v>
      </c>
      <c r="G53" s="29">
        <v>91.83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44691</v>
      </c>
      <c r="B54" s="29">
        <v>538569</v>
      </c>
      <c r="C54" s="28" t="s">
        <v>959</v>
      </c>
      <c r="D54" s="28" t="s">
        <v>1026</v>
      </c>
      <c r="E54" s="28" t="s">
        <v>573</v>
      </c>
      <c r="F54" s="87">
        <v>360000</v>
      </c>
      <c r="G54" s="29">
        <v>12.26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44691</v>
      </c>
      <c r="B55" s="29">
        <v>538569</v>
      </c>
      <c r="C55" s="28" t="s">
        <v>959</v>
      </c>
      <c r="D55" s="28" t="s">
        <v>1027</v>
      </c>
      <c r="E55" s="28" t="s">
        <v>572</v>
      </c>
      <c r="F55" s="87">
        <v>360000</v>
      </c>
      <c r="G55" s="29">
        <v>12.26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44691</v>
      </c>
      <c r="B56" s="29" t="s">
        <v>1028</v>
      </c>
      <c r="C56" s="28" t="s">
        <v>1029</v>
      </c>
      <c r="D56" s="28" t="s">
        <v>1030</v>
      </c>
      <c r="E56" s="28" t="s">
        <v>572</v>
      </c>
      <c r="F56" s="87">
        <v>95240</v>
      </c>
      <c r="G56" s="29">
        <v>40.28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44691</v>
      </c>
      <c r="B57" s="29" t="s">
        <v>721</v>
      </c>
      <c r="C57" s="28" t="s">
        <v>927</v>
      </c>
      <c r="D57" s="28" t="s">
        <v>961</v>
      </c>
      <c r="E57" s="28" t="s">
        <v>572</v>
      </c>
      <c r="F57" s="87">
        <v>1819890</v>
      </c>
      <c r="G57" s="29">
        <v>79.83</v>
      </c>
      <c r="H57" s="29" t="s">
        <v>851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44691</v>
      </c>
      <c r="B58" s="29" t="s">
        <v>721</v>
      </c>
      <c r="C58" s="28" t="s">
        <v>927</v>
      </c>
      <c r="D58" s="28" t="s">
        <v>960</v>
      </c>
      <c r="E58" s="28" t="s">
        <v>572</v>
      </c>
      <c r="F58" s="87">
        <v>1282751</v>
      </c>
      <c r="G58" s="29">
        <v>82.03</v>
      </c>
      <c r="H58" s="29" t="s">
        <v>851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44691</v>
      </c>
      <c r="B59" s="29" t="s">
        <v>721</v>
      </c>
      <c r="C59" s="28" t="s">
        <v>927</v>
      </c>
      <c r="D59" s="28" t="s">
        <v>1031</v>
      </c>
      <c r="E59" s="28" t="s">
        <v>572</v>
      </c>
      <c r="F59" s="87">
        <v>1294541</v>
      </c>
      <c r="G59" s="29">
        <v>83.61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44691</v>
      </c>
      <c r="B60" s="29" t="s">
        <v>721</v>
      </c>
      <c r="C60" s="28" t="s">
        <v>927</v>
      </c>
      <c r="D60" s="28" t="s">
        <v>866</v>
      </c>
      <c r="E60" s="28" t="s">
        <v>572</v>
      </c>
      <c r="F60" s="87">
        <v>623745</v>
      </c>
      <c r="G60" s="29">
        <v>81.28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44691</v>
      </c>
      <c r="B61" s="29" t="s">
        <v>379</v>
      </c>
      <c r="C61" s="28" t="s">
        <v>1032</v>
      </c>
      <c r="D61" s="28" t="s">
        <v>866</v>
      </c>
      <c r="E61" s="28" t="s">
        <v>572</v>
      </c>
      <c r="F61" s="87">
        <v>717997</v>
      </c>
      <c r="G61" s="29">
        <v>825.15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44691</v>
      </c>
      <c r="B62" s="29" t="s">
        <v>1033</v>
      </c>
      <c r="C62" s="28" t="s">
        <v>1034</v>
      </c>
      <c r="D62" s="28" t="s">
        <v>1035</v>
      </c>
      <c r="E62" s="28" t="s">
        <v>572</v>
      </c>
      <c r="F62" s="87">
        <v>25287</v>
      </c>
      <c r="G62" s="29">
        <v>204.87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44691</v>
      </c>
      <c r="B63" s="29" t="s">
        <v>962</v>
      </c>
      <c r="C63" s="28" t="s">
        <v>963</v>
      </c>
      <c r="D63" s="28" t="s">
        <v>1036</v>
      </c>
      <c r="E63" s="28" t="s">
        <v>572</v>
      </c>
      <c r="F63" s="87">
        <v>192000</v>
      </c>
      <c r="G63" s="29">
        <v>82.65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44691</v>
      </c>
      <c r="B64" s="29" t="s">
        <v>882</v>
      </c>
      <c r="C64" s="28" t="s">
        <v>884</v>
      </c>
      <c r="D64" s="28" t="s">
        <v>883</v>
      </c>
      <c r="E64" s="28" t="s">
        <v>572</v>
      </c>
      <c r="F64" s="87">
        <v>123104</v>
      </c>
      <c r="G64" s="29">
        <v>1016.97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44691</v>
      </c>
      <c r="B65" s="29" t="s">
        <v>882</v>
      </c>
      <c r="C65" s="28" t="s">
        <v>884</v>
      </c>
      <c r="D65" s="28" t="s">
        <v>866</v>
      </c>
      <c r="E65" s="28" t="s">
        <v>572</v>
      </c>
      <c r="F65" s="87">
        <v>130202</v>
      </c>
      <c r="G65" s="29">
        <v>1020.52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44691</v>
      </c>
      <c r="B66" s="29" t="s">
        <v>1037</v>
      </c>
      <c r="C66" s="28" t="s">
        <v>1038</v>
      </c>
      <c r="D66" s="28" t="s">
        <v>1039</v>
      </c>
      <c r="E66" s="28" t="s">
        <v>572</v>
      </c>
      <c r="F66" s="87">
        <v>294837</v>
      </c>
      <c r="G66" s="29">
        <v>10.84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44691</v>
      </c>
      <c r="B67" s="29" t="s">
        <v>907</v>
      </c>
      <c r="C67" s="28" t="s">
        <v>908</v>
      </c>
      <c r="D67" s="28" t="s">
        <v>909</v>
      </c>
      <c r="E67" s="28" t="s">
        <v>572</v>
      </c>
      <c r="F67" s="87">
        <v>618348</v>
      </c>
      <c r="G67" s="29">
        <v>33.950000000000003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44691</v>
      </c>
      <c r="B68" s="29" t="s">
        <v>1040</v>
      </c>
      <c r="C68" s="28" t="s">
        <v>1041</v>
      </c>
      <c r="D68" s="28" t="s">
        <v>1042</v>
      </c>
      <c r="E68" s="28" t="s">
        <v>572</v>
      </c>
      <c r="F68" s="87">
        <v>10798699</v>
      </c>
      <c r="G68" s="29">
        <v>4.17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44691</v>
      </c>
      <c r="B69" s="29" t="s">
        <v>1043</v>
      </c>
      <c r="C69" s="28" t="s">
        <v>1044</v>
      </c>
      <c r="D69" s="28" t="s">
        <v>1045</v>
      </c>
      <c r="E69" s="28" t="s">
        <v>572</v>
      </c>
      <c r="F69" s="87">
        <v>2000000</v>
      </c>
      <c r="G69" s="29">
        <v>6.35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44691</v>
      </c>
      <c r="B70" s="29" t="s">
        <v>1028</v>
      </c>
      <c r="C70" s="28" t="s">
        <v>1029</v>
      </c>
      <c r="D70" s="28" t="s">
        <v>1030</v>
      </c>
      <c r="E70" s="28" t="s">
        <v>573</v>
      </c>
      <c r="F70" s="87">
        <v>86072</v>
      </c>
      <c r="G70" s="29">
        <v>40.200000000000003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44691</v>
      </c>
      <c r="B71" s="29" t="s">
        <v>721</v>
      </c>
      <c r="C71" s="28" t="s">
        <v>927</v>
      </c>
      <c r="D71" s="28" t="s">
        <v>1046</v>
      </c>
      <c r="E71" s="28" t="s">
        <v>573</v>
      </c>
      <c r="F71" s="87">
        <v>288275</v>
      </c>
      <c r="G71" s="29">
        <v>80.94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44691</v>
      </c>
      <c r="B72" s="29" t="s">
        <v>721</v>
      </c>
      <c r="C72" s="28" t="s">
        <v>927</v>
      </c>
      <c r="D72" s="28" t="s">
        <v>866</v>
      </c>
      <c r="E72" s="28" t="s">
        <v>573</v>
      </c>
      <c r="F72" s="87">
        <v>623745</v>
      </c>
      <c r="G72" s="29">
        <v>81.13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44691</v>
      </c>
      <c r="B73" s="29" t="s">
        <v>721</v>
      </c>
      <c r="C73" s="28" t="s">
        <v>927</v>
      </c>
      <c r="D73" s="28" t="s">
        <v>961</v>
      </c>
      <c r="E73" s="28" t="s">
        <v>573</v>
      </c>
      <c r="F73" s="87">
        <v>1819890</v>
      </c>
      <c r="G73" s="29">
        <v>82.8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44691</v>
      </c>
      <c r="B74" s="29" t="s">
        <v>379</v>
      </c>
      <c r="C74" s="28" t="s">
        <v>1032</v>
      </c>
      <c r="D74" s="28" t="s">
        <v>866</v>
      </c>
      <c r="E74" s="28" t="s">
        <v>573</v>
      </c>
      <c r="F74" s="87">
        <v>840197</v>
      </c>
      <c r="G74" s="29">
        <v>825.49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44691</v>
      </c>
      <c r="B75" s="29" t="s">
        <v>1033</v>
      </c>
      <c r="C75" s="28" t="s">
        <v>1034</v>
      </c>
      <c r="D75" s="28" t="s">
        <v>1035</v>
      </c>
      <c r="E75" s="28" t="s">
        <v>573</v>
      </c>
      <c r="F75" s="87">
        <v>132569</v>
      </c>
      <c r="G75" s="29">
        <v>200.03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44691</v>
      </c>
      <c r="B76" s="29" t="s">
        <v>882</v>
      </c>
      <c r="C76" s="28" t="s">
        <v>884</v>
      </c>
      <c r="D76" s="28" t="s">
        <v>883</v>
      </c>
      <c r="E76" s="28" t="s">
        <v>573</v>
      </c>
      <c r="F76" s="87">
        <v>131650</v>
      </c>
      <c r="G76" s="29">
        <v>1013.24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44691</v>
      </c>
      <c r="B77" s="29" t="s">
        <v>882</v>
      </c>
      <c r="C77" s="28" t="s">
        <v>884</v>
      </c>
      <c r="D77" s="28" t="s">
        <v>866</v>
      </c>
      <c r="E77" s="28" t="s">
        <v>573</v>
      </c>
      <c r="F77" s="87">
        <v>130202</v>
      </c>
      <c r="G77" s="29">
        <v>1020.18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44691</v>
      </c>
      <c r="B78" s="29" t="s">
        <v>907</v>
      </c>
      <c r="C78" s="28" t="s">
        <v>908</v>
      </c>
      <c r="D78" s="28" t="s">
        <v>909</v>
      </c>
      <c r="E78" s="28" t="s">
        <v>573</v>
      </c>
      <c r="F78" s="87">
        <v>650600</v>
      </c>
      <c r="G78" s="29">
        <v>33.96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44691</v>
      </c>
      <c r="B79" s="29" t="s">
        <v>1040</v>
      </c>
      <c r="C79" s="28" t="s">
        <v>1041</v>
      </c>
      <c r="D79" s="28" t="s">
        <v>1042</v>
      </c>
      <c r="E79" s="28" t="s">
        <v>573</v>
      </c>
      <c r="F79" s="87">
        <v>3992166</v>
      </c>
      <c r="G79" s="29">
        <v>4.18</v>
      </c>
      <c r="H79" s="29" t="s">
        <v>851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9"/>
  <sheetViews>
    <sheetView zoomScale="85" zoomScaleNormal="85" workbookViewId="0">
      <selection activeCell="D17" sqref="D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928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44692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862</v>
      </c>
      <c r="J10" s="341" t="s">
        <v>865</v>
      </c>
      <c r="K10" s="341">
        <f t="shared" ref="K10:K11" si="0">H10-F10</f>
        <v>35</v>
      </c>
      <c r="L10" s="342">
        <f t="shared" ref="L10:L11" si="1">(F10*-0.7)/100</f>
        <v>-11.48</v>
      </c>
      <c r="M10" s="343">
        <f t="shared" ref="M10:M11" si="2">(K10+L10)/F10</f>
        <v>1.4341463414634147E-2</v>
      </c>
      <c r="N10" s="341" t="s">
        <v>587</v>
      </c>
      <c r="O10" s="344">
        <v>44683</v>
      </c>
      <c r="P10" s="370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9">
        <v>2</v>
      </c>
      <c r="B11" s="357">
        <v>44664</v>
      </c>
      <c r="C11" s="411"/>
      <c r="D11" s="412" t="s">
        <v>342</v>
      </c>
      <c r="E11" s="413" t="s">
        <v>589</v>
      </c>
      <c r="F11" s="359">
        <v>2595</v>
      </c>
      <c r="G11" s="359">
        <v>2395</v>
      </c>
      <c r="H11" s="359">
        <v>2395</v>
      </c>
      <c r="I11" s="414" t="s">
        <v>872</v>
      </c>
      <c r="J11" s="369" t="s">
        <v>929</v>
      </c>
      <c r="K11" s="369">
        <f t="shared" si="0"/>
        <v>-200</v>
      </c>
      <c r="L11" s="383">
        <f t="shared" si="1"/>
        <v>-18.164999999999999</v>
      </c>
      <c r="M11" s="384">
        <f t="shared" si="2"/>
        <v>-8.4071290944123314E-2</v>
      </c>
      <c r="N11" s="369" t="s">
        <v>599</v>
      </c>
      <c r="O11" s="385">
        <v>44690</v>
      </c>
      <c r="P11" s="410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11"/>
      <c r="D12" s="412" t="s">
        <v>488</v>
      </c>
      <c r="E12" s="413" t="s">
        <v>589</v>
      </c>
      <c r="F12" s="359">
        <v>158</v>
      </c>
      <c r="G12" s="359">
        <v>149</v>
      </c>
      <c r="H12" s="359">
        <v>149</v>
      </c>
      <c r="I12" s="414" t="s">
        <v>871</v>
      </c>
      <c r="J12" s="369" t="s">
        <v>910</v>
      </c>
      <c r="K12" s="369">
        <f t="shared" ref="K12" si="3">H12-F12</f>
        <v>-9</v>
      </c>
      <c r="L12" s="383">
        <f t="shared" ref="L12" si="4">(F12*-0.7)/100</f>
        <v>-1.1059999999999999</v>
      </c>
      <c r="M12" s="384">
        <f t="shared" ref="M12" si="5">(K12+L12)/F12</f>
        <v>-6.3962025316455701E-2</v>
      </c>
      <c r="N12" s="369" t="s">
        <v>599</v>
      </c>
      <c r="O12" s="385">
        <v>44686</v>
      </c>
      <c r="P12" s="410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59">
        <v>4</v>
      </c>
      <c r="B13" s="357">
        <v>44671</v>
      </c>
      <c r="C13" s="411"/>
      <c r="D13" s="412" t="s">
        <v>136</v>
      </c>
      <c r="E13" s="413" t="s">
        <v>589</v>
      </c>
      <c r="F13" s="359">
        <v>755</v>
      </c>
      <c r="G13" s="359">
        <v>695</v>
      </c>
      <c r="H13" s="359">
        <v>695</v>
      </c>
      <c r="I13" s="414" t="s">
        <v>875</v>
      </c>
      <c r="J13" s="369" t="s">
        <v>964</v>
      </c>
      <c r="K13" s="369">
        <f t="shared" ref="K13" si="6">H13-F13</f>
        <v>-60</v>
      </c>
      <c r="L13" s="383">
        <f t="shared" ref="L13" si="7">(F13*-0.7)/100</f>
        <v>-5.2850000000000001</v>
      </c>
      <c r="M13" s="384">
        <f t="shared" ref="M13" si="8">(K13+L13)/F13</f>
        <v>-8.6470198675496684E-2</v>
      </c>
      <c r="N13" s="369" t="s">
        <v>599</v>
      </c>
      <c r="O13" s="385">
        <v>44691</v>
      </c>
      <c r="P13" s="410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34"/>
      <c r="D14" s="331" t="s">
        <v>124</v>
      </c>
      <c r="E14" s="332" t="s">
        <v>589</v>
      </c>
      <c r="F14" s="251" t="s">
        <v>932</v>
      </c>
      <c r="G14" s="251">
        <v>670</v>
      </c>
      <c r="H14" s="251"/>
      <c r="I14" s="333" t="s">
        <v>933</v>
      </c>
      <c r="J14" s="278" t="s">
        <v>590</v>
      </c>
      <c r="K14" s="374"/>
      <c r="L14" s="299"/>
      <c r="M14" s="300"/>
      <c r="N14" s="298"/>
      <c r="O14" s="323"/>
      <c r="P14" s="298">
        <f>VLOOKUP(D14,'MidCap Intra'!B29:C583,2,0)</f>
        <v>711.3</v>
      </c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44690</v>
      </c>
      <c r="C15" s="334"/>
      <c r="D15" s="331" t="s">
        <v>488</v>
      </c>
      <c r="E15" s="332" t="s">
        <v>589</v>
      </c>
      <c r="F15" s="251" t="s">
        <v>938</v>
      </c>
      <c r="G15" s="251">
        <v>129</v>
      </c>
      <c r="H15" s="251"/>
      <c r="I15" s="333" t="s">
        <v>692</v>
      </c>
      <c r="J15" s="278" t="s">
        <v>590</v>
      </c>
      <c r="K15" s="374"/>
      <c r="L15" s="299"/>
      <c r="M15" s="300"/>
      <c r="N15" s="298"/>
      <c r="O15" s="323"/>
      <c r="P15" s="298">
        <f>VLOOKUP(D15,'MidCap Intra'!B30:C584,2,0)</f>
        <v>135.94999999999999</v>
      </c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/>
      <c r="B16" s="248"/>
      <c r="C16" s="334"/>
      <c r="D16" s="331"/>
      <c r="E16" s="332"/>
      <c r="F16" s="251"/>
      <c r="G16" s="251"/>
      <c r="H16" s="251"/>
      <c r="I16" s="333"/>
      <c r="J16" s="278"/>
      <c r="K16" s="374"/>
      <c r="L16" s="299"/>
      <c r="M16" s="300"/>
      <c r="N16" s="298"/>
      <c r="O16" s="323"/>
      <c r="P16" s="418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ht="13.9" customHeight="1">
      <c r="A17" s="251"/>
      <c r="B17" s="248"/>
      <c r="C17" s="334"/>
      <c r="D17" s="331"/>
      <c r="E17" s="332"/>
      <c r="F17" s="251"/>
      <c r="G17" s="251"/>
      <c r="H17" s="251"/>
      <c r="I17" s="333"/>
      <c r="J17" s="278"/>
      <c r="K17" s="374"/>
      <c r="L17" s="299"/>
      <c r="M17" s="300"/>
      <c r="N17" s="298"/>
      <c r="O17" s="323"/>
      <c r="P17" s="37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4.25" customHeight="1">
      <c r="A18" s="107"/>
      <c r="B18" s="108"/>
      <c r="C18" s="109"/>
      <c r="D18" s="110"/>
      <c r="E18" s="111"/>
      <c r="F18" s="111"/>
      <c r="H18" s="111"/>
      <c r="I18" s="112"/>
      <c r="J18" s="113"/>
      <c r="K18" s="113"/>
      <c r="L18" s="114"/>
      <c r="M18" s="115"/>
      <c r="N18" s="116"/>
      <c r="O18" s="117"/>
      <c r="P18" s="118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/>
      <c r="B19" s="108"/>
      <c r="C19" s="109"/>
      <c r="D19" s="110"/>
      <c r="E19" s="111"/>
      <c r="F19" s="111"/>
      <c r="G19" s="107"/>
      <c r="H19" s="111"/>
      <c r="I19" s="112"/>
      <c r="J19" s="113"/>
      <c r="K19" s="113"/>
      <c r="L19" s="114"/>
      <c r="M19" s="115"/>
      <c r="N19" s="116"/>
      <c r="O19" s="117"/>
      <c r="P19" s="118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19" t="s">
        <v>591</v>
      </c>
      <c r="B20" s="120"/>
      <c r="C20" s="121"/>
      <c r="D20" s="122"/>
      <c r="E20" s="123"/>
      <c r="F20" s="123"/>
      <c r="G20" s="123"/>
      <c r="H20" s="123"/>
      <c r="I20" s="123"/>
      <c r="J20" s="124"/>
      <c r="K20" s="123"/>
      <c r="L20" s="125"/>
      <c r="M20" s="56"/>
      <c r="N20" s="124"/>
      <c r="O20" s="12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26" t="s">
        <v>592</v>
      </c>
      <c r="B21" s="119"/>
      <c r="C21" s="119"/>
      <c r="D21" s="119"/>
      <c r="E21" s="41"/>
      <c r="F21" s="127" t="s">
        <v>593</v>
      </c>
      <c r="G21" s="6"/>
      <c r="H21" s="6"/>
      <c r="I21" s="6"/>
      <c r="J21" s="128"/>
      <c r="K21" s="129"/>
      <c r="L21" s="129"/>
      <c r="M21" s="130"/>
      <c r="N21" s="1"/>
      <c r="O21" s="13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594</v>
      </c>
      <c r="B22" s="119"/>
      <c r="C22" s="119"/>
      <c r="D22" s="119" t="s">
        <v>850</v>
      </c>
      <c r="E22" s="6"/>
      <c r="F22" s="127" t="s">
        <v>595</v>
      </c>
      <c r="G22" s="6"/>
      <c r="H22" s="6"/>
      <c r="I22" s="6"/>
      <c r="J22" s="128"/>
      <c r="K22" s="129"/>
      <c r="L22" s="129"/>
      <c r="M22" s="130"/>
      <c r="N22" s="1"/>
      <c r="O22" s="13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/>
      <c r="B23" s="119"/>
      <c r="C23" s="119"/>
      <c r="D23" s="119"/>
      <c r="E23" s="6"/>
      <c r="F23" s="6"/>
      <c r="G23" s="6"/>
      <c r="H23" s="6"/>
      <c r="I23" s="6"/>
      <c r="J23" s="132"/>
      <c r="K23" s="129"/>
      <c r="L23" s="129"/>
      <c r="M23" s="6"/>
      <c r="N23" s="133"/>
      <c r="O23" s="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.75" customHeight="1">
      <c r="A24" s="1"/>
      <c r="B24" s="134" t="s">
        <v>596</v>
      </c>
      <c r="C24" s="134"/>
      <c r="D24" s="134"/>
      <c r="E24" s="134"/>
      <c r="F24" s="135"/>
      <c r="G24" s="6"/>
      <c r="H24" s="6"/>
      <c r="I24" s="136"/>
      <c r="J24" s="137"/>
      <c r="K24" s="138"/>
      <c r="L24" s="137"/>
      <c r="M24" s="6"/>
      <c r="N24" s="1"/>
      <c r="O24" s="1"/>
      <c r="P24" s="1"/>
      <c r="R24" s="56"/>
      <c r="S24" s="1"/>
      <c r="T24" s="1"/>
      <c r="U24" s="1"/>
      <c r="V24" s="1"/>
      <c r="W24" s="1"/>
      <c r="X24" s="1"/>
      <c r="Y24" s="1"/>
      <c r="Z24" s="1"/>
    </row>
    <row r="25" spans="1:38" ht="38.25" customHeight="1">
      <c r="A25" s="95" t="s">
        <v>16</v>
      </c>
      <c r="B25" s="96" t="s">
        <v>564</v>
      </c>
      <c r="C25" s="98"/>
      <c r="D25" s="97" t="s">
        <v>575</v>
      </c>
      <c r="E25" s="96" t="s">
        <v>576</v>
      </c>
      <c r="F25" s="96" t="s">
        <v>577</v>
      </c>
      <c r="G25" s="96" t="s">
        <v>597</v>
      </c>
      <c r="H25" s="96" t="s">
        <v>579</v>
      </c>
      <c r="I25" s="96" t="s">
        <v>580</v>
      </c>
      <c r="J25" s="96" t="s">
        <v>581</v>
      </c>
      <c r="K25" s="96" t="s">
        <v>598</v>
      </c>
      <c r="L25" s="140" t="s">
        <v>583</v>
      </c>
      <c r="M25" s="98" t="s">
        <v>584</v>
      </c>
      <c r="N25" s="95" t="s">
        <v>585</v>
      </c>
      <c r="O25" s="305" t="s">
        <v>586</v>
      </c>
      <c r="P25" s="282"/>
      <c r="Q25" s="1"/>
      <c r="R25" s="302"/>
      <c r="S25" s="302"/>
      <c r="T25" s="302"/>
      <c r="U25" s="295"/>
      <c r="V25" s="295"/>
      <c r="W25" s="295"/>
      <c r="X25" s="295"/>
      <c r="Y25" s="295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s="257" customFormat="1" ht="15" customHeight="1">
      <c r="A26" s="380">
        <v>1</v>
      </c>
      <c r="B26" s="357">
        <v>44671</v>
      </c>
      <c r="C26" s="381"/>
      <c r="D26" s="382" t="s">
        <v>876</v>
      </c>
      <c r="E26" s="359" t="s">
        <v>589</v>
      </c>
      <c r="F26" s="359">
        <v>233.5</v>
      </c>
      <c r="G26" s="359">
        <v>227</v>
      </c>
      <c r="H26" s="359">
        <v>227</v>
      </c>
      <c r="I26" s="359" t="s">
        <v>877</v>
      </c>
      <c r="J26" s="369" t="s">
        <v>899</v>
      </c>
      <c r="K26" s="369">
        <f t="shared" ref="K26" si="9">H26-F26</f>
        <v>-6.5</v>
      </c>
      <c r="L26" s="383">
        <f t="shared" ref="L26" si="10">(F26*-0.7)/100</f>
        <v>-1.6344999999999998</v>
      </c>
      <c r="M26" s="384">
        <f t="shared" ref="M26" si="11">(K26+L26)/F26</f>
        <v>-3.4837259100642393E-2</v>
      </c>
      <c r="N26" s="369" t="s">
        <v>599</v>
      </c>
      <c r="O26" s="385">
        <v>44685</v>
      </c>
      <c r="P26" s="303"/>
      <c r="Q26" s="303"/>
      <c r="R26" s="304" t="s">
        <v>588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301"/>
      <c r="AJ26" s="294"/>
      <c r="AK26" s="294"/>
      <c r="AL26" s="294"/>
    </row>
    <row r="27" spans="1:38" s="257" customFormat="1" ht="15" customHeight="1">
      <c r="A27" s="380">
        <v>2</v>
      </c>
      <c r="B27" s="357">
        <v>44672</v>
      </c>
      <c r="C27" s="381"/>
      <c r="D27" s="382" t="s">
        <v>520</v>
      </c>
      <c r="E27" s="359" t="s">
        <v>589</v>
      </c>
      <c r="F27" s="359">
        <v>1980</v>
      </c>
      <c r="G27" s="359">
        <v>1920</v>
      </c>
      <c r="H27" s="359">
        <v>1920</v>
      </c>
      <c r="I27" s="359" t="s">
        <v>878</v>
      </c>
      <c r="J27" s="369" t="s">
        <v>964</v>
      </c>
      <c r="K27" s="369">
        <f t="shared" ref="K27" si="12">H27-F27</f>
        <v>-60</v>
      </c>
      <c r="L27" s="383">
        <f t="shared" ref="L27" si="13">(F27*-0.7)/100</f>
        <v>-13.86</v>
      </c>
      <c r="M27" s="384">
        <f t="shared" ref="M27" si="14">(K27+L27)/F27</f>
        <v>-3.7303030303030303E-2</v>
      </c>
      <c r="N27" s="369" t="s">
        <v>599</v>
      </c>
      <c r="O27" s="385">
        <v>44691</v>
      </c>
      <c r="P27" s="303"/>
      <c r="Q27" s="303"/>
      <c r="R27" s="304" t="s">
        <v>588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301"/>
      <c r="AJ27" s="294"/>
      <c r="AK27" s="294"/>
      <c r="AL27" s="294"/>
    </row>
    <row r="28" spans="1:38" s="257" customFormat="1" ht="15" customHeight="1">
      <c r="A28" s="380">
        <v>3</v>
      </c>
      <c r="B28" s="357">
        <v>44672</v>
      </c>
      <c r="C28" s="381"/>
      <c r="D28" s="382" t="s">
        <v>116</v>
      </c>
      <c r="E28" s="359" t="s">
        <v>589</v>
      </c>
      <c r="F28" s="359">
        <v>1375</v>
      </c>
      <c r="G28" s="359">
        <v>1340</v>
      </c>
      <c r="H28" s="359">
        <v>1340</v>
      </c>
      <c r="I28" s="359">
        <v>1450</v>
      </c>
      <c r="J28" s="369" t="s">
        <v>921</v>
      </c>
      <c r="K28" s="369">
        <f t="shared" ref="K28" si="15">H28-F28</f>
        <v>-35</v>
      </c>
      <c r="L28" s="383">
        <f t="shared" ref="L28" si="16">(F28*-0.7)/100</f>
        <v>-9.6249999999999982</v>
      </c>
      <c r="M28" s="384">
        <f t="shared" ref="M28" si="17">(K28+L28)/F28</f>
        <v>-3.2454545454545451E-2</v>
      </c>
      <c r="N28" s="369" t="s">
        <v>599</v>
      </c>
      <c r="O28" s="385">
        <v>44687</v>
      </c>
      <c r="P28" s="303"/>
      <c r="Q28" s="303"/>
      <c r="R28" s="304" t="s">
        <v>588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301"/>
      <c r="AJ28" s="294"/>
      <c r="AK28" s="294"/>
      <c r="AL28" s="294"/>
    </row>
    <row r="29" spans="1:38" s="257" customFormat="1" ht="15" customHeight="1">
      <c r="A29" s="380">
        <v>4</v>
      </c>
      <c r="B29" s="357">
        <v>44673</v>
      </c>
      <c r="C29" s="381"/>
      <c r="D29" s="382" t="s">
        <v>879</v>
      </c>
      <c r="E29" s="359" t="s">
        <v>589</v>
      </c>
      <c r="F29" s="359">
        <v>1710</v>
      </c>
      <c r="G29" s="359">
        <v>1647</v>
      </c>
      <c r="H29" s="359">
        <v>1647</v>
      </c>
      <c r="I29" s="359" t="s">
        <v>880</v>
      </c>
      <c r="J29" s="369" t="s">
        <v>897</v>
      </c>
      <c r="K29" s="369">
        <f t="shared" ref="K29" si="18">H29-F29</f>
        <v>-63</v>
      </c>
      <c r="L29" s="383">
        <f t="shared" ref="L29" si="19">(F29*-0.7)/100</f>
        <v>-11.97</v>
      </c>
      <c r="M29" s="384">
        <f t="shared" ref="M29" si="20">(K29+L29)/F29</f>
        <v>-4.3842105263157898E-2</v>
      </c>
      <c r="N29" s="369" t="s">
        <v>599</v>
      </c>
      <c r="O29" s="385">
        <v>44685</v>
      </c>
      <c r="P29" s="303"/>
      <c r="Q29" s="303"/>
      <c r="R29" s="304" t="s">
        <v>588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1"/>
      <c r="AJ29" s="294"/>
      <c r="AK29" s="294"/>
      <c r="AL29" s="294"/>
    </row>
    <row r="30" spans="1:38" s="257" customFormat="1" ht="15" customHeight="1">
      <c r="A30" s="380">
        <v>5</v>
      </c>
      <c r="B30" s="357">
        <v>44676</v>
      </c>
      <c r="C30" s="381"/>
      <c r="D30" s="382" t="s">
        <v>199</v>
      </c>
      <c r="E30" s="359" t="s">
        <v>589</v>
      </c>
      <c r="F30" s="359">
        <v>248.5</v>
      </c>
      <c r="G30" s="359">
        <v>240</v>
      </c>
      <c r="H30" s="359">
        <v>240</v>
      </c>
      <c r="I30" s="359">
        <v>265</v>
      </c>
      <c r="J30" s="369" t="s">
        <v>930</v>
      </c>
      <c r="K30" s="369">
        <f t="shared" ref="K30" si="21">H30-F30</f>
        <v>-8.5</v>
      </c>
      <c r="L30" s="383">
        <f t="shared" ref="L30" si="22">(F30*-0.7)/100</f>
        <v>-1.7394999999999998</v>
      </c>
      <c r="M30" s="384">
        <f t="shared" ref="M30" si="23">(K30+L30)/F30</f>
        <v>-4.1205231388329981E-2</v>
      </c>
      <c r="N30" s="369" t="s">
        <v>599</v>
      </c>
      <c r="O30" s="385">
        <v>44685</v>
      </c>
      <c r="P30" s="303"/>
      <c r="Q30" s="303"/>
      <c r="R30" s="304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1"/>
      <c r="AJ30" s="294"/>
      <c r="AK30" s="294"/>
      <c r="AL30" s="294"/>
    </row>
    <row r="31" spans="1:38" s="257" customFormat="1" ht="15" customHeight="1">
      <c r="A31" s="419">
        <v>6</v>
      </c>
      <c r="B31" s="401">
        <v>44679</v>
      </c>
      <c r="C31" s="420"/>
      <c r="D31" s="421" t="s">
        <v>296</v>
      </c>
      <c r="E31" s="422" t="s">
        <v>589</v>
      </c>
      <c r="F31" s="422">
        <v>219.5</v>
      </c>
      <c r="G31" s="422">
        <v>214</v>
      </c>
      <c r="H31" s="422">
        <v>214</v>
      </c>
      <c r="I31" s="422" t="s">
        <v>891</v>
      </c>
      <c r="J31" s="410" t="s">
        <v>898</v>
      </c>
      <c r="K31" s="410">
        <f t="shared" ref="K31:K33" si="24">H31-F31</f>
        <v>-5.5</v>
      </c>
      <c r="L31" s="423">
        <f t="shared" ref="L31:L32" si="25">(F31*-0.7)/100</f>
        <v>-1.5364999999999998</v>
      </c>
      <c r="M31" s="424">
        <f t="shared" ref="M31:M33" si="26">(K31+L31)/F31</f>
        <v>-3.2056947608200458E-2</v>
      </c>
      <c r="N31" s="410" t="s">
        <v>599</v>
      </c>
      <c r="O31" s="425">
        <v>44685</v>
      </c>
      <c r="P31" s="303"/>
      <c r="Q31" s="303"/>
      <c r="R31" s="304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1"/>
      <c r="AJ31" s="294"/>
      <c r="AK31" s="294"/>
      <c r="AL31" s="294"/>
    </row>
    <row r="32" spans="1:38" s="257" customFormat="1" ht="15" customHeight="1">
      <c r="A32" s="380">
        <v>7</v>
      </c>
      <c r="B32" s="357">
        <v>44686</v>
      </c>
      <c r="C32" s="381"/>
      <c r="D32" s="382" t="s">
        <v>916</v>
      </c>
      <c r="E32" s="359" t="s">
        <v>589</v>
      </c>
      <c r="F32" s="359">
        <v>755.5</v>
      </c>
      <c r="G32" s="359">
        <v>730</v>
      </c>
      <c r="H32" s="359">
        <v>730</v>
      </c>
      <c r="I32" s="359" t="s">
        <v>917</v>
      </c>
      <c r="J32" s="369" t="s">
        <v>931</v>
      </c>
      <c r="K32" s="369">
        <f t="shared" si="24"/>
        <v>-25.5</v>
      </c>
      <c r="L32" s="383">
        <f t="shared" si="25"/>
        <v>-5.2885</v>
      </c>
      <c r="M32" s="384">
        <f t="shared" si="26"/>
        <v>-4.0752481800132363E-2</v>
      </c>
      <c r="N32" s="369" t="s">
        <v>599</v>
      </c>
      <c r="O32" s="385">
        <v>44685</v>
      </c>
      <c r="P32" s="303"/>
      <c r="Q32" s="303"/>
      <c r="R32" s="304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1"/>
      <c r="AJ32" s="294"/>
      <c r="AK32" s="294"/>
      <c r="AL32" s="294"/>
    </row>
    <row r="33" spans="1:38" s="257" customFormat="1" ht="15" customHeight="1">
      <c r="A33" s="427">
        <v>8</v>
      </c>
      <c r="B33" s="340">
        <v>44690</v>
      </c>
      <c r="C33" s="428"/>
      <c r="D33" s="429" t="s">
        <v>201</v>
      </c>
      <c r="E33" s="285" t="s">
        <v>589</v>
      </c>
      <c r="F33" s="285">
        <v>3400</v>
      </c>
      <c r="G33" s="285">
        <v>3290</v>
      </c>
      <c r="H33" s="285">
        <v>3455</v>
      </c>
      <c r="I33" s="285" t="s">
        <v>934</v>
      </c>
      <c r="J33" s="341" t="s">
        <v>726</v>
      </c>
      <c r="K33" s="341">
        <f t="shared" si="24"/>
        <v>55</v>
      </c>
      <c r="L33" s="342">
        <f>(F33*-0.07)/100</f>
        <v>-2.3800000000000003</v>
      </c>
      <c r="M33" s="343">
        <f t="shared" si="26"/>
        <v>1.5476470588235293E-2</v>
      </c>
      <c r="N33" s="341" t="s">
        <v>587</v>
      </c>
      <c r="O33" s="344">
        <v>44690</v>
      </c>
      <c r="P33" s="303"/>
      <c r="Q33" s="303"/>
      <c r="R33" s="304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1"/>
      <c r="AJ33" s="294"/>
      <c r="AK33" s="294"/>
      <c r="AL33" s="294"/>
    </row>
    <row r="34" spans="1:38" s="257" customFormat="1" ht="15" customHeight="1">
      <c r="A34" s="335">
        <v>9</v>
      </c>
      <c r="B34" s="248">
        <v>44690</v>
      </c>
      <c r="C34" s="336"/>
      <c r="D34" s="337" t="s">
        <v>145</v>
      </c>
      <c r="E34" s="251" t="s">
        <v>589</v>
      </c>
      <c r="F34" s="251" t="s">
        <v>942</v>
      </c>
      <c r="G34" s="251">
        <v>1550</v>
      </c>
      <c r="H34" s="251"/>
      <c r="I34" s="251" t="s">
        <v>943</v>
      </c>
      <c r="J34" s="298" t="s">
        <v>590</v>
      </c>
      <c r="K34" s="298"/>
      <c r="L34" s="299"/>
      <c r="M34" s="300"/>
      <c r="N34" s="298"/>
      <c r="O34" s="323"/>
      <c r="P34" s="303"/>
      <c r="Q34" s="303"/>
      <c r="R34" s="304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1"/>
      <c r="AJ34" s="294"/>
      <c r="AK34" s="294"/>
      <c r="AL34" s="294"/>
    </row>
    <row r="35" spans="1:38" s="257" customFormat="1" ht="15" customHeight="1">
      <c r="A35" s="335">
        <v>10</v>
      </c>
      <c r="B35" s="248">
        <v>44691</v>
      </c>
      <c r="C35" s="336"/>
      <c r="D35" s="337" t="s">
        <v>331</v>
      </c>
      <c r="E35" s="251" t="s">
        <v>589</v>
      </c>
      <c r="F35" s="251" t="s">
        <v>970</v>
      </c>
      <c r="G35" s="251">
        <v>699</v>
      </c>
      <c r="H35" s="251"/>
      <c r="I35" s="251" t="s">
        <v>971</v>
      </c>
      <c r="J35" s="298" t="s">
        <v>590</v>
      </c>
      <c r="K35" s="298"/>
      <c r="L35" s="299"/>
      <c r="M35" s="300"/>
      <c r="N35" s="298"/>
      <c r="O35" s="323"/>
      <c r="P35" s="303"/>
      <c r="Q35" s="303"/>
      <c r="R35" s="304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1"/>
      <c r="AJ35" s="294"/>
      <c r="AK35" s="294"/>
      <c r="AL35" s="294"/>
    </row>
    <row r="36" spans="1:38" s="257" customFormat="1" ht="15" customHeight="1">
      <c r="A36" s="380">
        <v>11</v>
      </c>
      <c r="B36" s="357">
        <v>44691</v>
      </c>
      <c r="C36" s="381"/>
      <c r="D36" s="382" t="s">
        <v>192</v>
      </c>
      <c r="E36" s="359" t="s">
        <v>589</v>
      </c>
      <c r="F36" s="359">
        <v>2230</v>
      </c>
      <c r="G36" s="359">
        <v>2160</v>
      </c>
      <c r="H36" s="359">
        <v>2160</v>
      </c>
      <c r="I36" s="359" t="s">
        <v>972</v>
      </c>
      <c r="J36" s="369" t="s">
        <v>900</v>
      </c>
      <c r="K36" s="369">
        <f t="shared" ref="K36" si="27">H36-F36</f>
        <v>-70</v>
      </c>
      <c r="L36" s="383">
        <f t="shared" ref="L36" si="28">(F36*-0.7)/100</f>
        <v>-15.61</v>
      </c>
      <c r="M36" s="384">
        <f t="shared" ref="M36" si="29">(K36+L36)/F36</f>
        <v>-3.8390134529147982E-2</v>
      </c>
      <c r="N36" s="369" t="s">
        <v>599</v>
      </c>
      <c r="O36" s="385">
        <v>44691</v>
      </c>
      <c r="P36" s="303"/>
      <c r="Q36" s="303"/>
      <c r="R36" s="304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1"/>
      <c r="AJ36" s="294"/>
      <c r="AK36" s="294"/>
      <c r="AL36" s="294"/>
    </row>
    <row r="37" spans="1:38" s="257" customFormat="1" ht="15" customHeight="1">
      <c r="A37" s="335"/>
      <c r="B37" s="248"/>
      <c r="C37" s="336"/>
      <c r="D37" s="337"/>
      <c r="E37" s="251"/>
      <c r="F37" s="251"/>
      <c r="G37" s="251"/>
      <c r="H37" s="251"/>
      <c r="I37" s="251"/>
      <c r="J37" s="298"/>
      <c r="K37" s="298"/>
      <c r="L37" s="299"/>
      <c r="M37" s="300"/>
      <c r="N37" s="298"/>
      <c r="O37" s="323"/>
      <c r="P37" s="303"/>
      <c r="Q37" s="303"/>
      <c r="R37" s="304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1"/>
      <c r="AJ37" s="294"/>
      <c r="AK37" s="294"/>
      <c r="AL37" s="294"/>
    </row>
    <row r="38" spans="1:38" ht="15" customHeight="1">
      <c r="A38" s="306"/>
      <c r="B38" s="307"/>
      <c r="C38" s="308"/>
      <c r="D38" s="309"/>
      <c r="E38" s="310"/>
      <c r="F38" s="310"/>
      <c r="G38" s="310"/>
      <c r="H38" s="310"/>
      <c r="I38" s="310"/>
      <c r="J38" s="311"/>
      <c r="K38" s="311"/>
      <c r="L38" s="312"/>
      <c r="M38" s="313"/>
      <c r="N38" s="311"/>
      <c r="O38" s="314"/>
      <c r="P38" s="1"/>
      <c r="Q38" s="1"/>
      <c r="R38" s="315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44.25" customHeight="1">
      <c r="A39" s="119" t="s">
        <v>591</v>
      </c>
      <c r="B39" s="142"/>
      <c r="C39" s="142"/>
      <c r="D39" s="1"/>
      <c r="E39" s="6"/>
      <c r="F39" s="6"/>
      <c r="G39" s="6"/>
      <c r="H39" s="6" t="s">
        <v>603</v>
      </c>
      <c r="I39" s="6"/>
      <c r="J39" s="6"/>
      <c r="K39" s="115"/>
      <c r="L39" s="144"/>
      <c r="M39" s="115"/>
      <c r="N39" s="116"/>
      <c r="O39" s="115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297"/>
      <c r="AD39" s="297"/>
      <c r="AE39" s="297"/>
      <c r="AF39" s="297"/>
      <c r="AG39" s="297"/>
      <c r="AH39" s="297"/>
    </row>
    <row r="40" spans="1:38" ht="12.75" customHeight="1">
      <c r="A40" s="126" t="s">
        <v>592</v>
      </c>
      <c r="B40" s="119"/>
      <c r="C40" s="119"/>
      <c r="D40" s="119"/>
      <c r="E40" s="41"/>
      <c r="F40" s="127" t="s">
        <v>593</v>
      </c>
      <c r="G40" s="56"/>
      <c r="H40" s="41"/>
      <c r="I40" s="56"/>
      <c r="J40" s="6"/>
      <c r="K40" s="145"/>
      <c r="L40" s="146"/>
      <c r="M40" s="6"/>
      <c r="N40" s="109"/>
      <c r="O40" s="147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26"/>
      <c r="B41" s="119"/>
      <c r="C41" s="119"/>
      <c r="D41" s="119"/>
      <c r="E41" s="6"/>
      <c r="F41" s="127" t="s">
        <v>595</v>
      </c>
      <c r="G41" s="56"/>
      <c r="H41" s="41"/>
      <c r="I41" s="56"/>
      <c r="J41" s="6"/>
      <c r="K41" s="145"/>
      <c r="L41" s="146"/>
      <c r="M41" s="6"/>
      <c r="N41" s="109"/>
      <c r="O41" s="147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19"/>
      <c r="B42" s="119"/>
      <c r="C42" s="119"/>
      <c r="D42" s="119"/>
      <c r="E42" s="6"/>
      <c r="F42" s="6"/>
      <c r="G42" s="6"/>
      <c r="H42" s="6"/>
      <c r="I42" s="6"/>
      <c r="J42" s="132"/>
      <c r="K42" s="129"/>
      <c r="L42" s="130"/>
      <c r="M42" s="6"/>
      <c r="N42" s="133"/>
      <c r="O42" s="1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48" t="s">
        <v>604</v>
      </c>
      <c r="B43" s="148"/>
      <c r="C43" s="148"/>
      <c r="D43" s="148"/>
      <c r="E43" s="6"/>
      <c r="F43" s="6"/>
      <c r="G43" s="6"/>
      <c r="H43" s="6"/>
      <c r="I43" s="6"/>
      <c r="J43" s="6"/>
      <c r="K43" s="6"/>
      <c r="L43" s="6"/>
      <c r="M43" s="6"/>
      <c r="N43" s="6"/>
      <c r="O43" s="2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38.25" customHeight="1">
      <c r="A44" s="96" t="s">
        <v>16</v>
      </c>
      <c r="B44" s="96" t="s">
        <v>564</v>
      </c>
      <c r="C44" s="96"/>
      <c r="D44" s="97" t="s">
        <v>575</v>
      </c>
      <c r="E44" s="96" t="s">
        <v>576</v>
      </c>
      <c r="F44" s="96" t="s">
        <v>577</v>
      </c>
      <c r="G44" s="96" t="s">
        <v>597</v>
      </c>
      <c r="H44" s="96" t="s">
        <v>579</v>
      </c>
      <c r="I44" s="96" t="s">
        <v>580</v>
      </c>
      <c r="J44" s="95" t="s">
        <v>581</v>
      </c>
      <c r="K44" s="149" t="s">
        <v>605</v>
      </c>
      <c r="L44" s="98" t="s">
        <v>583</v>
      </c>
      <c r="M44" s="149" t="s">
        <v>606</v>
      </c>
      <c r="N44" s="96" t="s">
        <v>607</v>
      </c>
      <c r="O44" s="95" t="s">
        <v>585</v>
      </c>
      <c r="P44" s="97" t="s">
        <v>586</v>
      </c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s="247" customFormat="1" ht="13.15" customHeight="1">
      <c r="A45" s="373">
        <v>1</v>
      </c>
      <c r="B45" s="357">
        <v>44680</v>
      </c>
      <c r="C45" s="358"/>
      <c r="D45" s="358" t="s">
        <v>885</v>
      </c>
      <c r="E45" s="359" t="s">
        <v>589</v>
      </c>
      <c r="F45" s="359">
        <v>4545</v>
      </c>
      <c r="G45" s="359">
        <v>4440</v>
      </c>
      <c r="H45" s="354">
        <v>4440</v>
      </c>
      <c r="I45" s="354" t="s">
        <v>888</v>
      </c>
      <c r="J45" s="353" t="s">
        <v>874</v>
      </c>
      <c r="K45" s="354">
        <f t="shared" ref="K45" si="30">H45-F45</f>
        <v>-105</v>
      </c>
      <c r="L45" s="355">
        <f t="shared" ref="L45:L46" si="31">(H45*N45)*0.07%</f>
        <v>388.50000000000006</v>
      </c>
      <c r="M45" s="356">
        <f t="shared" ref="M45" si="32">(K45*N45)-L45</f>
        <v>-13513.5</v>
      </c>
      <c r="N45" s="354">
        <v>125</v>
      </c>
      <c r="O45" s="369" t="s">
        <v>599</v>
      </c>
      <c r="P45" s="357">
        <v>44683</v>
      </c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310"/>
      <c r="AG45" s="307"/>
      <c r="AH45" s="249"/>
      <c r="AI45" s="249"/>
      <c r="AJ45" s="310"/>
      <c r="AK45" s="310"/>
      <c r="AL45" s="310"/>
    </row>
    <row r="46" spans="1:38" s="247" customFormat="1" ht="13.15" customHeight="1">
      <c r="A46" s="373">
        <v>2</v>
      </c>
      <c r="B46" s="357">
        <v>44680</v>
      </c>
      <c r="C46" s="358"/>
      <c r="D46" s="358" t="s">
        <v>886</v>
      </c>
      <c r="E46" s="359" t="s">
        <v>589</v>
      </c>
      <c r="F46" s="359">
        <v>2060</v>
      </c>
      <c r="G46" s="359">
        <v>1990</v>
      </c>
      <c r="H46" s="354">
        <v>1990</v>
      </c>
      <c r="I46" s="354" t="s">
        <v>887</v>
      </c>
      <c r="J46" s="353" t="s">
        <v>900</v>
      </c>
      <c r="K46" s="354">
        <f t="shared" ref="K46" si="33">H46-F46</f>
        <v>-70</v>
      </c>
      <c r="L46" s="355">
        <f t="shared" si="31"/>
        <v>278.60000000000002</v>
      </c>
      <c r="M46" s="356">
        <f t="shared" ref="M46" si="34">(K46*N46)-L46</f>
        <v>-14278.6</v>
      </c>
      <c r="N46" s="354">
        <v>200</v>
      </c>
      <c r="O46" s="369" t="s">
        <v>599</v>
      </c>
      <c r="P46" s="357">
        <v>44685</v>
      </c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310"/>
      <c r="AG46" s="307"/>
      <c r="AH46" s="249"/>
      <c r="AI46" s="249"/>
      <c r="AJ46" s="310"/>
      <c r="AK46" s="310"/>
      <c r="AL46" s="310"/>
    </row>
    <row r="47" spans="1:38" s="247" customFormat="1" ht="13.15" customHeight="1">
      <c r="A47" s="373">
        <v>3</v>
      </c>
      <c r="B47" s="357">
        <v>44683</v>
      </c>
      <c r="C47" s="358"/>
      <c r="D47" s="358" t="s">
        <v>881</v>
      </c>
      <c r="E47" s="359" t="s">
        <v>589</v>
      </c>
      <c r="F47" s="359">
        <v>1624</v>
      </c>
      <c r="G47" s="359">
        <v>1585</v>
      </c>
      <c r="H47" s="354">
        <v>1585</v>
      </c>
      <c r="I47" s="354" t="s">
        <v>892</v>
      </c>
      <c r="J47" s="353" t="s">
        <v>911</v>
      </c>
      <c r="K47" s="354">
        <f t="shared" ref="K47:K48" si="35">H47-F47</f>
        <v>-39</v>
      </c>
      <c r="L47" s="355">
        <f t="shared" ref="L47:L48" si="36">(H47*N47)*0.07%</f>
        <v>388.32500000000005</v>
      </c>
      <c r="M47" s="356">
        <f t="shared" ref="M47:M48" si="37">(K47*N47)-L47</f>
        <v>-14038.325000000001</v>
      </c>
      <c r="N47" s="354">
        <v>350</v>
      </c>
      <c r="O47" s="369" t="s">
        <v>599</v>
      </c>
      <c r="P47" s="357">
        <v>44686</v>
      </c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310"/>
      <c r="AG47" s="307"/>
      <c r="AH47" s="249"/>
      <c r="AI47" s="249"/>
      <c r="AJ47" s="310"/>
      <c r="AK47" s="310"/>
      <c r="AL47" s="310"/>
    </row>
    <row r="48" spans="1:38" s="247" customFormat="1" ht="13.15" customHeight="1">
      <c r="A48" s="359">
        <v>4</v>
      </c>
      <c r="B48" s="357">
        <v>44686</v>
      </c>
      <c r="C48" s="358"/>
      <c r="D48" s="358" t="s">
        <v>912</v>
      </c>
      <c r="E48" s="359" t="s">
        <v>589</v>
      </c>
      <c r="F48" s="359">
        <v>371</v>
      </c>
      <c r="G48" s="359">
        <v>360</v>
      </c>
      <c r="H48" s="354">
        <v>360</v>
      </c>
      <c r="I48" s="354" t="s">
        <v>914</v>
      </c>
      <c r="J48" s="353" t="s">
        <v>965</v>
      </c>
      <c r="K48" s="354">
        <f t="shared" si="35"/>
        <v>-11</v>
      </c>
      <c r="L48" s="355">
        <f t="shared" si="36"/>
        <v>277.20000000000005</v>
      </c>
      <c r="M48" s="356">
        <f t="shared" si="37"/>
        <v>-12377.2</v>
      </c>
      <c r="N48" s="354">
        <v>1100</v>
      </c>
      <c r="O48" s="369" t="s">
        <v>599</v>
      </c>
      <c r="P48" s="357">
        <v>44687</v>
      </c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310"/>
      <c r="AG48" s="307"/>
      <c r="AH48" s="249"/>
      <c r="AI48" s="249"/>
      <c r="AJ48" s="310"/>
      <c r="AK48" s="310"/>
      <c r="AL48" s="310"/>
    </row>
    <row r="49" spans="1:38" s="247" customFormat="1" ht="13.15" customHeight="1">
      <c r="A49" s="373">
        <v>5</v>
      </c>
      <c r="B49" s="357">
        <v>44686</v>
      </c>
      <c r="C49" s="358"/>
      <c r="D49" s="358" t="s">
        <v>913</v>
      </c>
      <c r="E49" s="359" t="s">
        <v>589</v>
      </c>
      <c r="F49" s="359">
        <v>523.5</v>
      </c>
      <c r="G49" s="359">
        <v>502</v>
      </c>
      <c r="H49" s="354">
        <v>502</v>
      </c>
      <c r="I49" s="354" t="s">
        <v>915</v>
      </c>
      <c r="J49" s="353" t="s">
        <v>922</v>
      </c>
      <c r="K49" s="354">
        <f t="shared" ref="K49" si="38">H49-F49</f>
        <v>-21.5</v>
      </c>
      <c r="L49" s="355">
        <f t="shared" ref="L49" si="39">(H49*N49)*0.07%</f>
        <v>193.27000000000004</v>
      </c>
      <c r="M49" s="356">
        <f t="shared" ref="M49" si="40">(K49*N49)-L49</f>
        <v>-12018.27</v>
      </c>
      <c r="N49" s="354">
        <v>550</v>
      </c>
      <c r="O49" s="369" t="s">
        <v>599</v>
      </c>
      <c r="P49" s="357">
        <v>44687</v>
      </c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310"/>
      <c r="AG49" s="307"/>
      <c r="AH49" s="249"/>
      <c r="AI49" s="249"/>
      <c r="AJ49" s="310"/>
      <c r="AK49" s="310"/>
      <c r="AL49" s="310"/>
    </row>
    <row r="50" spans="1:38" s="247" customFormat="1" ht="13.15" customHeight="1">
      <c r="A50" s="285">
        <v>6</v>
      </c>
      <c r="B50" s="340">
        <v>44690</v>
      </c>
      <c r="C50" s="426"/>
      <c r="D50" s="426" t="s">
        <v>935</v>
      </c>
      <c r="E50" s="285" t="s">
        <v>589</v>
      </c>
      <c r="F50" s="285">
        <v>255</v>
      </c>
      <c r="G50" s="285">
        <v>248</v>
      </c>
      <c r="H50" s="397">
        <v>261</v>
      </c>
      <c r="I50" s="397" t="s">
        <v>936</v>
      </c>
      <c r="J50" s="396" t="s">
        <v>937</v>
      </c>
      <c r="K50" s="397">
        <f t="shared" ref="K50" si="41">H50-F50</f>
        <v>6</v>
      </c>
      <c r="L50" s="398">
        <f t="shared" ref="L50" si="42">(H50*N50)*0.07%</f>
        <v>310.59000000000003</v>
      </c>
      <c r="M50" s="399">
        <f t="shared" ref="M50" si="43">(K50*N50)-L50</f>
        <v>9889.41</v>
      </c>
      <c r="N50" s="397">
        <v>1700</v>
      </c>
      <c r="O50" s="341" t="s">
        <v>587</v>
      </c>
      <c r="P50" s="430">
        <v>44690</v>
      </c>
      <c r="Q50" s="249"/>
      <c r="R50" s="25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310"/>
      <c r="AG50" s="307"/>
      <c r="AH50" s="249"/>
      <c r="AI50" s="249"/>
      <c r="AJ50" s="310"/>
      <c r="AK50" s="310"/>
      <c r="AL50" s="310"/>
    </row>
    <row r="51" spans="1:38" s="247" customFormat="1" ht="13.15" customHeight="1">
      <c r="A51" s="251">
        <v>7</v>
      </c>
      <c r="B51" s="248">
        <v>44690</v>
      </c>
      <c r="C51" s="324"/>
      <c r="D51" s="324" t="s">
        <v>939</v>
      </c>
      <c r="E51" s="251" t="s">
        <v>589</v>
      </c>
      <c r="F51" s="251" t="s">
        <v>940</v>
      </c>
      <c r="G51" s="251">
        <v>2625</v>
      </c>
      <c r="H51" s="252"/>
      <c r="I51" s="252" t="s">
        <v>941</v>
      </c>
      <c r="J51" s="298" t="s">
        <v>590</v>
      </c>
      <c r="K51" s="252"/>
      <c r="L51" s="283"/>
      <c r="M51" s="284"/>
      <c r="N51" s="252"/>
      <c r="O51" s="292"/>
      <c r="P51" s="293"/>
      <c r="Q51" s="249"/>
      <c r="R51" s="25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310"/>
      <c r="AG51" s="307"/>
      <c r="AH51" s="249"/>
      <c r="AI51" s="249"/>
      <c r="AJ51" s="310"/>
      <c r="AK51" s="310"/>
      <c r="AL51" s="310"/>
    </row>
    <row r="52" spans="1:38" s="247" customFormat="1" ht="13.15" customHeight="1">
      <c r="A52" s="285">
        <v>8</v>
      </c>
      <c r="B52" s="340">
        <v>44690</v>
      </c>
      <c r="C52" s="426"/>
      <c r="D52" s="426" t="s">
        <v>947</v>
      </c>
      <c r="E52" s="285" t="s">
        <v>589</v>
      </c>
      <c r="F52" s="285">
        <v>2195</v>
      </c>
      <c r="G52" s="285">
        <v>2145</v>
      </c>
      <c r="H52" s="397">
        <v>2232.5</v>
      </c>
      <c r="I52" s="397" t="s">
        <v>949</v>
      </c>
      <c r="J52" s="396" t="s">
        <v>969</v>
      </c>
      <c r="K52" s="397">
        <f t="shared" ref="K52" si="44">H52-F52</f>
        <v>37.5</v>
      </c>
      <c r="L52" s="398">
        <f t="shared" ref="L52" si="45">(H52*N52)*0.07%</f>
        <v>390.68750000000006</v>
      </c>
      <c r="M52" s="399">
        <f t="shared" ref="M52" si="46">(K52*N52)-L52</f>
        <v>8984.3125</v>
      </c>
      <c r="N52" s="397">
        <v>250</v>
      </c>
      <c r="O52" s="341" t="s">
        <v>587</v>
      </c>
      <c r="P52" s="344">
        <v>44691</v>
      </c>
      <c r="Q52" s="249"/>
      <c r="R52" s="253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0"/>
      <c r="AG52" s="307"/>
      <c r="AH52" s="249"/>
      <c r="AI52" s="249"/>
      <c r="AJ52" s="310"/>
      <c r="AK52" s="310"/>
      <c r="AL52" s="310"/>
    </row>
    <row r="53" spans="1:38" s="247" customFormat="1" ht="13.15" customHeight="1">
      <c r="A53" s="251">
        <v>9</v>
      </c>
      <c r="B53" s="248">
        <v>44690</v>
      </c>
      <c r="C53" s="324"/>
      <c r="D53" s="324" t="s">
        <v>950</v>
      </c>
      <c r="E53" s="251" t="s">
        <v>589</v>
      </c>
      <c r="F53" s="251" t="s">
        <v>951</v>
      </c>
      <c r="G53" s="251">
        <v>3345</v>
      </c>
      <c r="H53" s="252"/>
      <c r="I53" s="252" t="s">
        <v>952</v>
      </c>
      <c r="J53" s="298" t="s">
        <v>590</v>
      </c>
      <c r="K53" s="252"/>
      <c r="L53" s="283"/>
      <c r="M53" s="284"/>
      <c r="N53" s="252"/>
      <c r="O53" s="292"/>
      <c r="P53" s="293"/>
      <c r="Q53" s="249"/>
      <c r="R53" s="253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0"/>
      <c r="AG53" s="307"/>
      <c r="AH53" s="249"/>
      <c r="AI53" s="249"/>
      <c r="AJ53" s="310"/>
      <c r="AK53" s="310"/>
      <c r="AL53" s="310"/>
    </row>
    <row r="54" spans="1:38" s="247" customFormat="1" ht="13.15" customHeight="1">
      <c r="A54" s="285">
        <v>10</v>
      </c>
      <c r="B54" s="340">
        <v>44691</v>
      </c>
      <c r="C54" s="426"/>
      <c r="D54" s="426" t="s">
        <v>966</v>
      </c>
      <c r="E54" s="285" t="s">
        <v>589</v>
      </c>
      <c r="F54" s="285">
        <v>2225</v>
      </c>
      <c r="G54" s="285">
        <v>2180</v>
      </c>
      <c r="H54" s="397">
        <v>2260</v>
      </c>
      <c r="I54" s="397" t="s">
        <v>967</v>
      </c>
      <c r="J54" s="396" t="s">
        <v>865</v>
      </c>
      <c r="K54" s="397">
        <f t="shared" ref="K54:K55" si="47">H54-F54</f>
        <v>35</v>
      </c>
      <c r="L54" s="398">
        <f t="shared" ref="L54:L55" si="48">(H54*N54)*0.07%</f>
        <v>593.25000000000011</v>
      </c>
      <c r="M54" s="399">
        <f t="shared" ref="M54:M55" si="49">(K54*N54)-L54</f>
        <v>12531.75</v>
      </c>
      <c r="N54" s="397">
        <v>375</v>
      </c>
      <c r="O54" s="341" t="s">
        <v>587</v>
      </c>
      <c r="P54" s="344">
        <v>44691</v>
      </c>
      <c r="Q54" s="249"/>
      <c r="R54" s="253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0"/>
      <c r="AG54" s="307"/>
      <c r="AH54" s="249"/>
      <c r="AI54" s="249"/>
      <c r="AJ54" s="310"/>
      <c r="AK54" s="310"/>
      <c r="AL54" s="310"/>
    </row>
    <row r="55" spans="1:38" s="247" customFormat="1" ht="13.15" customHeight="1">
      <c r="A55" s="359">
        <v>11</v>
      </c>
      <c r="B55" s="357">
        <v>44691</v>
      </c>
      <c r="C55" s="358"/>
      <c r="D55" s="358" t="s">
        <v>966</v>
      </c>
      <c r="E55" s="359" t="s">
        <v>589</v>
      </c>
      <c r="F55" s="359">
        <v>2225</v>
      </c>
      <c r="G55" s="359">
        <v>2180</v>
      </c>
      <c r="H55" s="354">
        <v>2180</v>
      </c>
      <c r="I55" s="354" t="s">
        <v>967</v>
      </c>
      <c r="J55" s="353" t="s">
        <v>968</v>
      </c>
      <c r="K55" s="354">
        <f t="shared" si="47"/>
        <v>-45</v>
      </c>
      <c r="L55" s="355">
        <f t="shared" si="48"/>
        <v>572.25000000000011</v>
      </c>
      <c r="M55" s="356">
        <f t="shared" si="49"/>
        <v>-17447.25</v>
      </c>
      <c r="N55" s="354">
        <v>375</v>
      </c>
      <c r="O55" s="369" t="s">
        <v>599</v>
      </c>
      <c r="P55" s="357">
        <v>44691</v>
      </c>
      <c r="Q55" s="249"/>
      <c r="R55" s="253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0"/>
      <c r="AG55" s="307"/>
      <c r="AH55" s="249"/>
      <c r="AI55" s="249"/>
      <c r="AJ55" s="310"/>
      <c r="AK55" s="310"/>
      <c r="AL55" s="310"/>
    </row>
    <row r="56" spans="1:38" s="247" customFormat="1" ht="13.15" customHeight="1">
      <c r="A56" s="251">
        <v>12</v>
      </c>
      <c r="B56" s="248">
        <v>44691</v>
      </c>
      <c r="C56" s="324"/>
      <c r="D56" s="324" t="s">
        <v>947</v>
      </c>
      <c r="E56" s="251" t="s">
        <v>589</v>
      </c>
      <c r="F56" s="251" t="s">
        <v>948</v>
      </c>
      <c r="G56" s="251">
        <v>2145</v>
      </c>
      <c r="H56" s="252"/>
      <c r="I56" s="252" t="s">
        <v>949</v>
      </c>
      <c r="J56" s="298" t="s">
        <v>590</v>
      </c>
      <c r="K56" s="252"/>
      <c r="L56" s="283"/>
      <c r="M56" s="284"/>
      <c r="N56" s="252"/>
      <c r="O56" s="292"/>
      <c r="P56" s="293"/>
      <c r="Q56" s="249"/>
      <c r="R56" s="253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0"/>
      <c r="AG56" s="307"/>
      <c r="AH56" s="249"/>
      <c r="AI56" s="249"/>
      <c r="AJ56" s="310"/>
      <c r="AK56" s="310"/>
      <c r="AL56" s="310"/>
    </row>
    <row r="57" spans="1:38" s="247" customFormat="1" ht="13.15" customHeight="1">
      <c r="A57" s="251">
        <v>13</v>
      </c>
      <c r="B57" s="248"/>
      <c r="C57" s="324"/>
      <c r="D57" s="324"/>
      <c r="E57" s="251"/>
      <c r="F57" s="251"/>
      <c r="G57" s="251"/>
      <c r="H57" s="252"/>
      <c r="I57" s="252"/>
      <c r="J57" s="298"/>
      <c r="K57" s="252"/>
      <c r="L57" s="283"/>
      <c r="M57" s="284"/>
      <c r="N57" s="252"/>
      <c r="O57" s="292"/>
      <c r="P57" s="293"/>
      <c r="Q57" s="249"/>
      <c r="R57" s="253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0"/>
      <c r="AG57" s="307"/>
      <c r="AH57" s="249"/>
      <c r="AI57" s="249"/>
      <c r="AJ57" s="310"/>
      <c r="AK57" s="310"/>
      <c r="AL57" s="310"/>
    </row>
    <row r="58" spans="1:38" s="247" customFormat="1" ht="13.15" customHeight="1">
      <c r="A58" s="310"/>
      <c r="B58" s="307"/>
      <c r="C58" s="249"/>
      <c r="D58" s="249"/>
      <c r="E58" s="310"/>
      <c r="F58" s="310"/>
      <c r="G58" s="310"/>
      <c r="H58" s="311"/>
      <c r="I58" s="311"/>
      <c r="J58" s="415"/>
      <c r="K58" s="311"/>
      <c r="L58" s="312"/>
      <c r="M58" s="416"/>
      <c r="N58" s="311"/>
      <c r="O58" s="417"/>
      <c r="P58" s="314"/>
      <c r="Q58" s="249"/>
      <c r="R58" s="253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0"/>
      <c r="AG58" s="307"/>
      <c r="AH58" s="249"/>
      <c r="AI58" s="249"/>
      <c r="AJ58" s="310"/>
      <c r="AK58" s="310"/>
      <c r="AL58" s="310"/>
    </row>
    <row r="59" spans="1:38" ht="13.5" customHeight="1">
      <c r="A59" s="107"/>
      <c r="B59" s="108"/>
      <c r="C59" s="142"/>
      <c r="D59" s="150"/>
      <c r="E59" s="151"/>
      <c r="F59" s="107"/>
      <c r="G59" s="107"/>
      <c r="H59" s="107"/>
      <c r="I59" s="143"/>
      <c r="J59" s="143"/>
      <c r="K59" s="143"/>
      <c r="L59" s="143"/>
      <c r="M59" s="143"/>
      <c r="N59" s="143"/>
      <c r="O59" s="143"/>
      <c r="P59" s="143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152"/>
      <c r="B60" s="108"/>
      <c r="C60" s="109"/>
      <c r="D60" s="153"/>
      <c r="E60" s="112"/>
      <c r="F60" s="112"/>
      <c r="G60" s="112"/>
      <c r="H60" s="112"/>
      <c r="I60" s="112"/>
      <c r="J60" s="6"/>
      <c r="K60" s="112"/>
      <c r="L60" s="112"/>
      <c r="M60" s="6"/>
      <c r="N60" s="1"/>
      <c r="O60" s="109"/>
      <c r="P60" s="41"/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54" t="s">
        <v>609</v>
      </c>
      <c r="B61" s="154"/>
      <c r="C61" s="154"/>
      <c r="D61" s="154"/>
      <c r="E61" s="155"/>
      <c r="F61" s="112"/>
      <c r="G61" s="112"/>
      <c r="H61" s="112"/>
      <c r="I61" s="112"/>
      <c r="J61" s="1"/>
      <c r="K61" s="6"/>
      <c r="L61" s="6"/>
      <c r="M61" s="6"/>
      <c r="N61" s="1"/>
      <c r="O61" s="1"/>
      <c r="P61" s="41"/>
      <c r="Q61" s="41"/>
      <c r="R61" s="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96" t="s">
        <v>16</v>
      </c>
      <c r="B62" s="96" t="s">
        <v>564</v>
      </c>
      <c r="C62" s="96"/>
      <c r="D62" s="97" t="s">
        <v>575</v>
      </c>
      <c r="E62" s="96" t="s">
        <v>576</v>
      </c>
      <c r="F62" s="96" t="s">
        <v>577</v>
      </c>
      <c r="G62" s="96" t="s">
        <v>597</v>
      </c>
      <c r="H62" s="96" t="s">
        <v>579</v>
      </c>
      <c r="I62" s="96" t="s">
        <v>580</v>
      </c>
      <c r="J62" s="95" t="s">
        <v>581</v>
      </c>
      <c r="K62" s="95" t="s">
        <v>610</v>
      </c>
      <c r="L62" s="98" t="s">
        <v>583</v>
      </c>
      <c r="M62" s="149" t="s">
        <v>606</v>
      </c>
      <c r="N62" s="96" t="s">
        <v>607</v>
      </c>
      <c r="O62" s="96" t="s">
        <v>585</v>
      </c>
      <c r="P62" s="97" t="s">
        <v>586</v>
      </c>
      <c r="Q62" s="4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41"/>
      <c r="AH62" s="41"/>
      <c r="AI62" s="41"/>
      <c r="AJ62" s="41"/>
      <c r="AK62" s="41"/>
      <c r="AL62" s="41"/>
    </row>
    <row r="63" spans="1:38" s="247" customFormat="1" ht="12.75" customHeight="1">
      <c r="A63" s="386">
        <v>1</v>
      </c>
      <c r="B63" s="357">
        <v>44683</v>
      </c>
      <c r="C63" s="387"/>
      <c r="D63" s="388" t="s">
        <v>894</v>
      </c>
      <c r="E63" s="386" t="s">
        <v>589</v>
      </c>
      <c r="F63" s="386">
        <v>55.5</v>
      </c>
      <c r="G63" s="386">
        <v>29</v>
      </c>
      <c r="H63" s="389">
        <v>29</v>
      </c>
      <c r="I63" s="390" t="s">
        <v>895</v>
      </c>
      <c r="J63" s="353" t="s">
        <v>902</v>
      </c>
      <c r="K63" s="354">
        <f t="shared" ref="K63:K64" si="50">H63-F63</f>
        <v>-26.5</v>
      </c>
      <c r="L63" s="355">
        <v>100</v>
      </c>
      <c r="M63" s="356">
        <f t="shared" ref="M63:M64" si="51">(K63*N63)-L63</f>
        <v>-8050</v>
      </c>
      <c r="N63" s="354">
        <v>300</v>
      </c>
      <c r="O63" s="369" t="s">
        <v>599</v>
      </c>
      <c r="P63" s="357">
        <v>44685</v>
      </c>
      <c r="Q63" s="249"/>
      <c r="R63" s="250" t="s">
        <v>867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</row>
    <row r="64" spans="1:38" s="247" customFormat="1" ht="12.75" customHeight="1">
      <c r="A64" s="391">
        <v>2</v>
      </c>
      <c r="B64" s="340">
        <v>44683</v>
      </c>
      <c r="C64" s="392"/>
      <c r="D64" s="393" t="s">
        <v>893</v>
      </c>
      <c r="E64" s="391" t="s">
        <v>589</v>
      </c>
      <c r="F64" s="391">
        <v>82.5</v>
      </c>
      <c r="G64" s="391">
        <v>40</v>
      </c>
      <c r="H64" s="394">
        <v>107.5</v>
      </c>
      <c r="I64" s="395" t="s">
        <v>896</v>
      </c>
      <c r="J64" s="396" t="s">
        <v>901</v>
      </c>
      <c r="K64" s="397">
        <f t="shared" si="50"/>
        <v>25</v>
      </c>
      <c r="L64" s="398">
        <v>100</v>
      </c>
      <c r="M64" s="399">
        <f t="shared" si="51"/>
        <v>1150</v>
      </c>
      <c r="N64" s="397">
        <v>50</v>
      </c>
      <c r="O64" s="341" t="s">
        <v>587</v>
      </c>
      <c r="P64" s="340">
        <v>44685</v>
      </c>
      <c r="Q64" s="249"/>
      <c r="R64" s="250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</row>
    <row r="65" spans="1:38" s="247" customFormat="1" ht="12.75" customHeight="1">
      <c r="A65" s="400">
        <v>3</v>
      </c>
      <c r="B65" s="401">
        <v>44685</v>
      </c>
      <c r="C65" s="402"/>
      <c r="D65" s="403" t="s">
        <v>903</v>
      </c>
      <c r="E65" s="400" t="s">
        <v>589</v>
      </c>
      <c r="F65" s="400">
        <v>92.5</v>
      </c>
      <c r="G65" s="400">
        <v>50</v>
      </c>
      <c r="H65" s="404">
        <v>50</v>
      </c>
      <c r="I65" s="405" t="s">
        <v>904</v>
      </c>
      <c r="J65" s="406" t="s">
        <v>905</v>
      </c>
      <c r="K65" s="407">
        <f t="shared" ref="K65" si="52">H65-F65</f>
        <v>-42.5</v>
      </c>
      <c r="L65" s="408">
        <v>100</v>
      </c>
      <c r="M65" s="409">
        <f t="shared" ref="M65" si="53">(K65*N65)-L65</f>
        <v>-2225</v>
      </c>
      <c r="N65" s="407">
        <v>50</v>
      </c>
      <c r="O65" s="410" t="s">
        <v>599</v>
      </c>
      <c r="P65" s="401">
        <v>44685</v>
      </c>
      <c r="Q65" s="249"/>
      <c r="R65" s="250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246"/>
      <c r="AJ65" s="246"/>
      <c r="AK65" s="246"/>
      <c r="AL65" s="246"/>
    </row>
    <row r="66" spans="1:38" s="247" customFormat="1" ht="12.75" customHeight="1">
      <c r="A66" s="400">
        <v>4</v>
      </c>
      <c r="B66" s="401">
        <v>44686</v>
      </c>
      <c r="C66" s="402"/>
      <c r="D66" s="403" t="s">
        <v>918</v>
      </c>
      <c r="E66" s="400" t="s">
        <v>589</v>
      </c>
      <c r="F66" s="400">
        <v>85</v>
      </c>
      <c r="G66" s="400">
        <v>10</v>
      </c>
      <c r="H66" s="404">
        <v>10</v>
      </c>
      <c r="I66" s="405" t="s">
        <v>919</v>
      </c>
      <c r="J66" s="406" t="s">
        <v>920</v>
      </c>
      <c r="K66" s="407">
        <f t="shared" ref="K66:K68" si="54">H66-F66</f>
        <v>-75</v>
      </c>
      <c r="L66" s="408">
        <v>100</v>
      </c>
      <c r="M66" s="409">
        <f t="shared" ref="M66:M68" si="55">(K66*N66)-L66</f>
        <v>-1975</v>
      </c>
      <c r="N66" s="407">
        <v>25</v>
      </c>
      <c r="O66" s="410" t="s">
        <v>599</v>
      </c>
      <c r="P66" s="401">
        <v>44686</v>
      </c>
      <c r="Q66" s="249"/>
      <c r="R66" s="250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246"/>
      <c r="AJ66" s="246"/>
      <c r="AK66" s="246"/>
      <c r="AL66" s="246"/>
    </row>
    <row r="67" spans="1:38" s="247" customFormat="1" ht="12.75" customHeight="1">
      <c r="A67" s="391">
        <v>5</v>
      </c>
      <c r="B67" s="340">
        <v>44690</v>
      </c>
      <c r="C67" s="392"/>
      <c r="D67" s="393" t="s">
        <v>944</v>
      </c>
      <c r="E67" s="391" t="s">
        <v>589</v>
      </c>
      <c r="F67" s="391">
        <v>106</v>
      </c>
      <c r="G67" s="391">
        <v>65</v>
      </c>
      <c r="H67" s="394">
        <v>127.5</v>
      </c>
      <c r="I67" s="395" t="s">
        <v>945</v>
      </c>
      <c r="J67" s="396" t="s">
        <v>946</v>
      </c>
      <c r="K67" s="397">
        <f t="shared" si="54"/>
        <v>21.5</v>
      </c>
      <c r="L67" s="398">
        <v>100</v>
      </c>
      <c r="M67" s="399">
        <f t="shared" si="55"/>
        <v>975</v>
      </c>
      <c r="N67" s="397">
        <v>50</v>
      </c>
      <c r="O67" s="341" t="s">
        <v>587</v>
      </c>
      <c r="P67" s="431">
        <v>44690</v>
      </c>
      <c r="Q67" s="249"/>
      <c r="R67" s="250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246"/>
      <c r="AJ67" s="246"/>
      <c r="AK67" s="246"/>
      <c r="AL67" s="246"/>
    </row>
    <row r="68" spans="1:38" s="247" customFormat="1" ht="12.75" customHeight="1">
      <c r="A68" s="400">
        <v>3</v>
      </c>
      <c r="B68" s="401">
        <v>44691</v>
      </c>
      <c r="C68" s="402"/>
      <c r="D68" s="403" t="s">
        <v>973</v>
      </c>
      <c r="E68" s="400" t="s">
        <v>589</v>
      </c>
      <c r="F68" s="400">
        <v>82.5</v>
      </c>
      <c r="G68" s="400">
        <v>35</v>
      </c>
      <c r="H68" s="404">
        <v>35</v>
      </c>
      <c r="I68" s="405" t="s">
        <v>974</v>
      </c>
      <c r="J68" s="406" t="s">
        <v>975</v>
      </c>
      <c r="K68" s="407">
        <f t="shared" si="54"/>
        <v>-47.5</v>
      </c>
      <c r="L68" s="408">
        <v>100</v>
      </c>
      <c r="M68" s="409">
        <f t="shared" si="55"/>
        <v>-2475</v>
      </c>
      <c r="N68" s="407">
        <v>50</v>
      </c>
      <c r="O68" s="410" t="s">
        <v>599</v>
      </c>
      <c r="P68" s="432">
        <v>44691</v>
      </c>
      <c r="Q68" s="249"/>
      <c r="R68" s="250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246"/>
      <c r="AJ68" s="246"/>
      <c r="AK68" s="246"/>
      <c r="AL68" s="246"/>
    </row>
    <row r="69" spans="1:38" s="247" customFormat="1" ht="12.75" customHeight="1">
      <c r="A69" s="375"/>
      <c r="B69" s="248"/>
      <c r="C69" s="376"/>
      <c r="D69" s="377"/>
      <c r="E69" s="375"/>
      <c r="F69" s="375"/>
      <c r="G69" s="375"/>
      <c r="H69" s="378"/>
      <c r="I69" s="379"/>
      <c r="J69" s="298"/>
      <c r="K69" s="252"/>
      <c r="L69" s="283"/>
      <c r="M69" s="284"/>
      <c r="N69" s="252"/>
      <c r="O69" s="298"/>
      <c r="P69" s="248"/>
      <c r="Q69" s="249"/>
      <c r="R69" s="250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246"/>
      <c r="AJ69" s="246"/>
      <c r="AK69" s="246"/>
      <c r="AL69" s="246"/>
    </row>
    <row r="70" spans="1:38" s="247" customFormat="1" ht="12.75" customHeight="1">
      <c r="A70" s="375"/>
      <c r="B70" s="248"/>
      <c r="C70" s="376"/>
      <c r="D70" s="377"/>
      <c r="E70" s="375"/>
      <c r="F70" s="375"/>
      <c r="G70" s="375"/>
      <c r="H70" s="378"/>
      <c r="I70" s="379"/>
      <c r="J70" s="298"/>
      <c r="K70" s="252"/>
      <c r="L70" s="283"/>
      <c r="M70" s="284"/>
      <c r="N70" s="252"/>
      <c r="O70" s="298"/>
      <c r="P70" s="248"/>
      <c r="Q70" s="249"/>
      <c r="R70" s="250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246"/>
      <c r="AJ70" s="246"/>
      <c r="AK70" s="246"/>
      <c r="AL70" s="246"/>
    </row>
    <row r="71" spans="1:38" ht="14.25" customHeight="1">
      <c r="A71" s="151"/>
      <c r="B71" s="156"/>
      <c r="C71" s="156"/>
      <c r="D71" s="157"/>
      <c r="E71" s="151"/>
      <c r="F71" s="158"/>
      <c r="G71" s="151"/>
      <c r="H71" s="151"/>
      <c r="I71" s="151"/>
      <c r="J71" s="156"/>
      <c r="K71" s="159"/>
      <c r="L71" s="151"/>
      <c r="M71" s="151"/>
      <c r="N71" s="151"/>
      <c r="O71" s="160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94" t="s">
        <v>611</v>
      </c>
      <c r="B72" s="161"/>
      <c r="C72" s="161"/>
      <c r="D72" s="162"/>
      <c r="E72" s="135"/>
      <c r="F72" s="6"/>
      <c r="G72" s="6"/>
      <c r="H72" s="136"/>
      <c r="I72" s="163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38.25" customHeight="1">
      <c r="A73" s="95" t="s">
        <v>16</v>
      </c>
      <c r="B73" s="96" t="s">
        <v>564</v>
      </c>
      <c r="C73" s="96"/>
      <c r="D73" s="97" t="s">
        <v>575</v>
      </c>
      <c r="E73" s="96" t="s">
        <v>576</v>
      </c>
      <c r="F73" s="96" t="s">
        <v>577</v>
      </c>
      <c r="G73" s="96" t="s">
        <v>578</v>
      </c>
      <c r="H73" s="96" t="s">
        <v>579</v>
      </c>
      <c r="I73" s="96" t="s">
        <v>580</v>
      </c>
      <c r="J73" s="95" t="s">
        <v>581</v>
      </c>
      <c r="K73" s="139" t="s">
        <v>598</v>
      </c>
      <c r="L73" s="140" t="s">
        <v>583</v>
      </c>
      <c r="M73" s="98" t="s">
        <v>584</v>
      </c>
      <c r="N73" s="96" t="s">
        <v>585</v>
      </c>
      <c r="O73" s="97" t="s">
        <v>586</v>
      </c>
      <c r="P73" s="96" t="s">
        <v>818</v>
      </c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s="247" customFormat="1" ht="14.25" customHeight="1">
      <c r="A74" s="271">
        <v>1</v>
      </c>
      <c r="B74" s="272">
        <v>44488</v>
      </c>
      <c r="C74" s="273"/>
      <c r="D74" s="274" t="s">
        <v>137</v>
      </c>
      <c r="E74" s="275" t="s">
        <v>861</v>
      </c>
      <c r="F74" s="276">
        <v>235.25</v>
      </c>
      <c r="G74" s="276">
        <v>198</v>
      </c>
      <c r="H74" s="275"/>
      <c r="I74" s="277" t="s">
        <v>823</v>
      </c>
      <c r="J74" s="278" t="s">
        <v>590</v>
      </c>
      <c r="K74" s="278"/>
      <c r="L74" s="279"/>
      <c r="M74" s="280"/>
      <c r="N74" s="278"/>
      <c r="O74" s="281"/>
      <c r="P74" s="278"/>
      <c r="Q74" s="246"/>
      <c r="R74" s="1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  <c r="AG74" s="246"/>
      <c r="AH74" s="246"/>
      <c r="AI74" s="246"/>
      <c r="AJ74" s="246"/>
      <c r="AK74" s="246"/>
      <c r="AL74" s="246"/>
    </row>
    <row r="75" spans="1:38" s="247" customFormat="1" ht="12.75" customHeight="1">
      <c r="A75" s="360">
        <v>2</v>
      </c>
      <c r="B75" s="361">
        <v>44651</v>
      </c>
      <c r="C75" s="362"/>
      <c r="D75" s="363" t="s">
        <v>437</v>
      </c>
      <c r="E75" s="364" t="s">
        <v>589</v>
      </c>
      <c r="F75" s="364">
        <v>379</v>
      </c>
      <c r="G75" s="364">
        <v>348</v>
      </c>
      <c r="H75" s="364">
        <v>406</v>
      </c>
      <c r="I75" s="364" t="s">
        <v>864</v>
      </c>
      <c r="J75" s="345" t="s">
        <v>868</v>
      </c>
      <c r="K75" s="345">
        <f t="shared" ref="K75" si="56">H75-F75</f>
        <v>27</v>
      </c>
      <c r="L75" s="346">
        <f t="shared" ref="L75" si="57">(F75*-0.7)/100</f>
        <v>-2.653</v>
      </c>
      <c r="M75" s="347">
        <f t="shared" ref="M75" si="58">(K75+L75)/F75</f>
        <v>6.4240105540897097E-2</v>
      </c>
      <c r="N75" s="345" t="s">
        <v>587</v>
      </c>
      <c r="O75" s="348">
        <v>44657</v>
      </c>
      <c r="P75" s="345">
        <f>VLOOKUP(D75,'MidCap Intra'!B86:C640,2,0)</f>
        <v>366.6</v>
      </c>
      <c r="Q75" s="246"/>
      <c r="R75" s="246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  <c r="AG75" s="246"/>
      <c r="AH75" s="246"/>
      <c r="AI75" s="246"/>
      <c r="AJ75" s="246"/>
      <c r="AK75" s="246"/>
      <c r="AL75" s="246"/>
    </row>
    <row r="76" spans="1:38" s="247" customFormat="1" ht="12.75" customHeight="1">
      <c r="A76" s="365">
        <v>3</v>
      </c>
      <c r="B76" s="366">
        <v>44658</v>
      </c>
      <c r="C76" s="367"/>
      <c r="D76" s="274" t="s">
        <v>415</v>
      </c>
      <c r="E76" s="368" t="s">
        <v>589</v>
      </c>
      <c r="F76" s="368" t="s">
        <v>869</v>
      </c>
      <c r="G76" s="368">
        <v>398</v>
      </c>
      <c r="H76" s="368"/>
      <c r="I76" s="368" t="s">
        <v>870</v>
      </c>
      <c r="J76" s="278" t="s">
        <v>590</v>
      </c>
      <c r="K76" s="278"/>
      <c r="L76" s="279"/>
      <c r="M76" s="280"/>
      <c r="N76" s="278"/>
      <c r="O76" s="281"/>
      <c r="P76" s="278"/>
      <c r="Q76" s="246"/>
      <c r="R76" s="246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46"/>
      <c r="AG76" s="246"/>
      <c r="AH76" s="246"/>
      <c r="AI76" s="246"/>
      <c r="AJ76" s="246"/>
      <c r="AK76" s="246"/>
      <c r="AL76" s="246"/>
    </row>
    <row r="77" spans="1:38" s="247" customFormat="1" ht="12.75" customHeight="1">
      <c r="A77" s="365">
        <v>4</v>
      </c>
      <c r="B77" s="366">
        <v>44687</v>
      </c>
      <c r="C77" s="367"/>
      <c r="D77" s="274" t="s">
        <v>71</v>
      </c>
      <c r="E77" s="368" t="s">
        <v>589</v>
      </c>
      <c r="F77" s="368" t="s">
        <v>923</v>
      </c>
      <c r="G77" s="368">
        <v>206</v>
      </c>
      <c r="H77" s="368"/>
      <c r="I77" s="368" t="s">
        <v>924</v>
      </c>
      <c r="J77" s="278" t="s">
        <v>590</v>
      </c>
      <c r="K77" s="365"/>
      <c r="L77" s="366"/>
      <c r="M77" s="367"/>
      <c r="N77" s="274"/>
      <c r="O77" s="368"/>
      <c r="P77" s="368"/>
      <c r="Q77" s="246"/>
      <c r="R77" s="246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46"/>
      <c r="AG77" s="246"/>
      <c r="AH77" s="246"/>
      <c r="AI77" s="246"/>
      <c r="AJ77" s="246"/>
      <c r="AK77" s="246"/>
      <c r="AL77" s="246"/>
    </row>
    <row r="78" spans="1:38" ht="14.25" customHeight="1">
      <c r="A78" s="164"/>
      <c r="B78" s="141"/>
      <c r="C78" s="165"/>
      <c r="D78" s="100"/>
      <c r="E78" s="166"/>
      <c r="F78" s="166"/>
      <c r="G78" s="166"/>
      <c r="H78" s="166"/>
      <c r="I78" s="166"/>
      <c r="J78" s="166"/>
      <c r="K78" s="167"/>
      <c r="L78" s="168"/>
      <c r="M78" s="166"/>
      <c r="N78" s="169"/>
      <c r="O78" s="170"/>
      <c r="P78" s="170"/>
      <c r="R78" s="6"/>
      <c r="S78" s="41"/>
      <c r="T78" s="1"/>
      <c r="U78" s="1"/>
      <c r="V78" s="1"/>
      <c r="W78" s="1"/>
      <c r="X78" s="1"/>
      <c r="Y78" s="1"/>
      <c r="Z78" s="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119" t="s">
        <v>591</v>
      </c>
      <c r="B79" s="119"/>
      <c r="C79" s="119"/>
      <c r="D79" s="119"/>
      <c r="E79" s="41"/>
      <c r="F79" s="127" t="s">
        <v>593</v>
      </c>
      <c r="G79" s="56"/>
      <c r="H79" s="56"/>
      <c r="I79" s="56"/>
      <c r="J79" s="6"/>
      <c r="K79" s="145"/>
      <c r="L79" s="146"/>
      <c r="M79" s="6"/>
      <c r="N79" s="109"/>
      <c r="O79" s="171"/>
      <c r="P79" s="1"/>
      <c r="Q79" s="1"/>
      <c r="R79" s="6"/>
      <c r="S79" s="1"/>
      <c r="T79" s="1"/>
      <c r="U79" s="1"/>
      <c r="V79" s="1"/>
      <c r="W79" s="1"/>
      <c r="X79" s="1"/>
      <c r="Y79" s="1"/>
    </row>
    <row r="80" spans="1:38" ht="12.75" customHeight="1">
      <c r="A80" s="126" t="s">
        <v>592</v>
      </c>
      <c r="B80" s="119"/>
      <c r="C80" s="119"/>
      <c r="D80" s="119"/>
      <c r="E80" s="6"/>
      <c r="F80" s="127" t="s">
        <v>595</v>
      </c>
      <c r="G80" s="6"/>
      <c r="H80" s="6" t="s">
        <v>814</v>
      </c>
      <c r="I80" s="6"/>
      <c r="J80" s="1"/>
      <c r="K80" s="6"/>
      <c r="L80" s="6"/>
      <c r="M80" s="6"/>
      <c r="N80" s="1"/>
      <c r="O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38" ht="12.75" customHeight="1">
      <c r="A81" s="126"/>
      <c r="B81" s="119"/>
      <c r="C81" s="119"/>
      <c r="D81" s="119"/>
      <c r="E81" s="6"/>
      <c r="F81" s="127"/>
      <c r="G81" s="6"/>
      <c r="H81" s="6"/>
      <c r="I81" s="6"/>
      <c r="J81" s="1"/>
      <c r="K81" s="6"/>
      <c r="L81" s="6"/>
      <c r="M81" s="6"/>
      <c r="N81" s="1"/>
      <c r="O81" s="1"/>
      <c r="Q81" s="1"/>
      <c r="R81" s="56"/>
      <c r="S81" s="1"/>
      <c r="T81" s="1"/>
      <c r="U81" s="1"/>
      <c r="V81" s="1"/>
      <c r="W81" s="1"/>
      <c r="X81" s="1"/>
      <c r="Y81" s="1"/>
      <c r="Z81" s="1"/>
    </row>
    <row r="82" spans="1:38" ht="12.75" customHeight="1">
      <c r="A82" s="1"/>
      <c r="B82" s="134" t="s">
        <v>612</v>
      </c>
      <c r="C82" s="134"/>
      <c r="D82" s="134"/>
      <c r="E82" s="134"/>
      <c r="F82" s="135"/>
      <c r="G82" s="6"/>
      <c r="H82" s="6"/>
      <c r="I82" s="136"/>
      <c r="J82" s="137"/>
      <c r="K82" s="138"/>
      <c r="L82" s="137"/>
      <c r="M82" s="6"/>
      <c r="N82" s="1"/>
      <c r="O82" s="1"/>
      <c r="Q82" s="1"/>
      <c r="R82" s="56"/>
      <c r="S82" s="1"/>
      <c r="T82" s="1"/>
      <c r="U82" s="1"/>
      <c r="V82" s="1"/>
      <c r="W82" s="1"/>
      <c r="X82" s="1"/>
      <c r="Y82" s="1"/>
      <c r="Z82" s="1"/>
    </row>
    <row r="83" spans="1:38" ht="38.25" customHeight="1">
      <c r="A83" s="95" t="s">
        <v>16</v>
      </c>
      <c r="B83" s="96" t="s">
        <v>564</v>
      </c>
      <c r="C83" s="96"/>
      <c r="D83" s="97" t="s">
        <v>575</v>
      </c>
      <c r="E83" s="96" t="s">
        <v>576</v>
      </c>
      <c r="F83" s="96" t="s">
        <v>577</v>
      </c>
      <c r="G83" s="96" t="s">
        <v>597</v>
      </c>
      <c r="H83" s="96" t="s">
        <v>579</v>
      </c>
      <c r="I83" s="96" t="s">
        <v>580</v>
      </c>
      <c r="J83" s="172" t="s">
        <v>581</v>
      </c>
      <c r="K83" s="139" t="s">
        <v>598</v>
      </c>
      <c r="L83" s="149" t="s">
        <v>606</v>
      </c>
      <c r="M83" s="96" t="s">
        <v>607</v>
      </c>
      <c r="N83" s="140" t="s">
        <v>583</v>
      </c>
      <c r="O83" s="98" t="s">
        <v>584</v>
      </c>
      <c r="P83" s="96" t="s">
        <v>585</v>
      </c>
      <c r="Q83" s="97" t="s">
        <v>586</v>
      </c>
      <c r="R83" s="56"/>
      <c r="S83" s="1"/>
      <c r="T83" s="1"/>
      <c r="U83" s="1"/>
      <c r="V83" s="1"/>
      <c r="W83" s="1"/>
      <c r="X83" s="1"/>
      <c r="Y83" s="1"/>
      <c r="Z83" s="1"/>
    </row>
    <row r="84" spans="1:38" ht="14.25" customHeight="1">
      <c r="A84" s="101"/>
      <c r="B84" s="102"/>
      <c r="C84" s="173"/>
      <c r="D84" s="103"/>
      <c r="E84" s="104"/>
      <c r="F84" s="174"/>
      <c r="G84" s="101"/>
      <c r="H84" s="104"/>
      <c r="I84" s="105"/>
      <c r="J84" s="175"/>
      <c r="K84" s="175"/>
      <c r="L84" s="176"/>
      <c r="M84" s="99"/>
      <c r="N84" s="176"/>
      <c r="O84" s="177"/>
      <c r="P84" s="178"/>
      <c r="Q84" s="179"/>
      <c r="R84" s="144"/>
      <c r="S84" s="113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38" ht="14.25" customHeight="1">
      <c r="A85" s="101"/>
      <c r="B85" s="102"/>
      <c r="C85" s="173"/>
      <c r="D85" s="103"/>
      <c r="E85" s="104"/>
      <c r="F85" s="174"/>
      <c r="G85" s="101"/>
      <c r="H85" s="104"/>
      <c r="I85" s="105"/>
      <c r="J85" s="175"/>
      <c r="K85" s="175"/>
      <c r="L85" s="176"/>
      <c r="M85" s="99"/>
      <c r="N85" s="176"/>
      <c r="O85" s="177"/>
      <c r="P85" s="178"/>
      <c r="Q85" s="179"/>
      <c r="R85" s="144"/>
      <c r="S85" s="113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38" ht="14.25" customHeight="1">
      <c r="A86" s="101"/>
      <c r="B86" s="102"/>
      <c r="C86" s="173"/>
      <c r="D86" s="103"/>
      <c r="E86" s="104"/>
      <c r="F86" s="174"/>
      <c r="G86" s="101"/>
      <c r="H86" s="104"/>
      <c r="I86" s="105"/>
      <c r="J86" s="175"/>
      <c r="K86" s="175"/>
      <c r="L86" s="176"/>
      <c r="M86" s="99"/>
      <c r="N86" s="176"/>
      <c r="O86" s="177"/>
      <c r="P86" s="178"/>
      <c r="Q86" s="179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4.25" customHeight="1">
      <c r="A87" s="101"/>
      <c r="B87" s="102"/>
      <c r="C87" s="173"/>
      <c r="D87" s="103"/>
      <c r="E87" s="104"/>
      <c r="F87" s="175"/>
      <c r="G87" s="101"/>
      <c r="H87" s="104"/>
      <c r="I87" s="105"/>
      <c r="J87" s="175"/>
      <c r="K87" s="175"/>
      <c r="L87" s="176"/>
      <c r="M87" s="99"/>
      <c r="N87" s="176"/>
      <c r="O87" s="177"/>
      <c r="P87" s="178"/>
      <c r="Q87" s="179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4.25" customHeight="1">
      <c r="A88" s="101"/>
      <c r="B88" s="102"/>
      <c r="C88" s="173"/>
      <c r="D88" s="103"/>
      <c r="E88" s="104"/>
      <c r="F88" s="175"/>
      <c r="G88" s="101"/>
      <c r="H88" s="104"/>
      <c r="I88" s="105"/>
      <c r="J88" s="175"/>
      <c r="K88" s="175"/>
      <c r="L88" s="176"/>
      <c r="M88" s="99"/>
      <c r="N88" s="176"/>
      <c r="O88" s="177"/>
      <c r="P88" s="178"/>
      <c r="Q88" s="179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4.25" customHeight="1">
      <c r="A89" s="101"/>
      <c r="B89" s="102"/>
      <c r="C89" s="173"/>
      <c r="D89" s="103"/>
      <c r="E89" s="104"/>
      <c r="F89" s="174"/>
      <c r="G89" s="101"/>
      <c r="H89" s="104"/>
      <c r="I89" s="105"/>
      <c r="J89" s="175"/>
      <c r="K89" s="175"/>
      <c r="L89" s="176"/>
      <c r="M89" s="99"/>
      <c r="N89" s="176"/>
      <c r="O89" s="177"/>
      <c r="P89" s="178"/>
      <c r="Q89" s="179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4.25" customHeight="1">
      <c r="A90" s="101"/>
      <c r="B90" s="102"/>
      <c r="C90" s="173"/>
      <c r="D90" s="103"/>
      <c r="E90" s="104"/>
      <c r="F90" s="174"/>
      <c r="G90" s="101"/>
      <c r="H90" s="104"/>
      <c r="I90" s="105"/>
      <c r="J90" s="175"/>
      <c r="K90" s="175"/>
      <c r="L90" s="175"/>
      <c r="M90" s="175"/>
      <c r="N90" s="176"/>
      <c r="O90" s="180"/>
      <c r="P90" s="178"/>
      <c r="Q90" s="179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4.25" customHeight="1">
      <c r="A91" s="101"/>
      <c r="B91" s="102"/>
      <c r="C91" s="173"/>
      <c r="D91" s="103"/>
      <c r="E91" s="104"/>
      <c r="F91" s="175"/>
      <c r="G91" s="101"/>
      <c r="H91" s="104"/>
      <c r="I91" s="105"/>
      <c r="J91" s="175"/>
      <c r="K91" s="175"/>
      <c r="L91" s="176"/>
      <c r="M91" s="99"/>
      <c r="N91" s="176"/>
      <c r="O91" s="177"/>
      <c r="P91" s="178"/>
      <c r="Q91" s="179"/>
      <c r="R91" s="144"/>
      <c r="S91" s="113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4.25" customHeight="1">
      <c r="A92" s="101"/>
      <c r="B92" s="102"/>
      <c r="C92" s="173"/>
      <c r="D92" s="103"/>
      <c r="E92" s="104"/>
      <c r="F92" s="174"/>
      <c r="G92" s="101"/>
      <c r="H92" s="104"/>
      <c r="I92" s="105"/>
      <c r="J92" s="181"/>
      <c r="K92" s="181"/>
      <c r="L92" s="181"/>
      <c r="M92" s="181"/>
      <c r="N92" s="182"/>
      <c r="O92" s="177"/>
      <c r="P92" s="106"/>
      <c r="Q92" s="179"/>
      <c r="R92" s="144"/>
      <c r="S92" s="113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126"/>
      <c r="B93" s="119"/>
      <c r="C93" s="119"/>
      <c r="D93" s="119"/>
      <c r="E93" s="6"/>
      <c r="F93" s="127"/>
      <c r="G93" s="6"/>
      <c r="H93" s="6"/>
      <c r="I93" s="6"/>
      <c r="J93" s="1"/>
      <c r="K93" s="6"/>
      <c r="L93" s="6"/>
      <c r="M93" s="6"/>
      <c r="N93" s="1"/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26"/>
      <c r="B94" s="119"/>
      <c r="C94" s="119"/>
      <c r="D94" s="119"/>
      <c r="E94" s="6"/>
      <c r="F94" s="127"/>
      <c r="G94" s="56"/>
      <c r="H94" s="41"/>
      <c r="I94" s="56"/>
      <c r="J94" s="6"/>
      <c r="K94" s="145"/>
      <c r="L94" s="146"/>
      <c r="M94" s="6"/>
      <c r="N94" s="109"/>
      <c r="O94" s="147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56"/>
      <c r="B95" s="108"/>
      <c r="C95" s="108"/>
      <c r="D95" s="41"/>
      <c r="E95" s="56"/>
      <c r="F95" s="56"/>
      <c r="G95" s="56"/>
      <c r="H95" s="41"/>
      <c r="I95" s="56"/>
      <c r="J95" s="6"/>
      <c r="K95" s="145"/>
      <c r="L95" s="146"/>
      <c r="M95" s="6"/>
      <c r="N95" s="109"/>
      <c r="O95" s="147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41"/>
      <c r="B96" s="183" t="s">
        <v>613</v>
      </c>
      <c r="C96" s="183"/>
      <c r="D96" s="183"/>
      <c r="E96" s="183"/>
      <c r="F96" s="6"/>
      <c r="G96" s="6"/>
      <c r="H96" s="137"/>
      <c r="I96" s="6"/>
      <c r="J96" s="137"/>
      <c r="K96" s="138"/>
      <c r="L96" s="6"/>
      <c r="M96" s="6"/>
      <c r="N96" s="1"/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38.25" customHeight="1">
      <c r="A97" s="95" t="s">
        <v>16</v>
      </c>
      <c r="B97" s="96" t="s">
        <v>564</v>
      </c>
      <c r="C97" s="96"/>
      <c r="D97" s="97" t="s">
        <v>575</v>
      </c>
      <c r="E97" s="96" t="s">
        <v>576</v>
      </c>
      <c r="F97" s="96" t="s">
        <v>577</v>
      </c>
      <c r="G97" s="96" t="s">
        <v>614</v>
      </c>
      <c r="H97" s="96" t="s">
        <v>615</v>
      </c>
      <c r="I97" s="96" t="s">
        <v>580</v>
      </c>
      <c r="J97" s="184" t="s">
        <v>581</v>
      </c>
      <c r="K97" s="96" t="s">
        <v>582</v>
      </c>
      <c r="L97" s="96" t="s">
        <v>616</v>
      </c>
      <c r="M97" s="96" t="s">
        <v>585</v>
      </c>
      <c r="N97" s="97" t="s">
        <v>586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</v>
      </c>
      <c r="B98" s="186">
        <v>41579</v>
      </c>
      <c r="C98" s="186"/>
      <c r="D98" s="187" t="s">
        <v>617</v>
      </c>
      <c r="E98" s="188" t="s">
        <v>618</v>
      </c>
      <c r="F98" s="189">
        <v>82</v>
      </c>
      <c r="G98" s="188" t="s">
        <v>619</v>
      </c>
      <c r="H98" s="188">
        <v>100</v>
      </c>
      <c r="I98" s="190">
        <v>100</v>
      </c>
      <c r="J98" s="191" t="s">
        <v>620</v>
      </c>
      <c r="K98" s="192">
        <f t="shared" ref="K98:K150" si="59">H98-F98</f>
        <v>18</v>
      </c>
      <c r="L98" s="193">
        <f t="shared" ref="L98:L150" si="60">K98/F98</f>
        <v>0.21951219512195122</v>
      </c>
      <c r="M98" s="188" t="s">
        <v>587</v>
      </c>
      <c r="N98" s="194">
        <v>42657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2</v>
      </c>
      <c r="B99" s="186">
        <v>41794</v>
      </c>
      <c r="C99" s="186"/>
      <c r="D99" s="187" t="s">
        <v>621</v>
      </c>
      <c r="E99" s="188" t="s">
        <v>589</v>
      </c>
      <c r="F99" s="189">
        <v>257</v>
      </c>
      <c r="G99" s="188" t="s">
        <v>619</v>
      </c>
      <c r="H99" s="188">
        <v>300</v>
      </c>
      <c r="I99" s="190">
        <v>300</v>
      </c>
      <c r="J99" s="191" t="s">
        <v>620</v>
      </c>
      <c r="K99" s="192">
        <f t="shared" si="59"/>
        <v>43</v>
      </c>
      <c r="L99" s="193">
        <f t="shared" si="60"/>
        <v>0.16731517509727625</v>
      </c>
      <c r="M99" s="188" t="s">
        <v>587</v>
      </c>
      <c r="N99" s="194">
        <v>41822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3</v>
      </c>
      <c r="B100" s="186">
        <v>41828</v>
      </c>
      <c r="C100" s="186"/>
      <c r="D100" s="187" t="s">
        <v>622</v>
      </c>
      <c r="E100" s="188" t="s">
        <v>589</v>
      </c>
      <c r="F100" s="189">
        <v>393</v>
      </c>
      <c r="G100" s="188" t="s">
        <v>619</v>
      </c>
      <c r="H100" s="188">
        <v>468</v>
      </c>
      <c r="I100" s="190">
        <v>468</v>
      </c>
      <c r="J100" s="191" t="s">
        <v>620</v>
      </c>
      <c r="K100" s="192">
        <f t="shared" si="59"/>
        <v>75</v>
      </c>
      <c r="L100" s="193">
        <f t="shared" si="60"/>
        <v>0.19083969465648856</v>
      </c>
      <c r="M100" s="188" t="s">
        <v>587</v>
      </c>
      <c r="N100" s="194">
        <v>41863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4</v>
      </c>
      <c r="B101" s="186">
        <v>41857</v>
      </c>
      <c r="C101" s="186"/>
      <c r="D101" s="187" t="s">
        <v>623</v>
      </c>
      <c r="E101" s="188" t="s">
        <v>589</v>
      </c>
      <c r="F101" s="189">
        <v>205</v>
      </c>
      <c r="G101" s="188" t="s">
        <v>619</v>
      </c>
      <c r="H101" s="188">
        <v>275</v>
      </c>
      <c r="I101" s="190">
        <v>250</v>
      </c>
      <c r="J101" s="191" t="s">
        <v>620</v>
      </c>
      <c r="K101" s="192">
        <f t="shared" si="59"/>
        <v>70</v>
      </c>
      <c r="L101" s="193">
        <f t="shared" si="60"/>
        <v>0.34146341463414637</v>
      </c>
      <c r="M101" s="188" t="s">
        <v>587</v>
      </c>
      <c r="N101" s="194">
        <v>41962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5</v>
      </c>
      <c r="B102" s="186">
        <v>41886</v>
      </c>
      <c r="C102" s="186"/>
      <c r="D102" s="187" t="s">
        <v>624</v>
      </c>
      <c r="E102" s="188" t="s">
        <v>589</v>
      </c>
      <c r="F102" s="189">
        <v>162</v>
      </c>
      <c r="G102" s="188" t="s">
        <v>619</v>
      </c>
      <c r="H102" s="188">
        <v>190</v>
      </c>
      <c r="I102" s="190">
        <v>190</v>
      </c>
      <c r="J102" s="191" t="s">
        <v>620</v>
      </c>
      <c r="K102" s="192">
        <f t="shared" si="59"/>
        <v>28</v>
      </c>
      <c r="L102" s="193">
        <f t="shared" si="60"/>
        <v>0.1728395061728395</v>
      </c>
      <c r="M102" s="188" t="s">
        <v>587</v>
      </c>
      <c r="N102" s="194">
        <v>42006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6</v>
      </c>
      <c r="B103" s="186">
        <v>41886</v>
      </c>
      <c r="C103" s="186"/>
      <c r="D103" s="187" t="s">
        <v>625</v>
      </c>
      <c r="E103" s="188" t="s">
        <v>589</v>
      </c>
      <c r="F103" s="189">
        <v>75</v>
      </c>
      <c r="G103" s="188" t="s">
        <v>619</v>
      </c>
      <c r="H103" s="188">
        <v>91.5</v>
      </c>
      <c r="I103" s="190" t="s">
        <v>626</v>
      </c>
      <c r="J103" s="191" t="s">
        <v>627</v>
      </c>
      <c r="K103" s="192">
        <f t="shared" si="59"/>
        <v>16.5</v>
      </c>
      <c r="L103" s="193">
        <f t="shared" si="60"/>
        <v>0.22</v>
      </c>
      <c r="M103" s="188" t="s">
        <v>587</v>
      </c>
      <c r="N103" s="194">
        <v>41954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7</v>
      </c>
      <c r="B104" s="186">
        <v>41913</v>
      </c>
      <c r="C104" s="186"/>
      <c r="D104" s="187" t="s">
        <v>628</v>
      </c>
      <c r="E104" s="188" t="s">
        <v>589</v>
      </c>
      <c r="F104" s="189">
        <v>850</v>
      </c>
      <c r="G104" s="188" t="s">
        <v>619</v>
      </c>
      <c r="H104" s="188">
        <v>982.5</v>
      </c>
      <c r="I104" s="190">
        <v>1050</v>
      </c>
      <c r="J104" s="191" t="s">
        <v>629</v>
      </c>
      <c r="K104" s="192">
        <f t="shared" si="59"/>
        <v>132.5</v>
      </c>
      <c r="L104" s="193">
        <f t="shared" si="60"/>
        <v>0.15588235294117647</v>
      </c>
      <c r="M104" s="188" t="s">
        <v>587</v>
      </c>
      <c r="N104" s="194">
        <v>42039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8</v>
      </c>
      <c r="B105" s="186">
        <v>41913</v>
      </c>
      <c r="C105" s="186"/>
      <c r="D105" s="187" t="s">
        <v>630</v>
      </c>
      <c r="E105" s="188" t="s">
        <v>589</v>
      </c>
      <c r="F105" s="189">
        <v>475</v>
      </c>
      <c r="G105" s="188" t="s">
        <v>619</v>
      </c>
      <c r="H105" s="188">
        <v>515</v>
      </c>
      <c r="I105" s="190">
        <v>600</v>
      </c>
      <c r="J105" s="191" t="s">
        <v>631</v>
      </c>
      <c r="K105" s="192">
        <f t="shared" si="59"/>
        <v>40</v>
      </c>
      <c r="L105" s="193">
        <f t="shared" si="60"/>
        <v>8.4210526315789472E-2</v>
      </c>
      <c r="M105" s="188" t="s">
        <v>587</v>
      </c>
      <c r="N105" s="194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9</v>
      </c>
      <c r="B106" s="186">
        <v>41913</v>
      </c>
      <c r="C106" s="186"/>
      <c r="D106" s="187" t="s">
        <v>632</v>
      </c>
      <c r="E106" s="188" t="s">
        <v>589</v>
      </c>
      <c r="F106" s="189">
        <v>86</v>
      </c>
      <c r="G106" s="188" t="s">
        <v>619</v>
      </c>
      <c r="H106" s="188">
        <v>99</v>
      </c>
      <c r="I106" s="190">
        <v>140</v>
      </c>
      <c r="J106" s="191" t="s">
        <v>633</v>
      </c>
      <c r="K106" s="192">
        <f t="shared" si="59"/>
        <v>13</v>
      </c>
      <c r="L106" s="193">
        <f t="shared" si="60"/>
        <v>0.15116279069767441</v>
      </c>
      <c r="M106" s="188" t="s">
        <v>587</v>
      </c>
      <c r="N106" s="194">
        <v>41939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10</v>
      </c>
      <c r="B107" s="186">
        <v>41926</v>
      </c>
      <c r="C107" s="186"/>
      <c r="D107" s="187" t="s">
        <v>634</v>
      </c>
      <c r="E107" s="188" t="s">
        <v>589</v>
      </c>
      <c r="F107" s="189">
        <v>496.6</v>
      </c>
      <c r="G107" s="188" t="s">
        <v>619</v>
      </c>
      <c r="H107" s="188">
        <v>621</v>
      </c>
      <c r="I107" s="190">
        <v>580</v>
      </c>
      <c r="J107" s="191" t="s">
        <v>620</v>
      </c>
      <c r="K107" s="192">
        <f t="shared" si="59"/>
        <v>124.39999999999998</v>
      </c>
      <c r="L107" s="193">
        <f t="shared" si="60"/>
        <v>0.25050342327829234</v>
      </c>
      <c r="M107" s="188" t="s">
        <v>587</v>
      </c>
      <c r="N107" s="194">
        <v>42605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11</v>
      </c>
      <c r="B108" s="186">
        <v>41926</v>
      </c>
      <c r="C108" s="186"/>
      <c r="D108" s="187" t="s">
        <v>635</v>
      </c>
      <c r="E108" s="188" t="s">
        <v>589</v>
      </c>
      <c r="F108" s="189">
        <v>2481.9</v>
      </c>
      <c r="G108" s="188" t="s">
        <v>619</v>
      </c>
      <c r="H108" s="188">
        <v>2840</v>
      </c>
      <c r="I108" s="190">
        <v>2870</v>
      </c>
      <c r="J108" s="191" t="s">
        <v>636</v>
      </c>
      <c r="K108" s="192">
        <f t="shared" si="59"/>
        <v>358.09999999999991</v>
      </c>
      <c r="L108" s="193">
        <f t="shared" si="60"/>
        <v>0.14428462065353154</v>
      </c>
      <c r="M108" s="188" t="s">
        <v>587</v>
      </c>
      <c r="N108" s="194">
        <v>42017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12</v>
      </c>
      <c r="B109" s="186">
        <v>41928</v>
      </c>
      <c r="C109" s="186"/>
      <c r="D109" s="187" t="s">
        <v>637</v>
      </c>
      <c r="E109" s="188" t="s">
        <v>589</v>
      </c>
      <c r="F109" s="189">
        <v>84.5</v>
      </c>
      <c r="G109" s="188" t="s">
        <v>619</v>
      </c>
      <c r="H109" s="188">
        <v>93</v>
      </c>
      <c r="I109" s="190">
        <v>110</v>
      </c>
      <c r="J109" s="191" t="s">
        <v>638</v>
      </c>
      <c r="K109" s="192">
        <f t="shared" si="59"/>
        <v>8.5</v>
      </c>
      <c r="L109" s="193">
        <f t="shared" si="60"/>
        <v>0.10059171597633136</v>
      </c>
      <c r="M109" s="188" t="s">
        <v>587</v>
      </c>
      <c r="N109" s="19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13</v>
      </c>
      <c r="B110" s="186">
        <v>41928</v>
      </c>
      <c r="C110" s="186"/>
      <c r="D110" s="187" t="s">
        <v>639</v>
      </c>
      <c r="E110" s="188" t="s">
        <v>589</v>
      </c>
      <c r="F110" s="189">
        <v>401</v>
      </c>
      <c r="G110" s="188" t="s">
        <v>619</v>
      </c>
      <c r="H110" s="188">
        <v>428</v>
      </c>
      <c r="I110" s="190">
        <v>450</v>
      </c>
      <c r="J110" s="191" t="s">
        <v>640</v>
      </c>
      <c r="K110" s="192">
        <f t="shared" si="59"/>
        <v>27</v>
      </c>
      <c r="L110" s="193">
        <f t="shared" si="60"/>
        <v>6.7331670822942641E-2</v>
      </c>
      <c r="M110" s="188" t="s">
        <v>587</v>
      </c>
      <c r="N110" s="194">
        <v>42020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14</v>
      </c>
      <c r="B111" s="186">
        <v>41928</v>
      </c>
      <c r="C111" s="186"/>
      <c r="D111" s="187" t="s">
        <v>641</v>
      </c>
      <c r="E111" s="188" t="s">
        <v>589</v>
      </c>
      <c r="F111" s="189">
        <v>101</v>
      </c>
      <c r="G111" s="188" t="s">
        <v>619</v>
      </c>
      <c r="H111" s="188">
        <v>112</v>
      </c>
      <c r="I111" s="190">
        <v>120</v>
      </c>
      <c r="J111" s="191" t="s">
        <v>642</v>
      </c>
      <c r="K111" s="192">
        <f t="shared" si="59"/>
        <v>11</v>
      </c>
      <c r="L111" s="193">
        <f t="shared" si="60"/>
        <v>0.10891089108910891</v>
      </c>
      <c r="M111" s="188" t="s">
        <v>587</v>
      </c>
      <c r="N111" s="194">
        <v>41939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15</v>
      </c>
      <c r="B112" s="186">
        <v>41954</v>
      </c>
      <c r="C112" s="186"/>
      <c r="D112" s="187" t="s">
        <v>643</v>
      </c>
      <c r="E112" s="188" t="s">
        <v>589</v>
      </c>
      <c r="F112" s="189">
        <v>59</v>
      </c>
      <c r="G112" s="188" t="s">
        <v>619</v>
      </c>
      <c r="H112" s="188">
        <v>76</v>
      </c>
      <c r="I112" s="190">
        <v>76</v>
      </c>
      <c r="J112" s="191" t="s">
        <v>620</v>
      </c>
      <c r="K112" s="192">
        <f t="shared" si="59"/>
        <v>17</v>
      </c>
      <c r="L112" s="193">
        <f t="shared" si="60"/>
        <v>0.28813559322033899</v>
      </c>
      <c r="M112" s="188" t="s">
        <v>587</v>
      </c>
      <c r="N112" s="194">
        <v>43032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16</v>
      </c>
      <c r="B113" s="186">
        <v>41954</v>
      </c>
      <c r="C113" s="186"/>
      <c r="D113" s="187" t="s">
        <v>632</v>
      </c>
      <c r="E113" s="188" t="s">
        <v>589</v>
      </c>
      <c r="F113" s="189">
        <v>99</v>
      </c>
      <c r="G113" s="188" t="s">
        <v>619</v>
      </c>
      <c r="H113" s="188">
        <v>120</v>
      </c>
      <c r="I113" s="190">
        <v>120</v>
      </c>
      <c r="J113" s="191" t="s">
        <v>600</v>
      </c>
      <c r="K113" s="192">
        <f t="shared" si="59"/>
        <v>21</v>
      </c>
      <c r="L113" s="193">
        <f t="shared" si="60"/>
        <v>0.21212121212121213</v>
      </c>
      <c r="M113" s="188" t="s">
        <v>587</v>
      </c>
      <c r="N113" s="194">
        <v>41960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17</v>
      </c>
      <c r="B114" s="186">
        <v>41956</v>
      </c>
      <c r="C114" s="186"/>
      <c r="D114" s="187" t="s">
        <v>644</v>
      </c>
      <c r="E114" s="188" t="s">
        <v>589</v>
      </c>
      <c r="F114" s="189">
        <v>22</v>
      </c>
      <c r="G114" s="188" t="s">
        <v>619</v>
      </c>
      <c r="H114" s="188">
        <v>33.549999999999997</v>
      </c>
      <c r="I114" s="190">
        <v>32</v>
      </c>
      <c r="J114" s="191" t="s">
        <v>645</v>
      </c>
      <c r="K114" s="192">
        <f t="shared" si="59"/>
        <v>11.549999999999997</v>
      </c>
      <c r="L114" s="193">
        <f t="shared" si="60"/>
        <v>0.52499999999999991</v>
      </c>
      <c r="M114" s="188" t="s">
        <v>587</v>
      </c>
      <c r="N114" s="194">
        <v>42188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18</v>
      </c>
      <c r="B115" s="186">
        <v>41976</v>
      </c>
      <c r="C115" s="186"/>
      <c r="D115" s="187" t="s">
        <v>646</v>
      </c>
      <c r="E115" s="188" t="s">
        <v>589</v>
      </c>
      <c r="F115" s="189">
        <v>440</v>
      </c>
      <c r="G115" s="188" t="s">
        <v>619</v>
      </c>
      <c r="H115" s="188">
        <v>520</v>
      </c>
      <c r="I115" s="190">
        <v>520</v>
      </c>
      <c r="J115" s="191" t="s">
        <v>647</v>
      </c>
      <c r="K115" s="192">
        <f t="shared" si="59"/>
        <v>80</v>
      </c>
      <c r="L115" s="193">
        <f t="shared" si="60"/>
        <v>0.18181818181818182</v>
      </c>
      <c r="M115" s="188" t="s">
        <v>587</v>
      </c>
      <c r="N115" s="194">
        <v>42208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19</v>
      </c>
      <c r="B116" s="186">
        <v>41976</v>
      </c>
      <c r="C116" s="186"/>
      <c r="D116" s="187" t="s">
        <v>648</v>
      </c>
      <c r="E116" s="188" t="s">
        <v>589</v>
      </c>
      <c r="F116" s="189">
        <v>360</v>
      </c>
      <c r="G116" s="188" t="s">
        <v>619</v>
      </c>
      <c r="H116" s="188">
        <v>427</v>
      </c>
      <c r="I116" s="190">
        <v>425</v>
      </c>
      <c r="J116" s="191" t="s">
        <v>649</v>
      </c>
      <c r="K116" s="192">
        <f t="shared" si="59"/>
        <v>67</v>
      </c>
      <c r="L116" s="193">
        <f t="shared" si="60"/>
        <v>0.18611111111111112</v>
      </c>
      <c r="M116" s="188" t="s">
        <v>587</v>
      </c>
      <c r="N116" s="194">
        <v>42058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20</v>
      </c>
      <c r="B117" s="186">
        <v>42012</v>
      </c>
      <c r="C117" s="186"/>
      <c r="D117" s="187" t="s">
        <v>650</v>
      </c>
      <c r="E117" s="188" t="s">
        <v>589</v>
      </c>
      <c r="F117" s="189">
        <v>360</v>
      </c>
      <c r="G117" s="188" t="s">
        <v>619</v>
      </c>
      <c r="H117" s="188">
        <v>455</v>
      </c>
      <c r="I117" s="190">
        <v>420</v>
      </c>
      <c r="J117" s="191" t="s">
        <v>651</v>
      </c>
      <c r="K117" s="192">
        <f t="shared" si="59"/>
        <v>95</v>
      </c>
      <c r="L117" s="193">
        <f t="shared" si="60"/>
        <v>0.2638888888888889</v>
      </c>
      <c r="M117" s="188" t="s">
        <v>587</v>
      </c>
      <c r="N117" s="194">
        <v>42024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21</v>
      </c>
      <c r="B118" s="186">
        <v>42012</v>
      </c>
      <c r="C118" s="186"/>
      <c r="D118" s="187" t="s">
        <v>652</v>
      </c>
      <c r="E118" s="188" t="s">
        <v>589</v>
      </c>
      <c r="F118" s="189">
        <v>130</v>
      </c>
      <c r="G118" s="188"/>
      <c r="H118" s="188">
        <v>175.5</v>
      </c>
      <c r="I118" s="190">
        <v>165</v>
      </c>
      <c r="J118" s="191" t="s">
        <v>653</v>
      </c>
      <c r="K118" s="192">
        <f t="shared" si="59"/>
        <v>45.5</v>
      </c>
      <c r="L118" s="193">
        <f t="shared" si="60"/>
        <v>0.35</v>
      </c>
      <c r="M118" s="188" t="s">
        <v>587</v>
      </c>
      <c r="N118" s="194">
        <v>43088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22</v>
      </c>
      <c r="B119" s="186">
        <v>42040</v>
      </c>
      <c r="C119" s="186"/>
      <c r="D119" s="187" t="s">
        <v>381</v>
      </c>
      <c r="E119" s="188" t="s">
        <v>618</v>
      </c>
      <c r="F119" s="189">
        <v>98</v>
      </c>
      <c r="G119" s="188"/>
      <c r="H119" s="188">
        <v>120</v>
      </c>
      <c r="I119" s="190">
        <v>120</v>
      </c>
      <c r="J119" s="191" t="s">
        <v>620</v>
      </c>
      <c r="K119" s="192">
        <f t="shared" si="59"/>
        <v>22</v>
      </c>
      <c r="L119" s="193">
        <f t="shared" si="60"/>
        <v>0.22448979591836735</v>
      </c>
      <c r="M119" s="188" t="s">
        <v>587</v>
      </c>
      <c r="N119" s="194">
        <v>42753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23</v>
      </c>
      <c r="B120" s="186">
        <v>42040</v>
      </c>
      <c r="C120" s="186"/>
      <c r="D120" s="187" t="s">
        <v>654</v>
      </c>
      <c r="E120" s="188" t="s">
        <v>618</v>
      </c>
      <c r="F120" s="189">
        <v>196</v>
      </c>
      <c r="G120" s="188"/>
      <c r="H120" s="188">
        <v>262</v>
      </c>
      <c r="I120" s="190">
        <v>255</v>
      </c>
      <c r="J120" s="191" t="s">
        <v>620</v>
      </c>
      <c r="K120" s="192">
        <f t="shared" si="59"/>
        <v>66</v>
      </c>
      <c r="L120" s="193">
        <f t="shared" si="60"/>
        <v>0.33673469387755101</v>
      </c>
      <c r="M120" s="188" t="s">
        <v>587</v>
      </c>
      <c r="N120" s="194">
        <v>42599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5">
        <v>24</v>
      </c>
      <c r="B121" s="196">
        <v>42067</v>
      </c>
      <c r="C121" s="196"/>
      <c r="D121" s="197" t="s">
        <v>380</v>
      </c>
      <c r="E121" s="198" t="s">
        <v>618</v>
      </c>
      <c r="F121" s="199">
        <v>235</v>
      </c>
      <c r="G121" s="199"/>
      <c r="H121" s="200">
        <v>77</v>
      </c>
      <c r="I121" s="200" t="s">
        <v>655</v>
      </c>
      <c r="J121" s="201" t="s">
        <v>656</v>
      </c>
      <c r="K121" s="202">
        <f t="shared" si="59"/>
        <v>-158</v>
      </c>
      <c r="L121" s="203">
        <f t="shared" si="60"/>
        <v>-0.67234042553191486</v>
      </c>
      <c r="M121" s="199" t="s">
        <v>599</v>
      </c>
      <c r="N121" s="196">
        <v>43522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25</v>
      </c>
      <c r="B122" s="186">
        <v>42067</v>
      </c>
      <c r="C122" s="186"/>
      <c r="D122" s="187" t="s">
        <v>657</v>
      </c>
      <c r="E122" s="188" t="s">
        <v>618</v>
      </c>
      <c r="F122" s="189">
        <v>185</v>
      </c>
      <c r="G122" s="188"/>
      <c r="H122" s="188">
        <v>224</v>
      </c>
      <c r="I122" s="190" t="s">
        <v>658</v>
      </c>
      <c r="J122" s="191" t="s">
        <v>620</v>
      </c>
      <c r="K122" s="192">
        <f t="shared" si="59"/>
        <v>39</v>
      </c>
      <c r="L122" s="193">
        <f t="shared" si="60"/>
        <v>0.21081081081081082</v>
      </c>
      <c r="M122" s="188" t="s">
        <v>587</v>
      </c>
      <c r="N122" s="194">
        <v>42647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5">
        <v>26</v>
      </c>
      <c r="B123" s="196">
        <v>42090</v>
      </c>
      <c r="C123" s="196"/>
      <c r="D123" s="204" t="s">
        <v>659</v>
      </c>
      <c r="E123" s="199" t="s">
        <v>618</v>
      </c>
      <c r="F123" s="199">
        <v>49.5</v>
      </c>
      <c r="G123" s="200"/>
      <c r="H123" s="200">
        <v>15.85</v>
      </c>
      <c r="I123" s="200">
        <v>67</v>
      </c>
      <c r="J123" s="201" t="s">
        <v>660</v>
      </c>
      <c r="K123" s="200">
        <f t="shared" si="59"/>
        <v>-33.65</v>
      </c>
      <c r="L123" s="205">
        <f t="shared" si="60"/>
        <v>-0.67979797979797973</v>
      </c>
      <c r="M123" s="199" t="s">
        <v>599</v>
      </c>
      <c r="N123" s="206">
        <v>43627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27</v>
      </c>
      <c r="B124" s="186">
        <v>42093</v>
      </c>
      <c r="C124" s="186"/>
      <c r="D124" s="187" t="s">
        <v>661</v>
      </c>
      <c r="E124" s="188" t="s">
        <v>618</v>
      </c>
      <c r="F124" s="189">
        <v>183.5</v>
      </c>
      <c r="G124" s="188"/>
      <c r="H124" s="188">
        <v>219</v>
      </c>
      <c r="I124" s="190">
        <v>218</v>
      </c>
      <c r="J124" s="191" t="s">
        <v>662</v>
      </c>
      <c r="K124" s="192">
        <f t="shared" si="59"/>
        <v>35.5</v>
      </c>
      <c r="L124" s="193">
        <f t="shared" si="60"/>
        <v>0.19346049046321526</v>
      </c>
      <c r="M124" s="188" t="s">
        <v>587</v>
      </c>
      <c r="N124" s="194">
        <v>42103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28</v>
      </c>
      <c r="B125" s="186">
        <v>42114</v>
      </c>
      <c r="C125" s="186"/>
      <c r="D125" s="187" t="s">
        <v>663</v>
      </c>
      <c r="E125" s="188" t="s">
        <v>618</v>
      </c>
      <c r="F125" s="189">
        <f>(227+237)/2</f>
        <v>232</v>
      </c>
      <c r="G125" s="188"/>
      <c r="H125" s="188">
        <v>298</v>
      </c>
      <c r="I125" s="190">
        <v>298</v>
      </c>
      <c r="J125" s="191" t="s">
        <v>620</v>
      </c>
      <c r="K125" s="192">
        <f t="shared" si="59"/>
        <v>66</v>
      </c>
      <c r="L125" s="193">
        <f t="shared" si="60"/>
        <v>0.28448275862068967</v>
      </c>
      <c r="M125" s="188" t="s">
        <v>587</v>
      </c>
      <c r="N125" s="194">
        <v>42823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29</v>
      </c>
      <c r="B126" s="186">
        <v>42128</v>
      </c>
      <c r="C126" s="186"/>
      <c r="D126" s="187" t="s">
        <v>664</v>
      </c>
      <c r="E126" s="188" t="s">
        <v>589</v>
      </c>
      <c r="F126" s="189">
        <v>385</v>
      </c>
      <c r="G126" s="188"/>
      <c r="H126" s="188">
        <f>212.5+331</f>
        <v>543.5</v>
      </c>
      <c r="I126" s="190">
        <v>510</v>
      </c>
      <c r="J126" s="191" t="s">
        <v>665</v>
      </c>
      <c r="K126" s="192">
        <f t="shared" si="59"/>
        <v>158.5</v>
      </c>
      <c r="L126" s="193">
        <f t="shared" si="60"/>
        <v>0.41168831168831171</v>
      </c>
      <c r="M126" s="188" t="s">
        <v>587</v>
      </c>
      <c r="N126" s="194">
        <v>42235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30</v>
      </c>
      <c r="B127" s="186">
        <v>42128</v>
      </c>
      <c r="C127" s="186"/>
      <c r="D127" s="187" t="s">
        <v>666</v>
      </c>
      <c r="E127" s="188" t="s">
        <v>589</v>
      </c>
      <c r="F127" s="189">
        <v>115.5</v>
      </c>
      <c r="G127" s="188"/>
      <c r="H127" s="188">
        <v>146</v>
      </c>
      <c r="I127" s="190">
        <v>142</v>
      </c>
      <c r="J127" s="191" t="s">
        <v>667</v>
      </c>
      <c r="K127" s="192">
        <f t="shared" si="59"/>
        <v>30.5</v>
      </c>
      <c r="L127" s="193">
        <f t="shared" si="60"/>
        <v>0.26406926406926406</v>
      </c>
      <c r="M127" s="188" t="s">
        <v>587</v>
      </c>
      <c r="N127" s="194">
        <v>42202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31</v>
      </c>
      <c r="B128" s="186">
        <v>42151</v>
      </c>
      <c r="C128" s="186"/>
      <c r="D128" s="187" t="s">
        <v>668</v>
      </c>
      <c r="E128" s="188" t="s">
        <v>589</v>
      </c>
      <c r="F128" s="189">
        <v>237.5</v>
      </c>
      <c r="G128" s="188"/>
      <c r="H128" s="188">
        <v>279.5</v>
      </c>
      <c r="I128" s="190">
        <v>278</v>
      </c>
      <c r="J128" s="191" t="s">
        <v>620</v>
      </c>
      <c r="K128" s="192">
        <f t="shared" si="59"/>
        <v>42</v>
      </c>
      <c r="L128" s="193">
        <f t="shared" si="60"/>
        <v>0.17684210526315788</v>
      </c>
      <c r="M128" s="188" t="s">
        <v>587</v>
      </c>
      <c r="N128" s="194">
        <v>42222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32</v>
      </c>
      <c r="B129" s="186">
        <v>42174</v>
      </c>
      <c r="C129" s="186"/>
      <c r="D129" s="187" t="s">
        <v>639</v>
      </c>
      <c r="E129" s="188" t="s">
        <v>618</v>
      </c>
      <c r="F129" s="189">
        <v>340</v>
      </c>
      <c r="G129" s="188"/>
      <c r="H129" s="188">
        <v>448</v>
      </c>
      <c r="I129" s="190">
        <v>448</v>
      </c>
      <c r="J129" s="191" t="s">
        <v>620</v>
      </c>
      <c r="K129" s="192">
        <f t="shared" si="59"/>
        <v>108</v>
      </c>
      <c r="L129" s="193">
        <f t="shared" si="60"/>
        <v>0.31764705882352939</v>
      </c>
      <c r="M129" s="188" t="s">
        <v>587</v>
      </c>
      <c r="N129" s="194">
        <v>43018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33</v>
      </c>
      <c r="B130" s="186">
        <v>42191</v>
      </c>
      <c r="C130" s="186"/>
      <c r="D130" s="187" t="s">
        <v>669</v>
      </c>
      <c r="E130" s="188" t="s">
        <v>618</v>
      </c>
      <c r="F130" s="189">
        <v>390</v>
      </c>
      <c r="G130" s="188"/>
      <c r="H130" s="188">
        <v>460</v>
      </c>
      <c r="I130" s="190">
        <v>460</v>
      </c>
      <c r="J130" s="191" t="s">
        <v>620</v>
      </c>
      <c r="K130" s="192">
        <f t="shared" si="59"/>
        <v>70</v>
      </c>
      <c r="L130" s="193">
        <f t="shared" si="60"/>
        <v>0.17948717948717949</v>
      </c>
      <c r="M130" s="188" t="s">
        <v>587</v>
      </c>
      <c r="N130" s="194">
        <v>42478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5">
        <v>34</v>
      </c>
      <c r="B131" s="196">
        <v>42195</v>
      </c>
      <c r="C131" s="196"/>
      <c r="D131" s="197" t="s">
        <v>670</v>
      </c>
      <c r="E131" s="198" t="s">
        <v>618</v>
      </c>
      <c r="F131" s="199">
        <v>122.5</v>
      </c>
      <c r="G131" s="199"/>
      <c r="H131" s="200">
        <v>61</v>
      </c>
      <c r="I131" s="200">
        <v>172</v>
      </c>
      <c r="J131" s="201" t="s">
        <v>671</v>
      </c>
      <c r="K131" s="202">
        <f t="shared" si="59"/>
        <v>-61.5</v>
      </c>
      <c r="L131" s="203">
        <f t="shared" si="60"/>
        <v>-0.50204081632653064</v>
      </c>
      <c r="M131" s="199" t="s">
        <v>599</v>
      </c>
      <c r="N131" s="196">
        <v>43333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35</v>
      </c>
      <c r="B132" s="186">
        <v>42219</v>
      </c>
      <c r="C132" s="186"/>
      <c r="D132" s="187" t="s">
        <v>672</v>
      </c>
      <c r="E132" s="188" t="s">
        <v>618</v>
      </c>
      <c r="F132" s="189">
        <v>297.5</v>
      </c>
      <c r="G132" s="188"/>
      <c r="H132" s="188">
        <v>350</v>
      </c>
      <c r="I132" s="190">
        <v>360</v>
      </c>
      <c r="J132" s="191" t="s">
        <v>673</v>
      </c>
      <c r="K132" s="192">
        <f t="shared" si="59"/>
        <v>52.5</v>
      </c>
      <c r="L132" s="193">
        <f t="shared" si="60"/>
        <v>0.17647058823529413</v>
      </c>
      <c r="M132" s="188" t="s">
        <v>587</v>
      </c>
      <c r="N132" s="194">
        <v>42232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36</v>
      </c>
      <c r="B133" s="186">
        <v>42219</v>
      </c>
      <c r="C133" s="186"/>
      <c r="D133" s="187" t="s">
        <v>674</v>
      </c>
      <c r="E133" s="188" t="s">
        <v>618</v>
      </c>
      <c r="F133" s="189">
        <v>115.5</v>
      </c>
      <c r="G133" s="188"/>
      <c r="H133" s="188">
        <v>149</v>
      </c>
      <c r="I133" s="190">
        <v>140</v>
      </c>
      <c r="J133" s="191" t="s">
        <v>675</v>
      </c>
      <c r="K133" s="192">
        <f t="shared" si="59"/>
        <v>33.5</v>
      </c>
      <c r="L133" s="193">
        <f t="shared" si="60"/>
        <v>0.29004329004329005</v>
      </c>
      <c r="M133" s="188" t="s">
        <v>587</v>
      </c>
      <c r="N133" s="194">
        <v>42740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37</v>
      </c>
      <c r="B134" s="186">
        <v>42251</v>
      </c>
      <c r="C134" s="186"/>
      <c r="D134" s="187" t="s">
        <v>668</v>
      </c>
      <c r="E134" s="188" t="s">
        <v>618</v>
      </c>
      <c r="F134" s="189">
        <v>226</v>
      </c>
      <c r="G134" s="188"/>
      <c r="H134" s="188">
        <v>292</v>
      </c>
      <c r="I134" s="190">
        <v>292</v>
      </c>
      <c r="J134" s="191" t="s">
        <v>676</v>
      </c>
      <c r="K134" s="192">
        <f t="shared" si="59"/>
        <v>66</v>
      </c>
      <c r="L134" s="193">
        <f t="shared" si="60"/>
        <v>0.29203539823008851</v>
      </c>
      <c r="M134" s="188" t="s">
        <v>587</v>
      </c>
      <c r="N134" s="194">
        <v>42286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38</v>
      </c>
      <c r="B135" s="186">
        <v>42254</v>
      </c>
      <c r="C135" s="186"/>
      <c r="D135" s="187" t="s">
        <v>663</v>
      </c>
      <c r="E135" s="188" t="s">
        <v>618</v>
      </c>
      <c r="F135" s="189">
        <v>232.5</v>
      </c>
      <c r="G135" s="188"/>
      <c r="H135" s="188">
        <v>312.5</v>
      </c>
      <c r="I135" s="190">
        <v>310</v>
      </c>
      <c r="J135" s="191" t="s">
        <v>620</v>
      </c>
      <c r="K135" s="192">
        <f t="shared" si="59"/>
        <v>80</v>
      </c>
      <c r="L135" s="193">
        <f t="shared" si="60"/>
        <v>0.34408602150537637</v>
      </c>
      <c r="M135" s="188" t="s">
        <v>587</v>
      </c>
      <c r="N135" s="194">
        <v>42823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39</v>
      </c>
      <c r="B136" s="186">
        <v>42268</v>
      </c>
      <c r="C136" s="186"/>
      <c r="D136" s="187" t="s">
        <v>677</v>
      </c>
      <c r="E136" s="188" t="s">
        <v>618</v>
      </c>
      <c r="F136" s="189">
        <v>196.5</v>
      </c>
      <c r="G136" s="188"/>
      <c r="H136" s="188">
        <v>238</v>
      </c>
      <c r="I136" s="190">
        <v>238</v>
      </c>
      <c r="J136" s="191" t="s">
        <v>676</v>
      </c>
      <c r="K136" s="192">
        <f t="shared" si="59"/>
        <v>41.5</v>
      </c>
      <c r="L136" s="193">
        <f t="shared" si="60"/>
        <v>0.21119592875318066</v>
      </c>
      <c r="M136" s="188" t="s">
        <v>587</v>
      </c>
      <c r="N136" s="194">
        <v>42291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40</v>
      </c>
      <c r="B137" s="186">
        <v>42271</v>
      </c>
      <c r="C137" s="186"/>
      <c r="D137" s="187" t="s">
        <v>617</v>
      </c>
      <c r="E137" s="188" t="s">
        <v>618</v>
      </c>
      <c r="F137" s="189">
        <v>65</v>
      </c>
      <c r="G137" s="188"/>
      <c r="H137" s="188">
        <v>82</v>
      </c>
      <c r="I137" s="190">
        <v>82</v>
      </c>
      <c r="J137" s="191" t="s">
        <v>676</v>
      </c>
      <c r="K137" s="192">
        <f t="shared" si="59"/>
        <v>17</v>
      </c>
      <c r="L137" s="193">
        <f t="shared" si="60"/>
        <v>0.26153846153846155</v>
      </c>
      <c r="M137" s="188" t="s">
        <v>587</v>
      </c>
      <c r="N137" s="194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41</v>
      </c>
      <c r="B138" s="186">
        <v>42291</v>
      </c>
      <c r="C138" s="186"/>
      <c r="D138" s="187" t="s">
        <v>678</v>
      </c>
      <c r="E138" s="188" t="s">
        <v>618</v>
      </c>
      <c r="F138" s="189">
        <v>144</v>
      </c>
      <c r="G138" s="188"/>
      <c r="H138" s="188">
        <v>182.5</v>
      </c>
      <c r="I138" s="190">
        <v>181</v>
      </c>
      <c r="J138" s="191" t="s">
        <v>676</v>
      </c>
      <c r="K138" s="192">
        <f t="shared" si="59"/>
        <v>38.5</v>
      </c>
      <c r="L138" s="193">
        <f t="shared" si="60"/>
        <v>0.2673611111111111</v>
      </c>
      <c r="M138" s="188" t="s">
        <v>587</v>
      </c>
      <c r="N138" s="194">
        <v>42817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42</v>
      </c>
      <c r="B139" s="186">
        <v>42291</v>
      </c>
      <c r="C139" s="186"/>
      <c r="D139" s="187" t="s">
        <v>679</v>
      </c>
      <c r="E139" s="188" t="s">
        <v>618</v>
      </c>
      <c r="F139" s="189">
        <v>264</v>
      </c>
      <c r="G139" s="188"/>
      <c r="H139" s="188">
        <v>311</v>
      </c>
      <c r="I139" s="190">
        <v>311</v>
      </c>
      <c r="J139" s="191" t="s">
        <v>676</v>
      </c>
      <c r="K139" s="192">
        <f t="shared" si="59"/>
        <v>47</v>
      </c>
      <c r="L139" s="193">
        <f t="shared" si="60"/>
        <v>0.17803030303030304</v>
      </c>
      <c r="M139" s="188" t="s">
        <v>587</v>
      </c>
      <c r="N139" s="194">
        <v>42604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43</v>
      </c>
      <c r="B140" s="186">
        <v>42318</v>
      </c>
      <c r="C140" s="186"/>
      <c r="D140" s="187" t="s">
        <v>680</v>
      </c>
      <c r="E140" s="188" t="s">
        <v>589</v>
      </c>
      <c r="F140" s="189">
        <v>549.5</v>
      </c>
      <c r="G140" s="188"/>
      <c r="H140" s="188">
        <v>630</v>
      </c>
      <c r="I140" s="190">
        <v>630</v>
      </c>
      <c r="J140" s="191" t="s">
        <v>676</v>
      </c>
      <c r="K140" s="192">
        <f t="shared" si="59"/>
        <v>80.5</v>
      </c>
      <c r="L140" s="193">
        <f t="shared" si="60"/>
        <v>0.1464968152866242</v>
      </c>
      <c r="M140" s="188" t="s">
        <v>587</v>
      </c>
      <c r="N140" s="194">
        <v>42419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44</v>
      </c>
      <c r="B141" s="186">
        <v>42342</v>
      </c>
      <c r="C141" s="186"/>
      <c r="D141" s="187" t="s">
        <v>681</v>
      </c>
      <c r="E141" s="188" t="s">
        <v>618</v>
      </c>
      <c r="F141" s="189">
        <v>1027.5</v>
      </c>
      <c r="G141" s="188"/>
      <c r="H141" s="188">
        <v>1315</v>
      </c>
      <c r="I141" s="190">
        <v>1250</v>
      </c>
      <c r="J141" s="191" t="s">
        <v>676</v>
      </c>
      <c r="K141" s="192">
        <f t="shared" si="59"/>
        <v>287.5</v>
      </c>
      <c r="L141" s="193">
        <f t="shared" si="60"/>
        <v>0.27980535279805352</v>
      </c>
      <c r="M141" s="188" t="s">
        <v>587</v>
      </c>
      <c r="N141" s="194">
        <v>43244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45</v>
      </c>
      <c r="B142" s="186">
        <v>42367</v>
      </c>
      <c r="C142" s="186"/>
      <c r="D142" s="187" t="s">
        <v>682</v>
      </c>
      <c r="E142" s="188" t="s">
        <v>618</v>
      </c>
      <c r="F142" s="189">
        <v>465</v>
      </c>
      <c r="G142" s="188"/>
      <c r="H142" s="188">
        <v>540</v>
      </c>
      <c r="I142" s="190">
        <v>540</v>
      </c>
      <c r="J142" s="191" t="s">
        <v>676</v>
      </c>
      <c r="K142" s="192">
        <f t="shared" si="59"/>
        <v>75</v>
      </c>
      <c r="L142" s="193">
        <f t="shared" si="60"/>
        <v>0.16129032258064516</v>
      </c>
      <c r="M142" s="188" t="s">
        <v>587</v>
      </c>
      <c r="N142" s="194">
        <v>42530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46</v>
      </c>
      <c r="B143" s="186">
        <v>42380</v>
      </c>
      <c r="C143" s="186"/>
      <c r="D143" s="187" t="s">
        <v>381</v>
      </c>
      <c r="E143" s="188" t="s">
        <v>589</v>
      </c>
      <c r="F143" s="189">
        <v>81</v>
      </c>
      <c r="G143" s="188"/>
      <c r="H143" s="188">
        <v>110</v>
      </c>
      <c r="I143" s="190">
        <v>110</v>
      </c>
      <c r="J143" s="191" t="s">
        <v>676</v>
      </c>
      <c r="K143" s="192">
        <f t="shared" si="59"/>
        <v>29</v>
      </c>
      <c r="L143" s="193">
        <f t="shared" si="60"/>
        <v>0.35802469135802467</v>
      </c>
      <c r="M143" s="188" t="s">
        <v>587</v>
      </c>
      <c r="N143" s="194">
        <v>42745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47</v>
      </c>
      <c r="B144" s="186">
        <v>42382</v>
      </c>
      <c r="C144" s="186"/>
      <c r="D144" s="187" t="s">
        <v>683</v>
      </c>
      <c r="E144" s="188" t="s">
        <v>589</v>
      </c>
      <c r="F144" s="189">
        <v>417.5</v>
      </c>
      <c r="G144" s="188"/>
      <c r="H144" s="188">
        <v>547</v>
      </c>
      <c r="I144" s="190">
        <v>535</v>
      </c>
      <c r="J144" s="191" t="s">
        <v>676</v>
      </c>
      <c r="K144" s="192">
        <f t="shared" si="59"/>
        <v>129.5</v>
      </c>
      <c r="L144" s="193">
        <f t="shared" si="60"/>
        <v>0.31017964071856285</v>
      </c>
      <c r="M144" s="188" t="s">
        <v>587</v>
      </c>
      <c r="N144" s="194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48</v>
      </c>
      <c r="B145" s="186">
        <v>42408</v>
      </c>
      <c r="C145" s="186"/>
      <c r="D145" s="187" t="s">
        <v>684</v>
      </c>
      <c r="E145" s="188" t="s">
        <v>618</v>
      </c>
      <c r="F145" s="189">
        <v>650</v>
      </c>
      <c r="G145" s="188"/>
      <c r="H145" s="188">
        <v>800</v>
      </c>
      <c r="I145" s="190">
        <v>800</v>
      </c>
      <c r="J145" s="191" t="s">
        <v>676</v>
      </c>
      <c r="K145" s="192">
        <f t="shared" si="59"/>
        <v>150</v>
      </c>
      <c r="L145" s="193">
        <f t="shared" si="60"/>
        <v>0.23076923076923078</v>
      </c>
      <c r="M145" s="188" t="s">
        <v>587</v>
      </c>
      <c r="N145" s="194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49</v>
      </c>
      <c r="B146" s="186">
        <v>42433</v>
      </c>
      <c r="C146" s="186"/>
      <c r="D146" s="187" t="s">
        <v>210</v>
      </c>
      <c r="E146" s="188" t="s">
        <v>618</v>
      </c>
      <c r="F146" s="189">
        <v>437.5</v>
      </c>
      <c r="G146" s="188"/>
      <c r="H146" s="188">
        <v>504.5</v>
      </c>
      <c r="I146" s="190">
        <v>522</v>
      </c>
      <c r="J146" s="191" t="s">
        <v>685</v>
      </c>
      <c r="K146" s="192">
        <f t="shared" si="59"/>
        <v>67</v>
      </c>
      <c r="L146" s="193">
        <f t="shared" si="60"/>
        <v>0.15314285714285714</v>
      </c>
      <c r="M146" s="188" t="s">
        <v>587</v>
      </c>
      <c r="N146" s="194">
        <v>42480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50</v>
      </c>
      <c r="B147" s="186">
        <v>42438</v>
      </c>
      <c r="C147" s="186"/>
      <c r="D147" s="187" t="s">
        <v>686</v>
      </c>
      <c r="E147" s="188" t="s">
        <v>618</v>
      </c>
      <c r="F147" s="189">
        <v>189.5</v>
      </c>
      <c r="G147" s="188"/>
      <c r="H147" s="188">
        <v>218</v>
      </c>
      <c r="I147" s="190">
        <v>218</v>
      </c>
      <c r="J147" s="191" t="s">
        <v>676</v>
      </c>
      <c r="K147" s="192">
        <f t="shared" si="59"/>
        <v>28.5</v>
      </c>
      <c r="L147" s="193">
        <f t="shared" si="60"/>
        <v>0.15039577836411611</v>
      </c>
      <c r="M147" s="188" t="s">
        <v>587</v>
      </c>
      <c r="N147" s="194">
        <v>43034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51</v>
      </c>
      <c r="B148" s="196">
        <v>42471</v>
      </c>
      <c r="C148" s="196"/>
      <c r="D148" s="204" t="s">
        <v>687</v>
      </c>
      <c r="E148" s="199" t="s">
        <v>618</v>
      </c>
      <c r="F148" s="199">
        <v>36.5</v>
      </c>
      <c r="G148" s="200"/>
      <c r="H148" s="200">
        <v>15.85</v>
      </c>
      <c r="I148" s="200">
        <v>60</v>
      </c>
      <c r="J148" s="201" t="s">
        <v>688</v>
      </c>
      <c r="K148" s="202">
        <f t="shared" si="59"/>
        <v>-20.65</v>
      </c>
      <c r="L148" s="203">
        <f t="shared" si="60"/>
        <v>-0.5657534246575342</v>
      </c>
      <c r="M148" s="199" t="s">
        <v>599</v>
      </c>
      <c r="N148" s="207">
        <v>43627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52</v>
      </c>
      <c r="B149" s="186">
        <v>42472</v>
      </c>
      <c r="C149" s="186"/>
      <c r="D149" s="187" t="s">
        <v>689</v>
      </c>
      <c r="E149" s="188" t="s">
        <v>618</v>
      </c>
      <c r="F149" s="189">
        <v>93</v>
      </c>
      <c r="G149" s="188"/>
      <c r="H149" s="188">
        <v>149</v>
      </c>
      <c r="I149" s="190">
        <v>140</v>
      </c>
      <c r="J149" s="191" t="s">
        <v>690</v>
      </c>
      <c r="K149" s="192">
        <f t="shared" si="59"/>
        <v>56</v>
      </c>
      <c r="L149" s="193">
        <f t="shared" si="60"/>
        <v>0.60215053763440862</v>
      </c>
      <c r="M149" s="188" t="s">
        <v>587</v>
      </c>
      <c r="N149" s="194">
        <v>42740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53</v>
      </c>
      <c r="B150" s="186">
        <v>42472</v>
      </c>
      <c r="C150" s="186"/>
      <c r="D150" s="187" t="s">
        <v>691</v>
      </c>
      <c r="E150" s="188" t="s">
        <v>618</v>
      </c>
      <c r="F150" s="189">
        <v>130</v>
      </c>
      <c r="G150" s="188"/>
      <c r="H150" s="188">
        <v>150</v>
      </c>
      <c r="I150" s="190" t="s">
        <v>692</v>
      </c>
      <c r="J150" s="191" t="s">
        <v>676</v>
      </c>
      <c r="K150" s="192">
        <f t="shared" si="59"/>
        <v>20</v>
      </c>
      <c r="L150" s="193">
        <f t="shared" si="60"/>
        <v>0.15384615384615385</v>
      </c>
      <c r="M150" s="188" t="s">
        <v>587</v>
      </c>
      <c r="N150" s="194">
        <v>42564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54</v>
      </c>
      <c r="B151" s="186">
        <v>42473</v>
      </c>
      <c r="C151" s="186"/>
      <c r="D151" s="187" t="s">
        <v>693</v>
      </c>
      <c r="E151" s="188" t="s">
        <v>618</v>
      </c>
      <c r="F151" s="189">
        <v>196</v>
      </c>
      <c r="G151" s="188"/>
      <c r="H151" s="188">
        <v>299</v>
      </c>
      <c r="I151" s="190">
        <v>299</v>
      </c>
      <c r="J151" s="191" t="s">
        <v>676</v>
      </c>
      <c r="K151" s="192">
        <v>103</v>
      </c>
      <c r="L151" s="193">
        <v>0.52551020408163296</v>
      </c>
      <c r="M151" s="188" t="s">
        <v>587</v>
      </c>
      <c r="N151" s="194">
        <v>42620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55</v>
      </c>
      <c r="B152" s="186">
        <v>42473</v>
      </c>
      <c r="C152" s="186"/>
      <c r="D152" s="187" t="s">
        <v>694</v>
      </c>
      <c r="E152" s="188" t="s">
        <v>618</v>
      </c>
      <c r="F152" s="189">
        <v>88</v>
      </c>
      <c r="G152" s="188"/>
      <c r="H152" s="188">
        <v>103</v>
      </c>
      <c r="I152" s="190">
        <v>103</v>
      </c>
      <c r="J152" s="191" t="s">
        <v>676</v>
      </c>
      <c r="K152" s="192">
        <v>15</v>
      </c>
      <c r="L152" s="193">
        <v>0.170454545454545</v>
      </c>
      <c r="M152" s="188" t="s">
        <v>587</v>
      </c>
      <c r="N152" s="194">
        <v>42530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56</v>
      </c>
      <c r="B153" s="186">
        <v>42492</v>
      </c>
      <c r="C153" s="186"/>
      <c r="D153" s="187" t="s">
        <v>695</v>
      </c>
      <c r="E153" s="188" t="s">
        <v>618</v>
      </c>
      <c r="F153" s="189">
        <v>127.5</v>
      </c>
      <c r="G153" s="188"/>
      <c r="H153" s="188">
        <v>148</v>
      </c>
      <c r="I153" s="190" t="s">
        <v>696</v>
      </c>
      <c r="J153" s="191" t="s">
        <v>676</v>
      </c>
      <c r="K153" s="192">
        <f>H153-F153</f>
        <v>20.5</v>
      </c>
      <c r="L153" s="193">
        <f>K153/F153</f>
        <v>0.16078431372549021</v>
      </c>
      <c r="M153" s="188" t="s">
        <v>587</v>
      </c>
      <c r="N153" s="194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57</v>
      </c>
      <c r="B154" s="186">
        <v>42493</v>
      </c>
      <c r="C154" s="186"/>
      <c r="D154" s="187" t="s">
        <v>697</v>
      </c>
      <c r="E154" s="188" t="s">
        <v>618</v>
      </c>
      <c r="F154" s="189">
        <v>675</v>
      </c>
      <c r="G154" s="188"/>
      <c r="H154" s="188">
        <v>815</v>
      </c>
      <c r="I154" s="190" t="s">
        <v>698</v>
      </c>
      <c r="J154" s="191" t="s">
        <v>676</v>
      </c>
      <c r="K154" s="192">
        <f>H154-F154</f>
        <v>140</v>
      </c>
      <c r="L154" s="193">
        <f>K154/F154</f>
        <v>0.2074074074074074</v>
      </c>
      <c r="M154" s="188" t="s">
        <v>587</v>
      </c>
      <c r="N154" s="194">
        <v>43154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58</v>
      </c>
      <c r="B155" s="196">
        <v>42522</v>
      </c>
      <c r="C155" s="196"/>
      <c r="D155" s="197" t="s">
        <v>699</v>
      </c>
      <c r="E155" s="198" t="s">
        <v>618</v>
      </c>
      <c r="F155" s="199">
        <v>500</v>
      </c>
      <c r="G155" s="199"/>
      <c r="H155" s="200">
        <v>232.5</v>
      </c>
      <c r="I155" s="200" t="s">
        <v>700</v>
      </c>
      <c r="J155" s="201" t="s">
        <v>701</v>
      </c>
      <c r="K155" s="202">
        <f>H155-F155</f>
        <v>-267.5</v>
      </c>
      <c r="L155" s="203">
        <f>K155/F155</f>
        <v>-0.53500000000000003</v>
      </c>
      <c r="M155" s="199" t="s">
        <v>599</v>
      </c>
      <c r="N155" s="196">
        <v>43735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59</v>
      </c>
      <c r="B156" s="186">
        <v>42527</v>
      </c>
      <c r="C156" s="186"/>
      <c r="D156" s="187" t="s">
        <v>539</v>
      </c>
      <c r="E156" s="188" t="s">
        <v>618</v>
      </c>
      <c r="F156" s="189">
        <v>110</v>
      </c>
      <c r="G156" s="188"/>
      <c r="H156" s="188">
        <v>126.5</v>
      </c>
      <c r="I156" s="190">
        <v>125</v>
      </c>
      <c r="J156" s="191" t="s">
        <v>627</v>
      </c>
      <c r="K156" s="192">
        <f>H156-F156</f>
        <v>16.5</v>
      </c>
      <c r="L156" s="193">
        <f>K156/F156</f>
        <v>0.15</v>
      </c>
      <c r="M156" s="188" t="s">
        <v>587</v>
      </c>
      <c r="N156" s="194">
        <v>42552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60</v>
      </c>
      <c r="B157" s="186">
        <v>42538</v>
      </c>
      <c r="C157" s="186"/>
      <c r="D157" s="187" t="s">
        <v>702</v>
      </c>
      <c r="E157" s="188" t="s">
        <v>618</v>
      </c>
      <c r="F157" s="189">
        <v>44</v>
      </c>
      <c r="G157" s="188"/>
      <c r="H157" s="188">
        <v>69.5</v>
      </c>
      <c r="I157" s="190">
        <v>69.5</v>
      </c>
      <c r="J157" s="191" t="s">
        <v>703</v>
      </c>
      <c r="K157" s="192">
        <f>H157-F157</f>
        <v>25.5</v>
      </c>
      <c r="L157" s="193">
        <f>K157/F157</f>
        <v>0.57954545454545459</v>
      </c>
      <c r="M157" s="188" t="s">
        <v>587</v>
      </c>
      <c r="N157" s="194">
        <v>42977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61</v>
      </c>
      <c r="B158" s="186">
        <v>42549</v>
      </c>
      <c r="C158" s="186"/>
      <c r="D158" s="187" t="s">
        <v>704</v>
      </c>
      <c r="E158" s="188" t="s">
        <v>618</v>
      </c>
      <c r="F158" s="189">
        <v>262.5</v>
      </c>
      <c r="G158" s="188"/>
      <c r="H158" s="188">
        <v>340</v>
      </c>
      <c r="I158" s="190">
        <v>333</v>
      </c>
      <c r="J158" s="191" t="s">
        <v>705</v>
      </c>
      <c r="K158" s="192">
        <v>77.5</v>
      </c>
      <c r="L158" s="193">
        <v>0.29523809523809502</v>
      </c>
      <c r="M158" s="188" t="s">
        <v>587</v>
      </c>
      <c r="N158" s="194">
        <v>43017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62</v>
      </c>
      <c r="B159" s="186">
        <v>42549</v>
      </c>
      <c r="C159" s="186"/>
      <c r="D159" s="187" t="s">
        <v>706</v>
      </c>
      <c r="E159" s="188" t="s">
        <v>618</v>
      </c>
      <c r="F159" s="189">
        <v>840</v>
      </c>
      <c r="G159" s="188"/>
      <c r="H159" s="188">
        <v>1230</v>
      </c>
      <c r="I159" s="190">
        <v>1230</v>
      </c>
      <c r="J159" s="191" t="s">
        <v>676</v>
      </c>
      <c r="K159" s="192">
        <v>390</v>
      </c>
      <c r="L159" s="193">
        <v>0.46428571428571402</v>
      </c>
      <c r="M159" s="188" t="s">
        <v>587</v>
      </c>
      <c r="N159" s="194">
        <v>42649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8">
        <v>63</v>
      </c>
      <c r="B160" s="209">
        <v>42556</v>
      </c>
      <c r="C160" s="209"/>
      <c r="D160" s="210" t="s">
        <v>707</v>
      </c>
      <c r="E160" s="211" t="s">
        <v>618</v>
      </c>
      <c r="F160" s="211">
        <v>395</v>
      </c>
      <c r="G160" s="212"/>
      <c r="H160" s="212">
        <f>(468.5+342.5)/2</f>
        <v>405.5</v>
      </c>
      <c r="I160" s="212">
        <v>510</v>
      </c>
      <c r="J160" s="213" t="s">
        <v>708</v>
      </c>
      <c r="K160" s="214">
        <f t="shared" ref="K160:K166" si="61">H160-F160</f>
        <v>10.5</v>
      </c>
      <c r="L160" s="215">
        <f t="shared" ref="L160:L166" si="62">K160/F160</f>
        <v>2.6582278481012658E-2</v>
      </c>
      <c r="M160" s="211" t="s">
        <v>709</v>
      </c>
      <c r="N160" s="209">
        <v>43606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64</v>
      </c>
      <c r="B161" s="196">
        <v>42584</v>
      </c>
      <c r="C161" s="196"/>
      <c r="D161" s="197" t="s">
        <v>710</v>
      </c>
      <c r="E161" s="198" t="s">
        <v>589</v>
      </c>
      <c r="F161" s="199">
        <f>169.5-12.8</f>
        <v>156.69999999999999</v>
      </c>
      <c r="G161" s="199"/>
      <c r="H161" s="200">
        <v>77</v>
      </c>
      <c r="I161" s="200" t="s">
        <v>711</v>
      </c>
      <c r="J161" s="201" t="s">
        <v>712</v>
      </c>
      <c r="K161" s="202">
        <f t="shared" si="61"/>
        <v>-79.699999999999989</v>
      </c>
      <c r="L161" s="203">
        <f t="shared" si="62"/>
        <v>-0.50861518825781749</v>
      </c>
      <c r="M161" s="199" t="s">
        <v>599</v>
      </c>
      <c r="N161" s="196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65</v>
      </c>
      <c r="B162" s="196">
        <v>42586</v>
      </c>
      <c r="C162" s="196"/>
      <c r="D162" s="197" t="s">
        <v>713</v>
      </c>
      <c r="E162" s="198" t="s">
        <v>618</v>
      </c>
      <c r="F162" s="199">
        <v>400</v>
      </c>
      <c r="G162" s="199"/>
      <c r="H162" s="200">
        <v>305</v>
      </c>
      <c r="I162" s="200">
        <v>475</v>
      </c>
      <c r="J162" s="201" t="s">
        <v>714</v>
      </c>
      <c r="K162" s="202">
        <f t="shared" si="61"/>
        <v>-95</v>
      </c>
      <c r="L162" s="203">
        <f t="shared" si="62"/>
        <v>-0.23749999999999999</v>
      </c>
      <c r="M162" s="199" t="s">
        <v>599</v>
      </c>
      <c r="N162" s="196">
        <v>43606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66</v>
      </c>
      <c r="B163" s="186">
        <v>42593</v>
      </c>
      <c r="C163" s="186"/>
      <c r="D163" s="187" t="s">
        <v>715</v>
      </c>
      <c r="E163" s="188" t="s">
        <v>618</v>
      </c>
      <c r="F163" s="189">
        <v>86.5</v>
      </c>
      <c r="G163" s="188"/>
      <c r="H163" s="188">
        <v>130</v>
      </c>
      <c r="I163" s="190">
        <v>130</v>
      </c>
      <c r="J163" s="191" t="s">
        <v>716</v>
      </c>
      <c r="K163" s="192">
        <f t="shared" si="61"/>
        <v>43.5</v>
      </c>
      <c r="L163" s="193">
        <f t="shared" si="62"/>
        <v>0.50289017341040465</v>
      </c>
      <c r="M163" s="188" t="s">
        <v>587</v>
      </c>
      <c r="N163" s="194">
        <v>43091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67</v>
      </c>
      <c r="B164" s="196">
        <v>42600</v>
      </c>
      <c r="C164" s="196"/>
      <c r="D164" s="197" t="s">
        <v>109</v>
      </c>
      <c r="E164" s="198" t="s">
        <v>618</v>
      </c>
      <c r="F164" s="199">
        <v>133.5</v>
      </c>
      <c r="G164" s="199"/>
      <c r="H164" s="200">
        <v>126.5</v>
      </c>
      <c r="I164" s="200">
        <v>178</v>
      </c>
      <c r="J164" s="201" t="s">
        <v>717</v>
      </c>
      <c r="K164" s="202">
        <f t="shared" si="61"/>
        <v>-7</v>
      </c>
      <c r="L164" s="203">
        <f t="shared" si="62"/>
        <v>-5.2434456928838954E-2</v>
      </c>
      <c r="M164" s="199" t="s">
        <v>599</v>
      </c>
      <c r="N164" s="196">
        <v>42615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68</v>
      </c>
      <c r="B165" s="186">
        <v>42613</v>
      </c>
      <c r="C165" s="186"/>
      <c r="D165" s="187" t="s">
        <v>718</v>
      </c>
      <c r="E165" s="188" t="s">
        <v>618</v>
      </c>
      <c r="F165" s="189">
        <v>560</v>
      </c>
      <c r="G165" s="188"/>
      <c r="H165" s="188">
        <v>725</v>
      </c>
      <c r="I165" s="190">
        <v>725</v>
      </c>
      <c r="J165" s="191" t="s">
        <v>620</v>
      </c>
      <c r="K165" s="192">
        <f t="shared" si="61"/>
        <v>165</v>
      </c>
      <c r="L165" s="193">
        <f t="shared" si="62"/>
        <v>0.29464285714285715</v>
      </c>
      <c r="M165" s="188" t="s">
        <v>587</v>
      </c>
      <c r="N165" s="194">
        <v>42456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69</v>
      </c>
      <c r="B166" s="186">
        <v>42614</v>
      </c>
      <c r="C166" s="186"/>
      <c r="D166" s="187" t="s">
        <v>719</v>
      </c>
      <c r="E166" s="188" t="s">
        <v>618</v>
      </c>
      <c r="F166" s="189">
        <v>160.5</v>
      </c>
      <c r="G166" s="188"/>
      <c r="H166" s="188">
        <v>210</v>
      </c>
      <c r="I166" s="190">
        <v>210</v>
      </c>
      <c r="J166" s="191" t="s">
        <v>620</v>
      </c>
      <c r="K166" s="192">
        <f t="shared" si="61"/>
        <v>49.5</v>
      </c>
      <c r="L166" s="193">
        <f t="shared" si="62"/>
        <v>0.30841121495327101</v>
      </c>
      <c r="M166" s="188" t="s">
        <v>587</v>
      </c>
      <c r="N166" s="194">
        <v>42871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70</v>
      </c>
      <c r="B167" s="186">
        <v>42646</v>
      </c>
      <c r="C167" s="186"/>
      <c r="D167" s="187" t="s">
        <v>395</v>
      </c>
      <c r="E167" s="188" t="s">
        <v>618</v>
      </c>
      <c r="F167" s="189">
        <v>430</v>
      </c>
      <c r="G167" s="188"/>
      <c r="H167" s="188">
        <v>596</v>
      </c>
      <c r="I167" s="190">
        <v>575</v>
      </c>
      <c r="J167" s="191" t="s">
        <v>720</v>
      </c>
      <c r="K167" s="192">
        <v>166</v>
      </c>
      <c r="L167" s="193">
        <v>0.38604651162790699</v>
      </c>
      <c r="M167" s="188" t="s">
        <v>587</v>
      </c>
      <c r="N167" s="194">
        <v>42769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71</v>
      </c>
      <c r="B168" s="186">
        <v>42657</v>
      </c>
      <c r="C168" s="186"/>
      <c r="D168" s="187" t="s">
        <v>721</v>
      </c>
      <c r="E168" s="188" t="s">
        <v>618</v>
      </c>
      <c r="F168" s="189">
        <v>280</v>
      </c>
      <c r="G168" s="188"/>
      <c r="H168" s="188">
        <v>345</v>
      </c>
      <c r="I168" s="190">
        <v>345</v>
      </c>
      <c r="J168" s="191" t="s">
        <v>620</v>
      </c>
      <c r="K168" s="192">
        <f t="shared" ref="K168:K173" si="63">H168-F168</f>
        <v>65</v>
      </c>
      <c r="L168" s="193">
        <f>K168/F168</f>
        <v>0.23214285714285715</v>
      </c>
      <c r="M168" s="188" t="s">
        <v>587</v>
      </c>
      <c r="N168" s="194">
        <v>42814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72</v>
      </c>
      <c r="B169" s="186">
        <v>42657</v>
      </c>
      <c r="C169" s="186"/>
      <c r="D169" s="187" t="s">
        <v>722</v>
      </c>
      <c r="E169" s="188" t="s">
        <v>618</v>
      </c>
      <c r="F169" s="189">
        <v>245</v>
      </c>
      <c r="G169" s="188"/>
      <c r="H169" s="188">
        <v>325.5</v>
      </c>
      <c r="I169" s="190">
        <v>330</v>
      </c>
      <c r="J169" s="191" t="s">
        <v>723</v>
      </c>
      <c r="K169" s="192">
        <f t="shared" si="63"/>
        <v>80.5</v>
      </c>
      <c r="L169" s="193">
        <f>K169/F169</f>
        <v>0.32857142857142857</v>
      </c>
      <c r="M169" s="188" t="s">
        <v>587</v>
      </c>
      <c r="N169" s="194">
        <v>42769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73</v>
      </c>
      <c r="B170" s="186">
        <v>42660</v>
      </c>
      <c r="C170" s="186"/>
      <c r="D170" s="187" t="s">
        <v>345</v>
      </c>
      <c r="E170" s="188" t="s">
        <v>618</v>
      </c>
      <c r="F170" s="189">
        <v>125</v>
      </c>
      <c r="G170" s="188"/>
      <c r="H170" s="188">
        <v>160</v>
      </c>
      <c r="I170" s="190">
        <v>160</v>
      </c>
      <c r="J170" s="191" t="s">
        <v>676</v>
      </c>
      <c r="K170" s="192">
        <f t="shared" si="63"/>
        <v>35</v>
      </c>
      <c r="L170" s="193">
        <v>0.28000000000000003</v>
      </c>
      <c r="M170" s="188" t="s">
        <v>587</v>
      </c>
      <c r="N170" s="194">
        <v>42803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74</v>
      </c>
      <c r="B171" s="186">
        <v>42660</v>
      </c>
      <c r="C171" s="186"/>
      <c r="D171" s="187" t="s">
        <v>468</v>
      </c>
      <c r="E171" s="188" t="s">
        <v>618</v>
      </c>
      <c r="F171" s="189">
        <v>114</v>
      </c>
      <c r="G171" s="188"/>
      <c r="H171" s="188">
        <v>145</v>
      </c>
      <c r="I171" s="190">
        <v>145</v>
      </c>
      <c r="J171" s="191" t="s">
        <v>676</v>
      </c>
      <c r="K171" s="192">
        <f t="shared" si="63"/>
        <v>31</v>
      </c>
      <c r="L171" s="193">
        <f>K171/F171</f>
        <v>0.27192982456140352</v>
      </c>
      <c r="M171" s="188" t="s">
        <v>587</v>
      </c>
      <c r="N171" s="194">
        <v>42859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75</v>
      </c>
      <c r="B172" s="186">
        <v>42660</v>
      </c>
      <c r="C172" s="186"/>
      <c r="D172" s="187" t="s">
        <v>724</v>
      </c>
      <c r="E172" s="188" t="s">
        <v>618</v>
      </c>
      <c r="F172" s="189">
        <v>212</v>
      </c>
      <c r="G172" s="188"/>
      <c r="H172" s="188">
        <v>280</v>
      </c>
      <c r="I172" s="190">
        <v>276</v>
      </c>
      <c r="J172" s="191" t="s">
        <v>725</v>
      </c>
      <c r="K172" s="192">
        <f t="shared" si="63"/>
        <v>68</v>
      </c>
      <c r="L172" s="193">
        <f>K172/F172</f>
        <v>0.32075471698113206</v>
      </c>
      <c r="M172" s="188" t="s">
        <v>587</v>
      </c>
      <c r="N172" s="194">
        <v>42858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76</v>
      </c>
      <c r="B173" s="186">
        <v>42678</v>
      </c>
      <c r="C173" s="186"/>
      <c r="D173" s="187" t="s">
        <v>456</v>
      </c>
      <c r="E173" s="188" t="s">
        <v>618</v>
      </c>
      <c r="F173" s="189">
        <v>155</v>
      </c>
      <c r="G173" s="188"/>
      <c r="H173" s="188">
        <v>210</v>
      </c>
      <c r="I173" s="190">
        <v>210</v>
      </c>
      <c r="J173" s="191" t="s">
        <v>726</v>
      </c>
      <c r="K173" s="192">
        <f t="shared" si="63"/>
        <v>55</v>
      </c>
      <c r="L173" s="193">
        <f>K173/F173</f>
        <v>0.35483870967741937</v>
      </c>
      <c r="M173" s="188" t="s">
        <v>587</v>
      </c>
      <c r="N173" s="194">
        <v>42944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77</v>
      </c>
      <c r="B174" s="196">
        <v>42710</v>
      </c>
      <c r="C174" s="196"/>
      <c r="D174" s="197" t="s">
        <v>727</v>
      </c>
      <c r="E174" s="198" t="s">
        <v>618</v>
      </c>
      <c r="F174" s="199">
        <v>150.5</v>
      </c>
      <c r="G174" s="199"/>
      <c r="H174" s="200">
        <v>72.5</v>
      </c>
      <c r="I174" s="200">
        <v>174</v>
      </c>
      <c r="J174" s="201" t="s">
        <v>728</v>
      </c>
      <c r="K174" s="202">
        <v>-78</v>
      </c>
      <c r="L174" s="203">
        <v>-0.51827242524916906</v>
      </c>
      <c r="M174" s="199" t="s">
        <v>599</v>
      </c>
      <c r="N174" s="196">
        <v>43333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78</v>
      </c>
      <c r="B175" s="186">
        <v>42712</v>
      </c>
      <c r="C175" s="186"/>
      <c r="D175" s="187" t="s">
        <v>729</v>
      </c>
      <c r="E175" s="188" t="s">
        <v>618</v>
      </c>
      <c r="F175" s="189">
        <v>380</v>
      </c>
      <c r="G175" s="188"/>
      <c r="H175" s="188">
        <v>478</v>
      </c>
      <c r="I175" s="190">
        <v>468</v>
      </c>
      <c r="J175" s="191" t="s">
        <v>676</v>
      </c>
      <c r="K175" s="192">
        <f>H175-F175</f>
        <v>98</v>
      </c>
      <c r="L175" s="193">
        <f>K175/F175</f>
        <v>0.25789473684210529</v>
      </c>
      <c r="M175" s="188" t="s">
        <v>587</v>
      </c>
      <c r="N175" s="194">
        <v>43025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79</v>
      </c>
      <c r="B176" s="186">
        <v>42734</v>
      </c>
      <c r="C176" s="186"/>
      <c r="D176" s="187" t="s">
        <v>108</v>
      </c>
      <c r="E176" s="188" t="s">
        <v>618</v>
      </c>
      <c r="F176" s="189">
        <v>305</v>
      </c>
      <c r="G176" s="188"/>
      <c r="H176" s="188">
        <v>375</v>
      </c>
      <c r="I176" s="190">
        <v>375</v>
      </c>
      <c r="J176" s="191" t="s">
        <v>676</v>
      </c>
      <c r="K176" s="192">
        <f>H176-F176</f>
        <v>70</v>
      </c>
      <c r="L176" s="193">
        <f>K176/F176</f>
        <v>0.22950819672131148</v>
      </c>
      <c r="M176" s="188" t="s">
        <v>587</v>
      </c>
      <c r="N176" s="194">
        <v>42768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80</v>
      </c>
      <c r="B177" s="186">
        <v>42739</v>
      </c>
      <c r="C177" s="186"/>
      <c r="D177" s="187" t="s">
        <v>94</v>
      </c>
      <c r="E177" s="188" t="s">
        <v>618</v>
      </c>
      <c r="F177" s="189">
        <v>99.5</v>
      </c>
      <c r="G177" s="188"/>
      <c r="H177" s="188">
        <v>158</v>
      </c>
      <c r="I177" s="190">
        <v>158</v>
      </c>
      <c r="J177" s="191" t="s">
        <v>676</v>
      </c>
      <c r="K177" s="192">
        <f>H177-F177</f>
        <v>58.5</v>
      </c>
      <c r="L177" s="193">
        <f>K177/F177</f>
        <v>0.5879396984924623</v>
      </c>
      <c r="M177" s="188" t="s">
        <v>587</v>
      </c>
      <c r="N177" s="194">
        <v>42898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81</v>
      </c>
      <c r="B178" s="186">
        <v>42739</v>
      </c>
      <c r="C178" s="186"/>
      <c r="D178" s="187" t="s">
        <v>94</v>
      </c>
      <c r="E178" s="188" t="s">
        <v>618</v>
      </c>
      <c r="F178" s="189">
        <v>99.5</v>
      </c>
      <c r="G178" s="188"/>
      <c r="H178" s="188">
        <v>158</v>
      </c>
      <c r="I178" s="190">
        <v>158</v>
      </c>
      <c r="J178" s="191" t="s">
        <v>676</v>
      </c>
      <c r="K178" s="192">
        <v>58.5</v>
      </c>
      <c r="L178" s="193">
        <v>0.58793969849246197</v>
      </c>
      <c r="M178" s="188" t="s">
        <v>587</v>
      </c>
      <c r="N178" s="194">
        <v>42898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82</v>
      </c>
      <c r="B179" s="186">
        <v>42786</v>
      </c>
      <c r="C179" s="186"/>
      <c r="D179" s="187" t="s">
        <v>185</v>
      </c>
      <c r="E179" s="188" t="s">
        <v>618</v>
      </c>
      <c r="F179" s="189">
        <v>140.5</v>
      </c>
      <c r="G179" s="188"/>
      <c r="H179" s="188">
        <v>220</v>
      </c>
      <c r="I179" s="190">
        <v>220</v>
      </c>
      <c r="J179" s="191" t="s">
        <v>676</v>
      </c>
      <c r="K179" s="192">
        <f>H179-F179</f>
        <v>79.5</v>
      </c>
      <c r="L179" s="193">
        <f>K179/F179</f>
        <v>0.5658362989323843</v>
      </c>
      <c r="M179" s="188" t="s">
        <v>587</v>
      </c>
      <c r="N179" s="194">
        <v>42864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83</v>
      </c>
      <c r="B180" s="186">
        <v>42786</v>
      </c>
      <c r="C180" s="186"/>
      <c r="D180" s="187" t="s">
        <v>730</v>
      </c>
      <c r="E180" s="188" t="s">
        <v>618</v>
      </c>
      <c r="F180" s="189">
        <v>202.5</v>
      </c>
      <c r="G180" s="188"/>
      <c r="H180" s="188">
        <v>234</v>
      </c>
      <c r="I180" s="190">
        <v>234</v>
      </c>
      <c r="J180" s="191" t="s">
        <v>676</v>
      </c>
      <c r="K180" s="192">
        <v>31.5</v>
      </c>
      <c r="L180" s="193">
        <v>0.155555555555556</v>
      </c>
      <c r="M180" s="188" t="s">
        <v>587</v>
      </c>
      <c r="N180" s="194">
        <v>42836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84</v>
      </c>
      <c r="B181" s="186">
        <v>42818</v>
      </c>
      <c r="C181" s="186"/>
      <c r="D181" s="187" t="s">
        <v>731</v>
      </c>
      <c r="E181" s="188" t="s">
        <v>618</v>
      </c>
      <c r="F181" s="189">
        <v>300.5</v>
      </c>
      <c r="G181" s="188"/>
      <c r="H181" s="188">
        <v>417.5</v>
      </c>
      <c r="I181" s="190">
        <v>420</v>
      </c>
      <c r="J181" s="191" t="s">
        <v>732</v>
      </c>
      <c r="K181" s="192">
        <f>H181-F181</f>
        <v>117</v>
      </c>
      <c r="L181" s="193">
        <f>K181/F181</f>
        <v>0.38935108153078202</v>
      </c>
      <c r="M181" s="188" t="s">
        <v>587</v>
      </c>
      <c r="N181" s="194">
        <v>43070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85</v>
      </c>
      <c r="B182" s="186">
        <v>42818</v>
      </c>
      <c r="C182" s="186"/>
      <c r="D182" s="187" t="s">
        <v>706</v>
      </c>
      <c r="E182" s="188" t="s">
        <v>618</v>
      </c>
      <c r="F182" s="189">
        <v>850</v>
      </c>
      <c r="G182" s="188"/>
      <c r="H182" s="188">
        <v>1042.5</v>
      </c>
      <c r="I182" s="190">
        <v>1023</v>
      </c>
      <c r="J182" s="191" t="s">
        <v>733</v>
      </c>
      <c r="K182" s="192">
        <v>192.5</v>
      </c>
      <c r="L182" s="193">
        <v>0.22647058823529401</v>
      </c>
      <c r="M182" s="188" t="s">
        <v>587</v>
      </c>
      <c r="N182" s="194">
        <v>42830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86</v>
      </c>
      <c r="B183" s="186">
        <v>42830</v>
      </c>
      <c r="C183" s="186"/>
      <c r="D183" s="187" t="s">
        <v>487</v>
      </c>
      <c r="E183" s="188" t="s">
        <v>618</v>
      </c>
      <c r="F183" s="189">
        <v>785</v>
      </c>
      <c r="G183" s="188"/>
      <c r="H183" s="188">
        <v>930</v>
      </c>
      <c r="I183" s="190">
        <v>920</v>
      </c>
      <c r="J183" s="191" t="s">
        <v>734</v>
      </c>
      <c r="K183" s="192">
        <f>H183-F183</f>
        <v>145</v>
      </c>
      <c r="L183" s="193">
        <f>K183/F183</f>
        <v>0.18471337579617833</v>
      </c>
      <c r="M183" s="188" t="s">
        <v>587</v>
      </c>
      <c r="N183" s="194">
        <v>42976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87</v>
      </c>
      <c r="B184" s="196">
        <v>42831</v>
      </c>
      <c r="C184" s="196"/>
      <c r="D184" s="197" t="s">
        <v>735</v>
      </c>
      <c r="E184" s="198" t="s">
        <v>618</v>
      </c>
      <c r="F184" s="199">
        <v>40</v>
      </c>
      <c r="G184" s="199"/>
      <c r="H184" s="200">
        <v>13.1</v>
      </c>
      <c r="I184" s="200">
        <v>60</v>
      </c>
      <c r="J184" s="201" t="s">
        <v>736</v>
      </c>
      <c r="K184" s="202">
        <v>-26.9</v>
      </c>
      <c r="L184" s="203">
        <v>-0.67249999999999999</v>
      </c>
      <c r="M184" s="199" t="s">
        <v>599</v>
      </c>
      <c r="N184" s="196">
        <v>43138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88</v>
      </c>
      <c r="B185" s="186">
        <v>42837</v>
      </c>
      <c r="C185" s="186"/>
      <c r="D185" s="187" t="s">
        <v>93</v>
      </c>
      <c r="E185" s="188" t="s">
        <v>618</v>
      </c>
      <c r="F185" s="189">
        <v>289.5</v>
      </c>
      <c r="G185" s="188"/>
      <c r="H185" s="188">
        <v>354</v>
      </c>
      <c r="I185" s="190">
        <v>360</v>
      </c>
      <c r="J185" s="191" t="s">
        <v>737</v>
      </c>
      <c r="K185" s="192">
        <f t="shared" ref="K185:K193" si="64">H185-F185</f>
        <v>64.5</v>
      </c>
      <c r="L185" s="193">
        <f t="shared" ref="L185:L193" si="65">K185/F185</f>
        <v>0.22279792746113988</v>
      </c>
      <c r="M185" s="188" t="s">
        <v>587</v>
      </c>
      <c r="N185" s="194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89</v>
      </c>
      <c r="B186" s="186">
        <v>42845</v>
      </c>
      <c r="C186" s="186"/>
      <c r="D186" s="187" t="s">
        <v>426</v>
      </c>
      <c r="E186" s="188" t="s">
        <v>618</v>
      </c>
      <c r="F186" s="189">
        <v>700</v>
      </c>
      <c r="G186" s="188"/>
      <c r="H186" s="188">
        <v>840</v>
      </c>
      <c r="I186" s="190">
        <v>840</v>
      </c>
      <c r="J186" s="191" t="s">
        <v>738</v>
      </c>
      <c r="K186" s="192">
        <f t="shared" si="64"/>
        <v>140</v>
      </c>
      <c r="L186" s="193">
        <f t="shared" si="65"/>
        <v>0.2</v>
      </c>
      <c r="M186" s="188" t="s">
        <v>587</v>
      </c>
      <c r="N186" s="194">
        <v>42893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90</v>
      </c>
      <c r="B187" s="186">
        <v>42887</v>
      </c>
      <c r="C187" s="186"/>
      <c r="D187" s="187" t="s">
        <v>739</v>
      </c>
      <c r="E187" s="188" t="s">
        <v>618</v>
      </c>
      <c r="F187" s="189">
        <v>130</v>
      </c>
      <c r="G187" s="188"/>
      <c r="H187" s="188">
        <v>144.25</v>
      </c>
      <c r="I187" s="190">
        <v>170</v>
      </c>
      <c r="J187" s="191" t="s">
        <v>740</v>
      </c>
      <c r="K187" s="192">
        <f t="shared" si="64"/>
        <v>14.25</v>
      </c>
      <c r="L187" s="193">
        <f t="shared" si="65"/>
        <v>0.10961538461538461</v>
      </c>
      <c r="M187" s="188" t="s">
        <v>587</v>
      </c>
      <c r="N187" s="194">
        <v>43675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91</v>
      </c>
      <c r="B188" s="186">
        <v>42901</v>
      </c>
      <c r="C188" s="186"/>
      <c r="D188" s="187" t="s">
        <v>741</v>
      </c>
      <c r="E188" s="188" t="s">
        <v>618</v>
      </c>
      <c r="F188" s="189">
        <v>214.5</v>
      </c>
      <c r="G188" s="188"/>
      <c r="H188" s="188">
        <v>262</v>
      </c>
      <c r="I188" s="190">
        <v>262</v>
      </c>
      <c r="J188" s="191" t="s">
        <v>742</v>
      </c>
      <c r="K188" s="192">
        <f t="shared" si="64"/>
        <v>47.5</v>
      </c>
      <c r="L188" s="193">
        <f t="shared" si="65"/>
        <v>0.22144522144522144</v>
      </c>
      <c r="M188" s="188" t="s">
        <v>587</v>
      </c>
      <c r="N188" s="194">
        <v>42977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92</v>
      </c>
      <c r="B189" s="217">
        <v>42933</v>
      </c>
      <c r="C189" s="217"/>
      <c r="D189" s="218" t="s">
        <v>743</v>
      </c>
      <c r="E189" s="219" t="s">
        <v>618</v>
      </c>
      <c r="F189" s="220">
        <v>370</v>
      </c>
      <c r="G189" s="219"/>
      <c r="H189" s="219">
        <v>447.5</v>
      </c>
      <c r="I189" s="221">
        <v>450</v>
      </c>
      <c r="J189" s="222" t="s">
        <v>676</v>
      </c>
      <c r="K189" s="192">
        <f t="shared" si="64"/>
        <v>77.5</v>
      </c>
      <c r="L189" s="223">
        <f t="shared" si="65"/>
        <v>0.20945945945945946</v>
      </c>
      <c r="M189" s="219" t="s">
        <v>587</v>
      </c>
      <c r="N189" s="224">
        <v>43035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93</v>
      </c>
      <c r="B190" s="217">
        <v>42943</v>
      </c>
      <c r="C190" s="217"/>
      <c r="D190" s="218" t="s">
        <v>183</v>
      </c>
      <c r="E190" s="219" t="s">
        <v>618</v>
      </c>
      <c r="F190" s="220">
        <v>657.5</v>
      </c>
      <c r="G190" s="219"/>
      <c r="H190" s="219">
        <v>825</v>
      </c>
      <c r="I190" s="221">
        <v>820</v>
      </c>
      <c r="J190" s="222" t="s">
        <v>676</v>
      </c>
      <c r="K190" s="192">
        <f t="shared" si="64"/>
        <v>167.5</v>
      </c>
      <c r="L190" s="223">
        <f t="shared" si="65"/>
        <v>0.25475285171102663</v>
      </c>
      <c r="M190" s="219" t="s">
        <v>587</v>
      </c>
      <c r="N190" s="224">
        <v>43090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94</v>
      </c>
      <c r="B191" s="186">
        <v>42964</v>
      </c>
      <c r="C191" s="186"/>
      <c r="D191" s="187" t="s">
        <v>361</v>
      </c>
      <c r="E191" s="188" t="s">
        <v>618</v>
      </c>
      <c r="F191" s="189">
        <v>605</v>
      </c>
      <c r="G191" s="188"/>
      <c r="H191" s="188">
        <v>750</v>
      </c>
      <c r="I191" s="190">
        <v>750</v>
      </c>
      <c r="J191" s="191" t="s">
        <v>734</v>
      </c>
      <c r="K191" s="192">
        <f t="shared" si="64"/>
        <v>145</v>
      </c>
      <c r="L191" s="193">
        <f t="shared" si="65"/>
        <v>0.23966942148760331</v>
      </c>
      <c r="M191" s="188" t="s">
        <v>587</v>
      </c>
      <c r="N191" s="194">
        <v>43027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95</v>
      </c>
      <c r="B192" s="196">
        <v>42979</v>
      </c>
      <c r="C192" s="196"/>
      <c r="D192" s="204" t="s">
        <v>744</v>
      </c>
      <c r="E192" s="199" t="s">
        <v>618</v>
      </c>
      <c r="F192" s="199">
        <v>255</v>
      </c>
      <c r="G192" s="200"/>
      <c r="H192" s="200">
        <v>217.25</v>
      </c>
      <c r="I192" s="200">
        <v>320</v>
      </c>
      <c r="J192" s="201" t="s">
        <v>745</v>
      </c>
      <c r="K192" s="202">
        <f t="shared" si="64"/>
        <v>-37.75</v>
      </c>
      <c r="L192" s="205">
        <f t="shared" si="65"/>
        <v>-0.14803921568627451</v>
      </c>
      <c r="M192" s="199" t="s">
        <v>599</v>
      </c>
      <c r="N192" s="196">
        <v>43661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96</v>
      </c>
      <c r="B193" s="186">
        <v>42997</v>
      </c>
      <c r="C193" s="186"/>
      <c r="D193" s="187" t="s">
        <v>746</v>
      </c>
      <c r="E193" s="188" t="s">
        <v>618</v>
      </c>
      <c r="F193" s="189">
        <v>215</v>
      </c>
      <c r="G193" s="188"/>
      <c r="H193" s="188">
        <v>258</v>
      </c>
      <c r="I193" s="190">
        <v>258</v>
      </c>
      <c r="J193" s="191" t="s">
        <v>676</v>
      </c>
      <c r="K193" s="192">
        <f t="shared" si="64"/>
        <v>43</v>
      </c>
      <c r="L193" s="193">
        <f t="shared" si="65"/>
        <v>0.2</v>
      </c>
      <c r="M193" s="188" t="s">
        <v>587</v>
      </c>
      <c r="N193" s="194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97</v>
      </c>
      <c r="B194" s="186">
        <v>42997</v>
      </c>
      <c r="C194" s="186"/>
      <c r="D194" s="187" t="s">
        <v>746</v>
      </c>
      <c r="E194" s="188" t="s">
        <v>618</v>
      </c>
      <c r="F194" s="189">
        <v>215</v>
      </c>
      <c r="G194" s="188"/>
      <c r="H194" s="188">
        <v>258</v>
      </c>
      <c r="I194" s="190">
        <v>258</v>
      </c>
      <c r="J194" s="222" t="s">
        <v>676</v>
      </c>
      <c r="K194" s="192">
        <v>43</v>
      </c>
      <c r="L194" s="193">
        <v>0.2</v>
      </c>
      <c r="M194" s="188" t="s">
        <v>587</v>
      </c>
      <c r="N194" s="194">
        <v>43040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6">
        <v>98</v>
      </c>
      <c r="B195" s="217">
        <v>42998</v>
      </c>
      <c r="C195" s="217"/>
      <c r="D195" s="218" t="s">
        <v>747</v>
      </c>
      <c r="E195" s="219" t="s">
        <v>618</v>
      </c>
      <c r="F195" s="189">
        <v>75</v>
      </c>
      <c r="G195" s="219"/>
      <c r="H195" s="219">
        <v>90</v>
      </c>
      <c r="I195" s="221">
        <v>90</v>
      </c>
      <c r="J195" s="191" t="s">
        <v>748</v>
      </c>
      <c r="K195" s="192">
        <f t="shared" ref="K195:K200" si="66">H195-F195</f>
        <v>15</v>
      </c>
      <c r="L195" s="193">
        <f t="shared" ref="L195:L200" si="67">K195/F195</f>
        <v>0.2</v>
      </c>
      <c r="M195" s="188" t="s">
        <v>587</v>
      </c>
      <c r="N195" s="194">
        <v>43019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99</v>
      </c>
      <c r="B196" s="217">
        <v>43011</v>
      </c>
      <c r="C196" s="217"/>
      <c r="D196" s="218" t="s">
        <v>601</v>
      </c>
      <c r="E196" s="219" t="s">
        <v>618</v>
      </c>
      <c r="F196" s="220">
        <v>315</v>
      </c>
      <c r="G196" s="219"/>
      <c r="H196" s="219">
        <v>392</v>
      </c>
      <c r="I196" s="221">
        <v>384</v>
      </c>
      <c r="J196" s="222" t="s">
        <v>749</v>
      </c>
      <c r="K196" s="192">
        <f t="shared" si="66"/>
        <v>77</v>
      </c>
      <c r="L196" s="223">
        <f t="shared" si="67"/>
        <v>0.24444444444444444</v>
      </c>
      <c r="M196" s="219" t="s">
        <v>587</v>
      </c>
      <c r="N196" s="224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100</v>
      </c>
      <c r="B197" s="217">
        <v>43013</v>
      </c>
      <c r="C197" s="217"/>
      <c r="D197" s="218" t="s">
        <v>461</v>
      </c>
      <c r="E197" s="219" t="s">
        <v>618</v>
      </c>
      <c r="F197" s="220">
        <v>145</v>
      </c>
      <c r="G197" s="219"/>
      <c r="H197" s="219">
        <v>179</v>
      </c>
      <c r="I197" s="221">
        <v>180</v>
      </c>
      <c r="J197" s="222" t="s">
        <v>750</v>
      </c>
      <c r="K197" s="192">
        <f t="shared" si="66"/>
        <v>34</v>
      </c>
      <c r="L197" s="223">
        <f t="shared" si="67"/>
        <v>0.23448275862068965</v>
      </c>
      <c r="M197" s="219" t="s">
        <v>587</v>
      </c>
      <c r="N197" s="224">
        <v>43025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101</v>
      </c>
      <c r="B198" s="217">
        <v>43014</v>
      </c>
      <c r="C198" s="217"/>
      <c r="D198" s="218" t="s">
        <v>335</v>
      </c>
      <c r="E198" s="219" t="s">
        <v>618</v>
      </c>
      <c r="F198" s="220">
        <v>256</v>
      </c>
      <c r="G198" s="219"/>
      <c r="H198" s="219">
        <v>323</v>
      </c>
      <c r="I198" s="221">
        <v>320</v>
      </c>
      <c r="J198" s="222" t="s">
        <v>676</v>
      </c>
      <c r="K198" s="192">
        <f t="shared" si="66"/>
        <v>67</v>
      </c>
      <c r="L198" s="223">
        <f t="shared" si="67"/>
        <v>0.26171875</v>
      </c>
      <c r="M198" s="219" t="s">
        <v>587</v>
      </c>
      <c r="N198" s="224">
        <v>43067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102</v>
      </c>
      <c r="B199" s="217">
        <v>43017</v>
      </c>
      <c r="C199" s="217"/>
      <c r="D199" s="218" t="s">
        <v>351</v>
      </c>
      <c r="E199" s="219" t="s">
        <v>618</v>
      </c>
      <c r="F199" s="220">
        <v>137.5</v>
      </c>
      <c r="G199" s="219"/>
      <c r="H199" s="219">
        <v>184</v>
      </c>
      <c r="I199" s="221">
        <v>183</v>
      </c>
      <c r="J199" s="222" t="s">
        <v>751</v>
      </c>
      <c r="K199" s="192">
        <f t="shared" si="66"/>
        <v>46.5</v>
      </c>
      <c r="L199" s="223">
        <f t="shared" si="67"/>
        <v>0.33818181818181819</v>
      </c>
      <c r="M199" s="219" t="s">
        <v>587</v>
      </c>
      <c r="N199" s="224">
        <v>43108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103</v>
      </c>
      <c r="B200" s="217">
        <v>43018</v>
      </c>
      <c r="C200" s="217"/>
      <c r="D200" s="218" t="s">
        <v>752</v>
      </c>
      <c r="E200" s="219" t="s">
        <v>618</v>
      </c>
      <c r="F200" s="220">
        <v>125.5</v>
      </c>
      <c r="G200" s="219"/>
      <c r="H200" s="219">
        <v>158</v>
      </c>
      <c r="I200" s="221">
        <v>155</v>
      </c>
      <c r="J200" s="222" t="s">
        <v>753</v>
      </c>
      <c r="K200" s="192">
        <f t="shared" si="66"/>
        <v>32.5</v>
      </c>
      <c r="L200" s="223">
        <f t="shared" si="67"/>
        <v>0.25896414342629481</v>
      </c>
      <c r="M200" s="219" t="s">
        <v>587</v>
      </c>
      <c r="N200" s="224">
        <v>43067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104</v>
      </c>
      <c r="B201" s="217">
        <v>43018</v>
      </c>
      <c r="C201" s="217"/>
      <c r="D201" s="218" t="s">
        <v>754</v>
      </c>
      <c r="E201" s="219" t="s">
        <v>618</v>
      </c>
      <c r="F201" s="220">
        <v>895</v>
      </c>
      <c r="G201" s="219"/>
      <c r="H201" s="219">
        <v>1122.5</v>
      </c>
      <c r="I201" s="221">
        <v>1078</v>
      </c>
      <c r="J201" s="222" t="s">
        <v>755</v>
      </c>
      <c r="K201" s="192">
        <v>227.5</v>
      </c>
      <c r="L201" s="223">
        <v>0.25418994413407803</v>
      </c>
      <c r="M201" s="219" t="s">
        <v>587</v>
      </c>
      <c r="N201" s="224">
        <v>43117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6">
        <v>105</v>
      </c>
      <c r="B202" s="217">
        <v>43020</v>
      </c>
      <c r="C202" s="217"/>
      <c r="D202" s="218" t="s">
        <v>344</v>
      </c>
      <c r="E202" s="219" t="s">
        <v>618</v>
      </c>
      <c r="F202" s="220">
        <v>525</v>
      </c>
      <c r="G202" s="219"/>
      <c r="H202" s="219">
        <v>629</v>
      </c>
      <c r="I202" s="221">
        <v>629</v>
      </c>
      <c r="J202" s="222" t="s">
        <v>676</v>
      </c>
      <c r="K202" s="192">
        <v>104</v>
      </c>
      <c r="L202" s="223">
        <v>0.19809523809523799</v>
      </c>
      <c r="M202" s="219" t="s">
        <v>587</v>
      </c>
      <c r="N202" s="224">
        <v>43119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106</v>
      </c>
      <c r="B203" s="217">
        <v>43046</v>
      </c>
      <c r="C203" s="217"/>
      <c r="D203" s="218" t="s">
        <v>386</v>
      </c>
      <c r="E203" s="219" t="s">
        <v>618</v>
      </c>
      <c r="F203" s="220">
        <v>740</v>
      </c>
      <c r="G203" s="219"/>
      <c r="H203" s="219">
        <v>892.5</v>
      </c>
      <c r="I203" s="221">
        <v>900</v>
      </c>
      <c r="J203" s="222" t="s">
        <v>756</v>
      </c>
      <c r="K203" s="192">
        <f>H203-F203</f>
        <v>152.5</v>
      </c>
      <c r="L203" s="223">
        <f>K203/F203</f>
        <v>0.20608108108108109</v>
      </c>
      <c r="M203" s="219" t="s">
        <v>587</v>
      </c>
      <c r="N203" s="224">
        <v>43052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107</v>
      </c>
      <c r="B204" s="186">
        <v>43073</v>
      </c>
      <c r="C204" s="186"/>
      <c r="D204" s="187" t="s">
        <v>757</v>
      </c>
      <c r="E204" s="188" t="s">
        <v>618</v>
      </c>
      <c r="F204" s="189">
        <v>118.5</v>
      </c>
      <c r="G204" s="188"/>
      <c r="H204" s="188">
        <v>143.5</v>
      </c>
      <c r="I204" s="190">
        <v>145</v>
      </c>
      <c r="J204" s="191" t="s">
        <v>608</v>
      </c>
      <c r="K204" s="192">
        <f>H204-F204</f>
        <v>25</v>
      </c>
      <c r="L204" s="193">
        <f>K204/F204</f>
        <v>0.2109704641350211</v>
      </c>
      <c r="M204" s="188" t="s">
        <v>587</v>
      </c>
      <c r="N204" s="194">
        <v>43097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5">
        <v>108</v>
      </c>
      <c r="B205" s="196">
        <v>43090</v>
      </c>
      <c r="C205" s="196"/>
      <c r="D205" s="197" t="s">
        <v>432</v>
      </c>
      <c r="E205" s="198" t="s">
        <v>618</v>
      </c>
      <c r="F205" s="199">
        <v>715</v>
      </c>
      <c r="G205" s="199"/>
      <c r="H205" s="200">
        <v>500</v>
      </c>
      <c r="I205" s="200">
        <v>872</v>
      </c>
      <c r="J205" s="201" t="s">
        <v>758</v>
      </c>
      <c r="K205" s="202">
        <f>H205-F205</f>
        <v>-215</v>
      </c>
      <c r="L205" s="203">
        <f>K205/F205</f>
        <v>-0.30069930069930068</v>
      </c>
      <c r="M205" s="199" t="s">
        <v>599</v>
      </c>
      <c r="N205" s="196">
        <v>43670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109</v>
      </c>
      <c r="B206" s="186">
        <v>43098</v>
      </c>
      <c r="C206" s="186"/>
      <c r="D206" s="187" t="s">
        <v>601</v>
      </c>
      <c r="E206" s="188" t="s">
        <v>618</v>
      </c>
      <c r="F206" s="189">
        <v>435</v>
      </c>
      <c r="G206" s="188"/>
      <c r="H206" s="188">
        <v>542.5</v>
      </c>
      <c r="I206" s="190">
        <v>539</v>
      </c>
      <c r="J206" s="191" t="s">
        <v>676</v>
      </c>
      <c r="K206" s="192">
        <v>107.5</v>
      </c>
      <c r="L206" s="193">
        <v>0.247126436781609</v>
      </c>
      <c r="M206" s="188" t="s">
        <v>587</v>
      </c>
      <c r="N206" s="194">
        <v>43206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110</v>
      </c>
      <c r="B207" s="186">
        <v>43098</v>
      </c>
      <c r="C207" s="186"/>
      <c r="D207" s="187" t="s">
        <v>559</v>
      </c>
      <c r="E207" s="188" t="s">
        <v>618</v>
      </c>
      <c r="F207" s="189">
        <v>885</v>
      </c>
      <c r="G207" s="188"/>
      <c r="H207" s="188">
        <v>1090</v>
      </c>
      <c r="I207" s="190">
        <v>1084</v>
      </c>
      <c r="J207" s="191" t="s">
        <v>676</v>
      </c>
      <c r="K207" s="192">
        <v>205</v>
      </c>
      <c r="L207" s="193">
        <v>0.23163841807909599</v>
      </c>
      <c r="M207" s="188" t="s">
        <v>587</v>
      </c>
      <c r="N207" s="194">
        <v>43213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5">
        <v>111</v>
      </c>
      <c r="B208" s="226">
        <v>43192</v>
      </c>
      <c r="C208" s="226"/>
      <c r="D208" s="204" t="s">
        <v>759</v>
      </c>
      <c r="E208" s="199" t="s">
        <v>618</v>
      </c>
      <c r="F208" s="227">
        <v>478.5</v>
      </c>
      <c r="G208" s="199"/>
      <c r="H208" s="199">
        <v>442</v>
      </c>
      <c r="I208" s="200">
        <v>613</v>
      </c>
      <c r="J208" s="201" t="s">
        <v>760</v>
      </c>
      <c r="K208" s="202">
        <f>H208-F208</f>
        <v>-36.5</v>
      </c>
      <c r="L208" s="203">
        <f>K208/F208</f>
        <v>-7.6280041797283177E-2</v>
      </c>
      <c r="M208" s="199" t="s">
        <v>599</v>
      </c>
      <c r="N208" s="196">
        <v>43762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112</v>
      </c>
      <c r="B209" s="196">
        <v>43194</v>
      </c>
      <c r="C209" s="196"/>
      <c r="D209" s="197" t="s">
        <v>761</v>
      </c>
      <c r="E209" s="198" t="s">
        <v>618</v>
      </c>
      <c r="F209" s="199">
        <f>141.5-7.3</f>
        <v>134.19999999999999</v>
      </c>
      <c r="G209" s="199"/>
      <c r="H209" s="200">
        <v>77</v>
      </c>
      <c r="I209" s="200">
        <v>180</v>
      </c>
      <c r="J209" s="201" t="s">
        <v>762</v>
      </c>
      <c r="K209" s="202">
        <f>H209-F209</f>
        <v>-57.199999999999989</v>
      </c>
      <c r="L209" s="203">
        <f>K209/F209</f>
        <v>-0.42622950819672129</v>
      </c>
      <c r="M209" s="199" t="s">
        <v>599</v>
      </c>
      <c r="N209" s="196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5">
        <v>113</v>
      </c>
      <c r="B210" s="196">
        <v>43209</v>
      </c>
      <c r="C210" s="196"/>
      <c r="D210" s="197" t="s">
        <v>763</v>
      </c>
      <c r="E210" s="198" t="s">
        <v>618</v>
      </c>
      <c r="F210" s="199">
        <v>430</v>
      </c>
      <c r="G210" s="199"/>
      <c r="H210" s="200">
        <v>220</v>
      </c>
      <c r="I210" s="200">
        <v>537</v>
      </c>
      <c r="J210" s="201" t="s">
        <v>764</v>
      </c>
      <c r="K210" s="202">
        <f>H210-F210</f>
        <v>-210</v>
      </c>
      <c r="L210" s="203">
        <f>K210/F210</f>
        <v>-0.48837209302325579</v>
      </c>
      <c r="M210" s="199" t="s">
        <v>599</v>
      </c>
      <c r="N210" s="196">
        <v>43252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114</v>
      </c>
      <c r="B211" s="217">
        <v>43220</v>
      </c>
      <c r="C211" s="217"/>
      <c r="D211" s="218" t="s">
        <v>387</v>
      </c>
      <c r="E211" s="219" t="s">
        <v>618</v>
      </c>
      <c r="F211" s="219">
        <v>153.5</v>
      </c>
      <c r="G211" s="219"/>
      <c r="H211" s="219">
        <v>196</v>
      </c>
      <c r="I211" s="221">
        <v>196</v>
      </c>
      <c r="J211" s="191" t="s">
        <v>765</v>
      </c>
      <c r="K211" s="192">
        <f>H211-F211</f>
        <v>42.5</v>
      </c>
      <c r="L211" s="193">
        <f>K211/F211</f>
        <v>0.27687296416938112</v>
      </c>
      <c r="M211" s="188" t="s">
        <v>587</v>
      </c>
      <c r="N211" s="194">
        <v>43605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5">
        <v>115</v>
      </c>
      <c r="B212" s="196">
        <v>43306</v>
      </c>
      <c r="C212" s="196"/>
      <c r="D212" s="197" t="s">
        <v>735</v>
      </c>
      <c r="E212" s="198" t="s">
        <v>618</v>
      </c>
      <c r="F212" s="199">
        <v>27.5</v>
      </c>
      <c r="G212" s="199"/>
      <c r="H212" s="200">
        <v>13.1</v>
      </c>
      <c r="I212" s="200">
        <v>60</v>
      </c>
      <c r="J212" s="201" t="s">
        <v>766</v>
      </c>
      <c r="K212" s="202">
        <v>-14.4</v>
      </c>
      <c r="L212" s="203">
        <v>-0.52363636363636401</v>
      </c>
      <c r="M212" s="199" t="s">
        <v>599</v>
      </c>
      <c r="N212" s="196">
        <v>43138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5">
        <v>116</v>
      </c>
      <c r="B213" s="226">
        <v>43318</v>
      </c>
      <c r="C213" s="226"/>
      <c r="D213" s="204" t="s">
        <v>767</v>
      </c>
      <c r="E213" s="199" t="s">
        <v>618</v>
      </c>
      <c r="F213" s="199">
        <v>148.5</v>
      </c>
      <c r="G213" s="199"/>
      <c r="H213" s="199">
        <v>102</v>
      </c>
      <c r="I213" s="200">
        <v>182</v>
      </c>
      <c r="J213" s="201" t="s">
        <v>768</v>
      </c>
      <c r="K213" s="202">
        <f>H213-F213</f>
        <v>-46.5</v>
      </c>
      <c r="L213" s="203">
        <f>K213/F213</f>
        <v>-0.31313131313131315</v>
      </c>
      <c r="M213" s="199" t="s">
        <v>599</v>
      </c>
      <c r="N213" s="196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117</v>
      </c>
      <c r="B214" s="186">
        <v>43335</v>
      </c>
      <c r="C214" s="186"/>
      <c r="D214" s="187" t="s">
        <v>769</v>
      </c>
      <c r="E214" s="188" t="s">
        <v>618</v>
      </c>
      <c r="F214" s="219">
        <v>285</v>
      </c>
      <c r="G214" s="188"/>
      <c r="H214" s="188">
        <v>355</v>
      </c>
      <c r="I214" s="190">
        <v>364</v>
      </c>
      <c r="J214" s="191" t="s">
        <v>770</v>
      </c>
      <c r="K214" s="192">
        <v>70</v>
      </c>
      <c r="L214" s="193">
        <v>0.24561403508771901</v>
      </c>
      <c r="M214" s="188" t="s">
        <v>587</v>
      </c>
      <c r="N214" s="194">
        <v>43455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118</v>
      </c>
      <c r="B215" s="186">
        <v>43341</v>
      </c>
      <c r="C215" s="186"/>
      <c r="D215" s="187" t="s">
        <v>375</v>
      </c>
      <c r="E215" s="188" t="s">
        <v>618</v>
      </c>
      <c r="F215" s="219">
        <v>525</v>
      </c>
      <c r="G215" s="188"/>
      <c r="H215" s="188">
        <v>585</v>
      </c>
      <c r="I215" s="190">
        <v>635</v>
      </c>
      <c r="J215" s="191" t="s">
        <v>771</v>
      </c>
      <c r="K215" s="192">
        <f t="shared" ref="K215:K232" si="68">H215-F215</f>
        <v>60</v>
      </c>
      <c r="L215" s="193">
        <f t="shared" ref="L215:L232" si="69">K215/F215</f>
        <v>0.11428571428571428</v>
      </c>
      <c r="M215" s="188" t="s">
        <v>587</v>
      </c>
      <c r="N215" s="194">
        <v>43662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119</v>
      </c>
      <c r="B216" s="186">
        <v>43395</v>
      </c>
      <c r="C216" s="186"/>
      <c r="D216" s="187" t="s">
        <v>361</v>
      </c>
      <c r="E216" s="188" t="s">
        <v>618</v>
      </c>
      <c r="F216" s="219">
        <v>475</v>
      </c>
      <c r="G216" s="188"/>
      <c r="H216" s="188">
        <v>574</v>
      </c>
      <c r="I216" s="190">
        <v>570</v>
      </c>
      <c r="J216" s="191" t="s">
        <v>676</v>
      </c>
      <c r="K216" s="192">
        <f t="shared" si="68"/>
        <v>99</v>
      </c>
      <c r="L216" s="193">
        <f t="shared" si="69"/>
        <v>0.20842105263157895</v>
      </c>
      <c r="M216" s="188" t="s">
        <v>587</v>
      </c>
      <c r="N216" s="194">
        <v>43403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120</v>
      </c>
      <c r="B217" s="217">
        <v>43397</v>
      </c>
      <c r="C217" s="217"/>
      <c r="D217" s="218" t="s">
        <v>382</v>
      </c>
      <c r="E217" s="219" t="s">
        <v>618</v>
      </c>
      <c r="F217" s="219">
        <v>707.5</v>
      </c>
      <c r="G217" s="219"/>
      <c r="H217" s="219">
        <v>872</v>
      </c>
      <c r="I217" s="221">
        <v>872</v>
      </c>
      <c r="J217" s="222" t="s">
        <v>676</v>
      </c>
      <c r="K217" s="192">
        <f t="shared" si="68"/>
        <v>164.5</v>
      </c>
      <c r="L217" s="223">
        <f t="shared" si="69"/>
        <v>0.23250883392226149</v>
      </c>
      <c r="M217" s="219" t="s">
        <v>587</v>
      </c>
      <c r="N217" s="224">
        <v>43482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121</v>
      </c>
      <c r="B218" s="217">
        <v>43398</v>
      </c>
      <c r="C218" s="217"/>
      <c r="D218" s="218" t="s">
        <v>772</v>
      </c>
      <c r="E218" s="219" t="s">
        <v>618</v>
      </c>
      <c r="F218" s="219">
        <v>162</v>
      </c>
      <c r="G218" s="219"/>
      <c r="H218" s="219">
        <v>204</v>
      </c>
      <c r="I218" s="221">
        <v>209</v>
      </c>
      <c r="J218" s="222" t="s">
        <v>773</v>
      </c>
      <c r="K218" s="192">
        <f t="shared" si="68"/>
        <v>42</v>
      </c>
      <c r="L218" s="223">
        <f t="shared" si="69"/>
        <v>0.25925925925925924</v>
      </c>
      <c r="M218" s="219" t="s">
        <v>587</v>
      </c>
      <c r="N218" s="224">
        <v>43539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122</v>
      </c>
      <c r="B219" s="217">
        <v>43399</v>
      </c>
      <c r="C219" s="217"/>
      <c r="D219" s="218" t="s">
        <v>480</v>
      </c>
      <c r="E219" s="219" t="s">
        <v>618</v>
      </c>
      <c r="F219" s="219">
        <v>240</v>
      </c>
      <c r="G219" s="219"/>
      <c r="H219" s="219">
        <v>297</v>
      </c>
      <c r="I219" s="221">
        <v>297</v>
      </c>
      <c r="J219" s="222" t="s">
        <v>676</v>
      </c>
      <c r="K219" s="228">
        <f t="shared" si="68"/>
        <v>57</v>
      </c>
      <c r="L219" s="223">
        <f t="shared" si="69"/>
        <v>0.23749999999999999</v>
      </c>
      <c r="M219" s="219" t="s">
        <v>587</v>
      </c>
      <c r="N219" s="224">
        <v>43417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123</v>
      </c>
      <c r="B220" s="186">
        <v>43439</v>
      </c>
      <c r="C220" s="186"/>
      <c r="D220" s="187" t="s">
        <v>774</v>
      </c>
      <c r="E220" s="188" t="s">
        <v>618</v>
      </c>
      <c r="F220" s="188">
        <v>202.5</v>
      </c>
      <c r="G220" s="188"/>
      <c r="H220" s="188">
        <v>255</v>
      </c>
      <c r="I220" s="190">
        <v>252</v>
      </c>
      <c r="J220" s="191" t="s">
        <v>676</v>
      </c>
      <c r="K220" s="192">
        <f t="shared" si="68"/>
        <v>52.5</v>
      </c>
      <c r="L220" s="193">
        <f t="shared" si="69"/>
        <v>0.25925925925925924</v>
      </c>
      <c r="M220" s="188" t="s">
        <v>587</v>
      </c>
      <c r="N220" s="194">
        <v>43542</v>
      </c>
      <c r="O220" s="1"/>
      <c r="P220" s="1"/>
      <c r="Q220" s="1"/>
      <c r="R220" s="6" t="s">
        <v>775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124</v>
      </c>
      <c r="B221" s="217">
        <v>43465</v>
      </c>
      <c r="C221" s="186"/>
      <c r="D221" s="218" t="s">
        <v>414</v>
      </c>
      <c r="E221" s="219" t="s">
        <v>618</v>
      </c>
      <c r="F221" s="219">
        <v>710</v>
      </c>
      <c r="G221" s="219"/>
      <c r="H221" s="219">
        <v>866</v>
      </c>
      <c r="I221" s="221">
        <v>866</v>
      </c>
      <c r="J221" s="222" t="s">
        <v>676</v>
      </c>
      <c r="K221" s="192">
        <f t="shared" si="68"/>
        <v>156</v>
      </c>
      <c r="L221" s="193">
        <f t="shared" si="69"/>
        <v>0.21971830985915494</v>
      </c>
      <c r="M221" s="188" t="s">
        <v>587</v>
      </c>
      <c r="N221" s="194">
        <v>43553</v>
      </c>
      <c r="O221" s="1"/>
      <c r="P221" s="1"/>
      <c r="Q221" s="1"/>
      <c r="R221" s="6" t="s">
        <v>775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125</v>
      </c>
      <c r="B222" s="217">
        <v>43522</v>
      </c>
      <c r="C222" s="217"/>
      <c r="D222" s="218" t="s">
        <v>152</v>
      </c>
      <c r="E222" s="219" t="s">
        <v>618</v>
      </c>
      <c r="F222" s="219">
        <v>337.25</v>
      </c>
      <c r="G222" s="219"/>
      <c r="H222" s="219">
        <v>398.5</v>
      </c>
      <c r="I222" s="221">
        <v>411</v>
      </c>
      <c r="J222" s="191" t="s">
        <v>776</v>
      </c>
      <c r="K222" s="192">
        <f t="shared" si="68"/>
        <v>61.25</v>
      </c>
      <c r="L222" s="193">
        <f t="shared" si="69"/>
        <v>0.1816160118606375</v>
      </c>
      <c r="M222" s="188" t="s">
        <v>587</v>
      </c>
      <c r="N222" s="194">
        <v>43760</v>
      </c>
      <c r="O222" s="1"/>
      <c r="P222" s="1"/>
      <c r="Q222" s="1"/>
      <c r="R222" s="6" t="s">
        <v>775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126</v>
      </c>
      <c r="B223" s="230">
        <v>43559</v>
      </c>
      <c r="C223" s="230"/>
      <c r="D223" s="231" t="s">
        <v>777</v>
      </c>
      <c r="E223" s="232" t="s">
        <v>618</v>
      </c>
      <c r="F223" s="232">
        <v>130</v>
      </c>
      <c r="G223" s="232"/>
      <c r="H223" s="232">
        <v>65</v>
      </c>
      <c r="I223" s="233">
        <v>158</v>
      </c>
      <c r="J223" s="201" t="s">
        <v>778</v>
      </c>
      <c r="K223" s="202">
        <f t="shared" si="68"/>
        <v>-65</v>
      </c>
      <c r="L223" s="203">
        <f t="shared" si="69"/>
        <v>-0.5</v>
      </c>
      <c r="M223" s="199" t="s">
        <v>599</v>
      </c>
      <c r="N223" s="196">
        <v>43726</v>
      </c>
      <c r="O223" s="1"/>
      <c r="P223" s="1"/>
      <c r="Q223" s="1"/>
      <c r="R223" s="6" t="s">
        <v>779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127</v>
      </c>
      <c r="B224" s="217">
        <v>43017</v>
      </c>
      <c r="C224" s="217"/>
      <c r="D224" s="218" t="s">
        <v>185</v>
      </c>
      <c r="E224" s="219" t="s">
        <v>618</v>
      </c>
      <c r="F224" s="219">
        <v>141.5</v>
      </c>
      <c r="G224" s="219"/>
      <c r="H224" s="219">
        <v>183.5</v>
      </c>
      <c r="I224" s="221">
        <v>210</v>
      </c>
      <c r="J224" s="191" t="s">
        <v>773</v>
      </c>
      <c r="K224" s="192">
        <f t="shared" si="68"/>
        <v>42</v>
      </c>
      <c r="L224" s="193">
        <f t="shared" si="69"/>
        <v>0.29681978798586572</v>
      </c>
      <c r="M224" s="188" t="s">
        <v>587</v>
      </c>
      <c r="N224" s="194">
        <v>43042</v>
      </c>
      <c r="O224" s="1"/>
      <c r="P224" s="1"/>
      <c r="Q224" s="1"/>
      <c r="R224" s="6" t="s">
        <v>779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128</v>
      </c>
      <c r="B225" s="230">
        <v>43074</v>
      </c>
      <c r="C225" s="230"/>
      <c r="D225" s="231" t="s">
        <v>780</v>
      </c>
      <c r="E225" s="232" t="s">
        <v>618</v>
      </c>
      <c r="F225" s="227">
        <v>172</v>
      </c>
      <c r="G225" s="232"/>
      <c r="H225" s="232">
        <v>155.25</v>
      </c>
      <c r="I225" s="233">
        <v>230</v>
      </c>
      <c r="J225" s="201" t="s">
        <v>781</v>
      </c>
      <c r="K225" s="202">
        <f t="shared" si="68"/>
        <v>-16.75</v>
      </c>
      <c r="L225" s="203">
        <f t="shared" si="69"/>
        <v>-9.7383720930232565E-2</v>
      </c>
      <c r="M225" s="199" t="s">
        <v>599</v>
      </c>
      <c r="N225" s="196">
        <v>43787</v>
      </c>
      <c r="O225" s="1"/>
      <c r="P225" s="1"/>
      <c r="Q225" s="1"/>
      <c r="R225" s="6" t="s">
        <v>779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129</v>
      </c>
      <c r="B226" s="217">
        <v>43398</v>
      </c>
      <c r="C226" s="217"/>
      <c r="D226" s="218" t="s">
        <v>107</v>
      </c>
      <c r="E226" s="219" t="s">
        <v>618</v>
      </c>
      <c r="F226" s="219">
        <v>698.5</v>
      </c>
      <c r="G226" s="219"/>
      <c r="H226" s="219">
        <v>890</v>
      </c>
      <c r="I226" s="221">
        <v>890</v>
      </c>
      <c r="J226" s="191" t="s">
        <v>849</v>
      </c>
      <c r="K226" s="192">
        <f t="shared" si="68"/>
        <v>191.5</v>
      </c>
      <c r="L226" s="193">
        <f t="shared" si="69"/>
        <v>0.27415891195418757</v>
      </c>
      <c r="M226" s="188" t="s">
        <v>587</v>
      </c>
      <c r="N226" s="194">
        <v>44328</v>
      </c>
      <c r="O226" s="1"/>
      <c r="P226" s="1"/>
      <c r="Q226" s="1"/>
      <c r="R226" s="6" t="s">
        <v>775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130</v>
      </c>
      <c r="B227" s="217">
        <v>42877</v>
      </c>
      <c r="C227" s="217"/>
      <c r="D227" s="218" t="s">
        <v>374</v>
      </c>
      <c r="E227" s="219" t="s">
        <v>618</v>
      </c>
      <c r="F227" s="219">
        <v>127.6</v>
      </c>
      <c r="G227" s="219"/>
      <c r="H227" s="219">
        <v>138</v>
      </c>
      <c r="I227" s="221">
        <v>190</v>
      </c>
      <c r="J227" s="191" t="s">
        <v>782</v>
      </c>
      <c r="K227" s="192">
        <f t="shared" si="68"/>
        <v>10.400000000000006</v>
      </c>
      <c r="L227" s="193">
        <f t="shared" si="69"/>
        <v>8.1504702194357417E-2</v>
      </c>
      <c r="M227" s="188" t="s">
        <v>587</v>
      </c>
      <c r="N227" s="194">
        <v>43774</v>
      </c>
      <c r="O227" s="1"/>
      <c r="P227" s="1"/>
      <c r="Q227" s="1"/>
      <c r="R227" s="6" t="s">
        <v>779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131</v>
      </c>
      <c r="B228" s="217">
        <v>43158</v>
      </c>
      <c r="C228" s="217"/>
      <c r="D228" s="218" t="s">
        <v>783</v>
      </c>
      <c r="E228" s="219" t="s">
        <v>618</v>
      </c>
      <c r="F228" s="219">
        <v>317</v>
      </c>
      <c r="G228" s="219"/>
      <c r="H228" s="219">
        <v>382.5</v>
      </c>
      <c r="I228" s="221">
        <v>398</v>
      </c>
      <c r="J228" s="191" t="s">
        <v>784</v>
      </c>
      <c r="K228" s="192">
        <f t="shared" si="68"/>
        <v>65.5</v>
      </c>
      <c r="L228" s="193">
        <f t="shared" si="69"/>
        <v>0.20662460567823343</v>
      </c>
      <c r="M228" s="188" t="s">
        <v>587</v>
      </c>
      <c r="N228" s="194">
        <v>44238</v>
      </c>
      <c r="O228" s="1"/>
      <c r="P228" s="1"/>
      <c r="Q228" s="1"/>
      <c r="R228" s="6" t="s">
        <v>779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132</v>
      </c>
      <c r="B229" s="230">
        <v>43164</v>
      </c>
      <c r="C229" s="230"/>
      <c r="D229" s="231" t="s">
        <v>144</v>
      </c>
      <c r="E229" s="232" t="s">
        <v>618</v>
      </c>
      <c r="F229" s="227">
        <f>510-14.4</f>
        <v>495.6</v>
      </c>
      <c r="G229" s="232"/>
      <c r="H229" s="232">
        <v>350</v>
      </c>
      <c r="I229" s="233">
        <v>672</v>
      </c>
      <c r="J229" s="201" t="s">
        <v>785</v>
      </c>
      <c r="K229" s="202">
        <f t="shared" si="68"/>
        <v>-145.60000000000002</v>
      </c>
      <c r="L229" s="203">
        <f t="shared" si="69"/>
        <v>-0.29378531073446329</v>
      </c>
      <c r="M229" s="199" t="s">
        <v>599</v>
      </c>
      <c r="N229" s="196">
        <v>43887</v>
      </c>
      <c r="O229" s="1"/>
      <c r="P229" s="1"/>
      <c r="Q229" s="1"/>
      <c r="R229" s="6" t="s">
        <v>775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133</v>
      </c>
      <c r="B230" s="230">
        <v>43237</v>
      </c>
      <c r="C230" s="230"/>
      <c r="D230" s="231" t="s">
        <v>472</v>
      </c>
      <c r="E230" s="232" t="s">
        <v>618</v>
      </c>
      <c r="F230" s="227">
        <v>230.3</v>
      </c>
      <c r="G230" s="232"/>
      <c r="H230" s="232">
        <v>102.5</v>
      </c>
      <c r="I230" s="233">
        <v>348</v>
      </c>
      <c r="J230" s="201" t="s">
        <v>786</v>
      </c>
      <c r="K230" s="202">
        <f t="shared" si="68"/>
        <v>-127.80000000000001</v>
      </c>
      <c r="L230" s="203">
        <f t="shared" si="69"/>
        <v>-0.55492835432045162</v>
      </c>
      <c r="M230" s="199" t="s">
        <v>599</v>
      </c>
      <c r="N230" s="196">
        <v>43896</v>
      </c>
      <c r="O230" s="1"/>
      <c r="P230" s="1"/>
      <c r="Q230" s="1"/>
      <c r="R230" s="6" t="s">
        <v>775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134</v>
      </c>
      <c r="B231" s="217">
        <v>43258</v>
      </c>
      <c r="C231" s="217"/>
      <c r="D231" s="218" t="s">
        <v>437</v>
      </c>
      <c r="E231" s="219" t="s">
        <v>618</v>
      </c>
      <c r="F231" s="219">
        <f>342.5-5.1</f>
        <v>337.4</v>
      </c>
      <c r="G231" s="219"/>
      <c r="H231" s="219">
        <v>412.5</v>
      </c>
      <c r="I231" s="221">
        <v>439</v>
      </c>
      <c r="J231" s="191" t="s">
        <v>787</v>
      </c>
      <c r="K231" s="192">
        <f t="shared" si="68"/>
        <v>75.100000000000023</v>
      </c>
      <c r="L231" s="193">
        <f t="shared" si="69"/>
        <v>0.22258446947243635</v>
      </c>
      <c r="M231" s="188" t="s">
        <v>587</v>
      </c>
      <c r="N231" s="194">
        <v>44230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0">
        <v>135</v>
      </c>
      <c r="B232" s="209">
        <v>43285</v>
      </c>
      <c r="C232" s="209"/>
      <c r="D232" s="210" t="s">
        <v>55</v>
      </c>
      <c r="E232" s="211" t="s">
        <v>618</v>
      </c>
      <c r="F232" s="211">
        <f>127.5-5.53</f>
        <v>121.97</v>
      </c>
      <c r="G232" s="212"/>
      <c r="H232" s="212">
        <v>122.5</v>
      </c>
      <c r="I232" s="212">
        <v>170</v>
      </c>
      <c r="J232" s="213" t="s">
        <v>816</v>
      </c>
      <c r="K232" s="214">
        <f t="shared" si="68"/>
        <v>0.53000000000000114</v>
      </c>
      <c r="L232" s="215">
        <f t="shared" si="69"/>
        <v>4.3453308190538747E-3</v>
      </c>
      <c r="M232" s="211" t="s">
        <v>709</v>
      </c>
      <c r="N232" s="209">
        <v>44431</v>
      </c>
      <c r="O232" s="1"/>
      <c r="P232" s="1"/>
      <c r="Q232" s="1"/>
      <c r="R232" s="6" t="s">
        <v>775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9">
        <v>136</v>
      </c>
      <c r="B233" s="230">
        <v>43294</v>
      </c>
      <c r="C233" s="230"/>
      <c r="D233" s="231" t="s">
        <v>363</v>
      </c>
      <c r="E233" s="232" t="s">
        <v>618</v>
      </c>
      <c r="F233" s="227">
        <v>46.5</v>
      </c>
      <c r="G233" s="232"/>
      <c r="H233" s="232">
        <v>17</v>
      </c>
      <c r="I233" s="233">
        <v>59</v>
      </c>
      <c r="J233" s="201" t="s">
        <v>788</v>
      </c>
      <c r="K233" s="202">
        <f t="shared" ref="K233:K241" si="70">H233-F233</f>
        <v>-29.5</v>
      </c>
      <c r="L233" s="203">
        <f t="shared" ref="L233:L241" si="71">K233/F233</f>
        <v>-0.63440860215053763</v>
      </c>
      <c r="M233" s="199" t="s">
        <v>599</v>
      </c>
      <c r="N233" s="196">
        <v>43887</v>
      </c>
      <c r="O233" s="1"/>
      <c r="P233" s="1"/>
      <c r="Q233" s="1"/>
      <c r="R233" s="6" t="s">
        <v>775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137</v>
      </c>
      <c r="B234" s="217">
        <v>43396</v>
      </c>
      <c r="C234" s="217"/>
      <c r="D234" s="218" t="s">
        <v>416</v>
      </c>
      <c r="E234" s="219" t="s">
        <v>618</v>
      </c>
      <c r="F234" s="219">
        <v>156.5</v>
      </c>
      <c r="G234" s="219"/>
      <c r="H234" s="219">
        <v>207.5</v>
      </c>
      <c r="I234" s="221">
        <v>191</v>
      </c>
      <c r="J234" s="191" t="s">
        <v>676</v>
      </c>
      <c r="K234" s="192">
        <f t="shared" si="70"/>
        <v>51</v>
      </c>
      <c r="L234" s="193">
        <f t="shared" si="71"/>
        <v>0.32587859424920129</v>
      </c>
      <c r="M234" s="188" t="s">
        <v>587</v>
      </c>
      <c r="N234" s="194">
        <v>44369</v>
      </c>
      <c r="O234" s="1"/>
      <c r="P234" s="1"/>
      <c r="Q234" s="1"/>
      <c r="R234" s="6" t="s">
        <v>775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138</v>
      </c>
      <c r="B235" s="217">
        <v>43439</v>
      </c>
      <c r="C235" s="217"/>
      <c r="D235" s="218" t="s">
        <v>325</v>
      </c>
      <c r="E235" s="219" t="s">
        <v>618</v>
      </c>
      <c r="F235" s="219">
        <v>259.5</v>
      </c>
      <c r="G235" s="219"/>
      <c r="H235" s="219">
        <v>320</v>
      </c>
      <c r="I235" s="221">
        <v>320</v>
      </c>
      <c r="J235" s="191" t="s">
        <v>676</v>
      </c>
      <c r="K235" s="192">
        <f t="shared" si="70"/>
        <v>60.5</v>
      </c>
      <c r="L235" s="193">
        <f t="shared" si="71"/>
        <v>0.23314065510597304</v>
      </c>
      <c r="M235" s="188" t="s">
        <v>587</v>
      </c>
      <c r="N235" s="194">
        <v>44323</v>
      </c>
      <c r="O235" s="1"/>
      <c r="P235" s="1"/>
      <c r="Q235" s="1"/>
      <c r="R235" s="6" t="s">
        <v>775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9">
        <v>139</v>
      </c>
      <c r="B236" s="230">
        <v>43439</v>
      </c>
      <c r="C236" s="230"/>
      <c r="D236" s="231" t="s">
        <v>789</v>
      </c>
      <c r="E236" s="232" t="s">
        <v>618</v>
      </c>
      <c r="F236" s="232">
        <v>715</v>
      </c>
      <c r="G236" s="232"/>
      <c r="H236" s="232">
        <v>445</v>
      </c>
      <c r="I236" s="233">
        <v>840</v>
      </c>
      <c r="J236" s="201" t="s">
        <v>790</v>
      </c>
      <c r="K236" s="202">
        <f t="shared" si="70"/>
        <v>-270</v>
      </c>
      <c r="L236" s="203">
        <f t="shared" si="71"/>
        <v>-0.3776223776223776</v>
      </c>
      <c r="M236" s="199" t="s">
        <v>599</v>
      </c>
      <c r="N236" s="196">
        <v>43800</v>
      </c>
      <c r="O236" s="1"/>
      <c r="P236" s="1"/>
      <c r="Q236" s="1"/>
      <c r="R236" s="6" t="s">
        <v>775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140</v>
      </c>
      <c r="B237" s="217">
        <v>43469</v>
      </c>
      <c r="C237" s="217"/>
      <c r="D237" s="218" t="s">
        <v>157</v>
      </c>
      <c r="E237" s="219" t="s">
        <v>618</v>
      </c>
      <c r="F237" s="219">
        <v>875</v>
      </c>
      <c r="G237" s="219"/>
      <c r="H237" s="219">
        <v>1165</v>
      </c>
      <c r="I237" s="221">
        <v>1185</v>
      </c>
      <c r="J237" s="191" t="s">
        <v>791</v>
      </c>
      <c r="K237" s="192">
        <f t="shared" si="70"/>
        <v>290</v>
      </c>
      <c r="L237" s="193">
        <f t="shared" si="71"/>
        <v>0.33142857142857141</v>
      </c>
      <c r="M237" s="188" t="s">
        <v>587</v>
      </c>
      <c r="N237" s="194">
        <v>43847</v>
      </c>
      <c r="O237" s="1"/>
      <c r="P237" s="1"/>
      <c r="Q237" s="1"/>
      <c r="R237" s="6" t="s">
        <v>775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141</v>
      </c>
      <c r="B238" s="217">
        <v>43559</v>
      </c>
      <c r="C238" s="217"/>
      <c r="D238" s="218" t="s">
        <v>341</v>
      </c>
      <c r="E238" s="219" t="s">
        <v>618</v>
      </c>
      <c r="F238" s="219">
        <f>387-14.63</f>
        <v>372.37</v>
      </c>
      <c r="G238" s="219"/>
      <c r="H238" s="219">
        <v>490</v>
      </c>
      <c r="I238" s="221">
        <v>490</v>
      </c>
      <c r="J238" s="191" t="s">
        <v>676</v>
      </c>
      <c r="K238" s="192">
        <f t="shared" si="70"/>
        <v>117.63</v>
      </c>
      <c r="L238" s="193">
        <f t="shared" si="71"/>
        <v>0.31589548030185027</v>
      </c>
      <c r="M238" s="188" t="s">
        <v>587</v>
      </c>
      <c r="N238" s="194">
        <v>43850</v>
      </c>
      <c r="O238" s="1"/>
      <c r="P238" s="1"/>
      <c r="Q238" s="1"/>
      <c r="R238" s="6" t="s">
        <v>775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9">
        <v>142</v>
      </c>
      <c r="B239" s="230">
        <v>43578</v>
      </c>
      <c r="C239" s="230"/>
      <c r="D239" s="231" t="s">
        <v>792</v>
      </c>
      <c r="E239" s="232" t="s">
        <v>589</v>
      </c>
      <c r="F239" s="232">
        <v>220</v>
      </c>
      <c r="G239" s="232"/>
      <c r="H239" s="232">
        <v>127.5</v>
      </c>
      <c r="I239" s="233">
        <v>284</v>
      </c>
      <c r="J239" s="201" t="s">
        <v>793</v>
      </c>
      <c r="K239" s="202">
        <f t="shared" si="70"/>
        <v>-92.5</v>
      </c>
      <c r="L239" s="203">
        <f t="shared" si="71"/>
        <v>-0.42045454545454547</v>
      </c>
      <c r="M239" s="199" t="s">
        <v>599</v>
      </c>
      <c r="N239" s="196">
        <v>43896</v>
      </c>
      <c r="O239" s="1"/>
      <c r="P239" s="1"/>
      <c r="Q239" s="1"/>
      <c r="R239" s="6" t="s">
        <v>775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143</v>
      </c>
      <c r="B240" s="217">
        <v>43622</v>
      </c>
      <c r="C240" s="217"/>
      <c r="D240" s="218" t="s">
        <v>481</v>
      </c>
      <c r="E240" s="219" t="s">
        <v>589</v>
      </c>
      <c r="F240" s="219">
        <v>332.8</v>
      </c>
      <c r="G240" s="219"/>
      <c r="H240" s="219">
        <v>405</v>
      </c>
      <c r="I240" s="221">
        <v>419</v>
      </c>
      <c r="J240" s="191" t="s">
        <v>794</v>
      </c>
      <c r="K240" s="192">
        <f t="shared" si="70"/>
        <v>72.199999999999989</v>
      </c>
      <c r="L240" s="193">
        <f t="shared" si="71"/>
        <v>0.21694711538461534</v>
      </c>
      <c r="M240" s="188" t="s">
        <v>587</v>
      </c>
      <c r="N240" s="194">
        <v>43860</v>
      </c>
      <c r="O240" s="1"/>
      <c r="P240" s="1"/>
      <c r="Q240" s="1"/>
      <c r="R240" s="6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0">
        <v>144</v>
      </c>
      <c r="B241" s="209">
        <v>43641</v>
      </c>
      <c r="C241" s="209"/>
      <c r="D241" s="210" t="s">
        <v>150</v>
      </c>
      <c r="E241" s="211" t="s">
        <v>618</v>
      </c>
      <c r="F241" s="211">
        <v>386</v>
      </c>
      <c r="G241" s="212"/>
      <c r="H241" s="212">
        <v>395</v>
      </c>
      <c r="I241" s="212">
        <v>452</v>
      </c>
      <c r="J241" s="213" t="s">
        <v>795</v>
      </c>
      <c r="K241" s="214">
        <f t="shared" si="70"/>
        <v>9</v>
      </c>
      <c r="L241" s="215">
        <f t="shared" si="71"/>
        <v>2.3316062176165803E-2</v>
      </c>
      <c r="M241" s="211" t="s">
        <v>709</v>
      </c>
      <c r="N241" s="209">
        <v>43868</v>
      </c>
      <c r="O241" s="1"/>
      <c r="P241" s="1"/>
      <c r="Q241" s="1"/>
      <c r="R241" s="6" t="s">
        <v>779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0">
        <v>145</v>
      </c>
      <c r="B242" s="209">
        <v>43707</v>
      </c>
      <c r="C242" s="209"/>
      <c r="D242" s="210" t="s">
        <v>130</v>
      </c>
      <c r="E242" s="211" t="s">
        <v>618</v>
      </c>
      <c r="F242" s="211">
        <v>137.5</v>
      </c>
      <c r="G242" s="212"/>
      <c r="H242" s="212">
        <v>138.5</v>
      </c>
      <c r="I242" s="212">
        <v>190</v>
      </c>
      <c r="J242" s="213" t="s">
        <v>815</v>
      </c>
      <c r="K242" s="214">
        <f>H242-F242</f>
        <v>1</v>
      </c>
      <c r="L242" s="215">
        <f>K242/F242</f>
        <v>7.2727272727272727E-3</v>
      </c>
      <c r="M242" s="211" t="s">
        <v>709</v>
      </c>
      <c r="N242" s="209">
        <v>44432</v>
      </c>
      <c r="O242" s="1"/>
      <c r="P242" s="1"/>
      <c r="Q242" s="1"/>
      <c r="R242" s="6" t="s">
        <v>775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146</v>
      </c>
      <c r="B243" s="217">
        <v>43731</v>
      </c>
      <c r="C243" s="217"/>
      <c r="D243" s="218" t="s">
        <v>428</v>
      </c>
      <c r="E243" s="219" t="s">
        <v>618</v>
      </c>
      <c r="F243" s="219">
        <v>235</v>
      </c>
      <c r="G243" s="219"/>
      <c r="H243" s="219">
        <v>295</v>
      </c>
      <c r="I243" s="221">
        <v>296</v>
      </c>
      <c r="J243" s="191" t="s">
        <v>796</v>
      </c>
      <c r="K243" s="192">
        <f t="shared" ref="K243:K249" si="72">H243-F243</f>
        <v>60</v>
      </c>
      <c r="L243" s="193">
        <f t="shared" ref="L243:L249" si="73">K243/F243</f>
        <v>0.25531914893617019</v>
      </c>
      <c r="M243" s="188" t="s">
        <v>587</v>
      </c>
      <c r="N243" s="194">
        <v>43844</v>
      </c>
      <c r="O243" s="1"/>
      <c r="P243" s="1"/>
      <c r="Q243" s="1"/>
      <c r="R243" s="6" t="s">
        <v>779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147</v>
      </c>
      <c r="B244" s="217">
        <v>43752</v>
      </c>
      <c r="C244" s="217"/>
      <c r="D244" s="218" t="s">
        <v>797</v>
      </c>
      <c r="E244" s="219" t="s">
        <v>618</v>
      </c>
      <c r="F244" s="219">
        <v>277.5</v>
      </c>
      <c r="G244" s="219"/>
      <c r="H244" s="219">
        <v>333</v>
      </c>
      <c r="I244" s="221">
        <v>333</v>
      </c>
      <c r="J244" s="191" t="s">
        <v>798</v>
      </c>
      <c r="K244" s="192">
        <f t="shared" si="72"/>
        <v>55.5</v>
      </c>
      <c r="L244" s="193">
        <f t="shared" si="73"/>
        <v>0.2</v>
      </c>
      <c r="M244" s="188" t="s">
        <v>587</v>
      </c>
      <c r="N244" s="194">
        <v>43846</v>
      </c>
      <c r="O244" s="1"/>
      <c r="P244" s="1"/>
      <c r="Q244" s="1"/>
      <c r="R244" s="6" t="s">
        <v>775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148</v>
      </c>
      <c r="B245" s="217">
        <v>43752</v>
      </c>
      <c r="C245" s="217"/>
      <c r="D245" s="218" t="s">
        <v>799</v>
      </c>
      <c r="E245" s="219" t="s">
        <v>618</v>
      </c>
      <c r="F245" s="219">
        <v>930</v>
      </c>
      <c r="G245" s="219"/>
      <c r="H245" s="219">
        <v>1165</v>
      </c>
      <c r="I245" s="221">
        <v>1200</v>
      </c>
      <c r="J245" s="191" t="s">
        <v>800</v>
      </c>
      <c r="K245" s="192">
        <f t="shared" si="72"/>
        <v>235</v>
      </c>
      <c r="L245" s="193">
        <f t="shared" si="73"/>
        <v>0.25268817204301075</v>
      </c>
      <c r="M245" s="188" t="s">
        <v>587</v>
      </c>
      <c r="N245" s="194">
        <v>43847</v>
      </c>
      <c r="O245" s="1"/>
      <c r="P245" s="1"/>
      <c r="Q245" s="1"/>
      <c r="R245" s="6" t="s">
        <v>779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149</v>
      </c>
      <c r="B246" s="217">
        <v>43753</v>
      </c>
      <c r="C246" s="217"/>
      <c r="D246" s="218" t="s">
        <v>801</v>
      </c>
      <c r="E246" s="219" t="s">
        <v>618</v>
      </c>
      <c r="F246" s="189">
        <v>111</v>
      </c>
      <c r="G246" s="219"/>
      <c r="H246" s="219">
        <v>141</v>
      </c>
      <c r="I246" s="221">
        <v>141</v>
      </c>
      <c r="J246" s="191" t="s">
        <v>602</v>
      </c>
      <c r="K246" s="192">
        <f t="shared" si="72"/>
        <v>30</v>
      </c>
      <c r="L246" s="193">
        <f t="shared" si="73"/>
        <v>0.27027027027027029</v>
      </c>
      <c r="M246" s="188" t="s">
        <v>587</v>
      </c>
      <c r="N246" s="194">
        <v>44328</v>
      </c>
      <c r="O246" s="1"/>
      <c r="P246" s="1"/>
      <c r="Q246" s="1"/>
      <c r="R246" s="6" t="s">
        <v>779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150</v>
      </c>
      <c r="B247" s="217">
        <v>43753</v>
      </c>
      <c r="C247" s="217"/>
      <c r="D247" s="218" t="s">
        <v>802</v>
      </c>
      <c r="E247" s="219" t="s">
        <v>618</v>
      </c>
      <c r="F247" s="189">
        <v>296</v>
      </c>
      <c r="G247" s="219"/>
      <c r="H247" s="219">
        <v>370</v>
      </c>
      <c r="I247" s="221">
        <v>370</v>
      </c>
      <c r="J247" s="191" t="s">
        <v>676</v>
      </c>
      <c r="K247" s="192">
        <f t="shared" si="72"/>
        <v>74</v>
      </c>
      <c r="L247" s="193">
        <f t="shared" si="73"/>
        <v>0.25</v>
      </c>
      <c r="M247" s="188" t="s">
        <v>587</v>
      </c>
      <c r="N247" s="194">
        <v>43853</v>
      </c>
      <c r="O247" s="1"/>
      <c r="P247" s="1"/>
      <c r="Q247" s="1"/>
      <c r="R247" s="6" t="s">
        <v>779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151</v>
      </c>
      <c r="B248" s="217">
        <v>43754</v>
      </c>
      <c r="C248" s="217"/>
      <c r="D248" s="218" t="s">
        <v>803</v>
      </c>
      <c r="E248" s="219" t="s">
        <v>618</v>
      </c>
      <c r="F248" s="189">
        <v>300</v>
      </c>
      <c r="G248" s="219"/>
      <c r="H248" s="219">
        <v>382.5</v>
      </c>
      <c r="I248" s="221">
        <v>344</v>
      </c>
      <c r="J248" s="191" t="s">
        <v>853</v>
      </c>
      <c r="K248" s="192">
        <f t="shared" si="72"/>
        <v>82.5</v>
      </c>
      <c r="L248" s="193">
        <f t="shared" si="73"/>
        <v>0.27500000000000002</v>
      </c>
      <c r="M248" s="188" t="s">
        <v>587</v>
      </c>
      <c r="N248" s="194">
        <v>44238</v>
      </c>
      <c r="O248" s="1"/>
      <c r="P248" s="1"/>
      <c r="Q248" s="1"/>
      <c r="R248" s="6" t="s">
        <v>779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152</v>
      </c>
      <c r="B249" s="217">
        <v>43832</v>
      </c>
      <c r="C249" s="217"/>
      <c r="D249" s="218" t="s">
        <v>804</v>
      </c>
      <c r="E249" s="219" t="s">
        <v>618</v>
      </c>
      <c r="F249" s="189">
        <v>495</v>
      </c>
      <c r="G249" s="219"/>
      <c r="H249" s="219">
        <v>595</v>
      </c>
      <c r="I249" s="221">
        <v>590</v>
      </c>
      <c r="J249" s="191" t="s">
        <v>852</v>
      </c>
      <c r="K249" s="192">
        <f t="shared" si="72"/>
        <v>100</v>
      </c>
      <c r="L249" s="193">
        <f t="shared" si="73"/>
        <v>0.20202020202020202</v>
      </c>
      <c r="M249" s="188" t="s">
        <v>587</v>
      </c>
      <c r="N249" s="194">
        <v>44589</v>
      </c>
      <c r="O249" s="1"/>
      <c r="P249" s="1"/>
      <c r="Q249" s="1"/>
      <c r="R249" s="6" t="s">
        <v>779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153</v>
      </c>
      <c r="B250" s="217">
        <v>43966</v>
      </c>
      <c r="C250" s="217"/>
      <c r="D250" s="218" t="s">
        <v>71</v>
      </c>
      <c r="E250" s="219" t="s">
        <v>618</v>
      </c>
      <c r="F250" s="189">
        <v>67.5</v>
      </c>
      <c r="G250" s="219"/>
      <c r="H250" s="219">
        <v>86</v>
      </c>
      <c r="I250" s="221">
        <v>86</v>
      </c>
      <c r="J250" s="191" t="s">
        <v>805</v>
      </c>
      <c r="K250" s="192">
        <f t="shared" ref="K250:K257" si="74">H250-F250</f>
        <v>18.5</v>
      </c>
      <c r="L250" s="193">
        <f t="shared" ref="L250:L257" si="75">K250/F250</f>
        <v>0.27407407407407408</v>
      </c>
      <c r="M250" s="188" t="s">
        <v>587</v>
      </c>
      <c r="N250" s="194">
        <v>44008</v>
      </c>
      <c r="O250" s="1"/>
      <c r="P250" s="1"/>
      <c r="Q250" s="1"/>
      <c r="R250" s="6" t="s">
        <v>779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154</v>
      </c>
      <c r="B251" s="217">
        <v>44035</v>
      </c>
      <c r="C251" s="217"/>
      <c r="D251" s="218" t="s">
        <v>480</v>
      </c>
      <c r="E251" s="219" t="s">
        <v>618</v>
      </c>
      <c r="F251" s="189">
        <v>231</v>
      </c>
      <c r="G251" s="219"/>
      <c r="H251" s="219">
        <v>281</v>
      </c>
      <c r="I251" s="221">
        <v>281</v>
      </c>
      <c r="J251" s="191" t="s">
        <v>676</v>
      </c>
      <c r="K251" s="192">
        <f t="shared" si="74"/>
        <v>50</v>
      </c>
      <c r="L251" s="193">
        <f t="shared" si="75"/>
        <v>0.21645021645021645</v>
      </c>
      <c r="M251" s="188" t="s">
        <v>587</v>
      </c>
      <c r="N251" s="194">
        <v>44358</v>
      </c>
      <c r="O251" s="1"/>
      <c r="P251" s="1"/>
      <c r="Q251" s="1"/>
      <c r="R251" s="6" t="s">
        <v>779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155</v>
      </c>
      <c r="B252" s="217">
        <v>44092</v>
      </c>
      <c r="C252" s="217"/>
      <c r="D252" s="218" t="s">
        <v>405</v>
      </c>
      <c r="E252" s="219" t="s">
        <v>618</v>
      </c>
      <c r="F252" s="219">
        <v>206</v>
      </c>
      <c r="G252" s="219"/>
      <c r="H252" s="219">
        <v>248</v>
      </c>
      <c r="I252" s="221">
        <v>248</v>
      </c>
      <c r="J252" s="191" t="s">
        <v>676</v>
      </c>
      <c r="K252" s="192">
        <f t="shared" si="74"/>
        <v>42</v>
      </c>
      <c r="L252" s="193">
        <f t="shared" si="75"/>
        <v>0.20388349514563106</v>
      </c>
      <c r="M252" s="188" t="s">
        <v>587</v>
      </c>
      <c r="N252" s="194">
        <v>44214</v>
      </c>
      <c r="O252" s="1"/>
      <c r="P252" s="1"/>
      <c r="Q252" s="1"/>
      <c r="R252" s="6" t="s">
        <v>779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156</v>
      </c>
      <c r="B253" s="217">
        <v>44140</v>
      </c>
      <c r="C253" s="217"/>
      <c r="D253" s="218" t="s">
        <v>405</v>
      </c>
      <c r="E253" s="219" t="s">
        <v>618</v>
      </c>
      <c r="F253" s="219">
        <v>182.5</v>
      </c>
      <c r="G253" s="219"/>
      <c r="H253" s="219">
        <v>248</v>
      </c>
      <c r="I253" s="221">
        <v>248</v>
      </c>
      <c r="J253" s="191" t="s">
        <v>676</v>
      </c>
      <c r="K253" s="192">
        <f t="shared" si="74"/>
        <v>65.5</v>
      </c>
      <c r="L253" s="193">
        <f t="shared" si="75"/>
        <v>0.35890410958904112</v>
      </c>
      <c r="M253" s="188" t="s">
        <v>587</v>
      </c>
      <c r="N253" s="194">
        <v>44214</v>
      </c>
      <c r="O253" s="1"/>
      <c r="P253" s="1"/>
      <c r="Q253" s="1"/>
      <c r="R253" s="6" t="s">
        <v>779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157</v>
      </c>
      <c r="B254" s="217">
        <v>44140</v>
      </c>
      <c r="C254" s="217"/>
      <c r="D254" s="218" t="s">
        <v>325</v>
      </c>
      <c r="E254" s="219" t="s">
        <v>618</v>
      </c>
      <c r="F254" s="219">
        <v>247.5</v>
      </c>
      <c r="G254" s="219"/>
      <c r="H254" s="219">
        <v>320</v>
      </c>
      <c r="I254" s="221">
        <v>320</v>
      </c>
      <c r="J254" s="191" t="s">
        <v>676</v>
      </c>
      <c r="K254" s="192">
        <f t="shared" si="74"/>
        <v>72.5</v>
      </c>
      <c r="L254" s="193">
        <f t="shared" si="75"/>
        <v>0.29292929292929293</v>
      </c>
      <c r="M254" s="188" t="s">
        <v>587</v>
      </c>
      <c r="N254" s="194">
        <v>44323</v>
      </c>
      <c r="O254" s="1"/>
      <c r="P254" s="1"/>
      <c r="Q254" s="1"/>
      <c r="R254" s="6" t="s">
        <v>779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158</v>
      </c>
      <c r="B255" s="217">
        <v>44140</v>
      </c>
      <c r="C255" s="217"/>
      <c r="D255" s="218" t="s">
        <v>271</v>
      </c>
      <c r="E255" s="219" t="s">
        <v>618</v>
      </c>
      <c r="F255" s="189">
        <v>925</v>
      </c>
      <c r="G255" s="219"/>
      <c r="H255" s="219">
        <v>1095</v>
      </c>
      <c r="I255" s="221">
        <v>1093</v>
      </c>
      <c r="J255" s="191" t="s">
        <v>806</v>
      </c>
      <c r="K255" s="192">
        <f t="shared" si="74"/>
        <v>170</v>
      </c>
      <c r="L255" s="193">
        <f t="shared" si="75"/>
        <v>0.18378378378378379</v>
      </c>
      <c r="M255" s="188" t="s">
        <v>587</v>
      </c>
      <c r="N255" s="194">
        <v>44201</v>
      </c>
      <c r="O255" s="1"/>
      <c r="P255" s="1"/>
      <c r="Q255" s="1"/>
      <c r="R255" s="6" t="s">
        <v>779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159</v>
      </c>
      <c r="B256" s="217">
        <v>44140</v>
      </c>
      <c r="C256" s="217"/>
      <c r="D256" s="218" t="s">
        <v>341</v>
      </c>
      <c r="E256" s="219" t="s">
        <v>618</v>
      </c>
      <c r="F256" s="189">
        <v>332.5</v>
      </c>
      <c r="G256" s="219"/>
      <c r="H256" s="219">
        <v>393</v>
      </c>
      <c r="I256" s="221">
        <v>406</v>
      </c>
      <c r="J256" s="191" t="s">
        <v>807</v>
      </c>
      <c r="K256" s="192">
        <f t="shared" si="74"/>
        <v>60.5</v>
      </c>
      <c r="L256" s="193">
        <f t="shared" si="75"/>
        <v>0.18195488721804512</v>
      </c>
      <c r="M256" s="188" t="s">
        <v>587</v>
      </c>
      <c r="N256" s="194">
        <v>44256</v>
      </c>
      <c r="O256" s="1"/>
      <c r="P256" s="1"/>
      <c r="Q256" s="1"/>
      <c r="R256" s="6" t="s">
        <v>779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160</v>
      </c>
      <c r="B257" s="217">
        <v>44141</v>
      </c>
      <c r="C257" s="217"/>
      <c r="D257" s="218" t="s">
        <v>480</v>
      </c>
      <c r="E257" s="219" t="s">
        <v>618</v>
      </c>
      <c r="F257" s="189">
        <v>231</v>
      </c>
      <c r="G257" s="219"/>
      <c r="H257" s="219">
        <v>281</v>
      </c>
      <c r="I257" s="221">
        <v>281</v>
      </c>
      <c r="J257" s="191" t="s">
        <v>676</v>
      </c>
      <c r="K257" s="192">
        <f t="shared" si="74"/>
        <v>50</v>
      </c>
      <c r="L257" s="193">
        <f t="shared" si="75"/>
        <v>0.21645021645021645</v>
      </c>
      <c r="M257" s="188" t="s">
        <v>587</v>
      </c>
      <c r="N257" s="194">
        <v>44358</v>
      </c>
      <c r="O257" s="1"/>
      <c r="P257" s="1"/>
      <c r="Q257" s="1"/>
      <c r="R257" s="6" t="s">
        <v>779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2">
        <v>161</v>
      </c>
      <c r="B258" s="235">
        <v>44187</v>
      </c>
      <c r="C258" s="235"/>
      <c r="D258" s="236" t="s">
        <v>453</v>
      </c>
      <c r="E258" s="53" t="s">
        <v>618</v>
      </c>
      <c r="F258" s="237" t="s">
        <v>808</v>
      </c>
      <c r="G258" s="53"/>
      <c r="H258" s="53"/>
      <c r="I258" s="238">
        <v>239</v>
      </c>
      <c r="J258" s="234" t="s">
        <v>590</v>
      </c>
      <c r="K258" s="234"/>
      <c r="L258" s="239"/>
      <c r="M258" s="240"/>
      <c r="N258" s="241"/>
      <c r="O258" s="1"/>
      <c r="P258" s="1"/>
      <c r="Q258" s="1"/>
      <c r="R258" s="6" t="s">
        <v>779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162</v>
      </c>
      <c r="B259" s="217">
        <v>44258</v>
      </c>
      <c r="C259" s="217"/>
      <c r="D259" s="218" t="s">
        <v>804</v>
      </c>
      <c r="E259" s="219" t="s">
        <v>618</v>
      </c>
      <c r="F259" s="189">
        <v>495</v>
      </c>
      <c r="G259" s="219"/>
      <c r="H259" s="219">
        <v>595</v>
      </c>
      <c r="I259" s="221">
        <v>590</v>
      </c>
      <c r="J259" s="191" t="s">
        <v>852</v>
      </c>
      <c r="K259" s="192">
        <f>H259-F259</f>
        <v>100</v>
      </c>
      <c r="L259" s="193">
        <f>K259/F259</f>
        <v>0.20202020202020202</v>
      </c>
      <c r="M259" s="188" t="s">
        <v>587</v>
      </c>
      <c r="N259" s="194">
        <v>44589</v>
      </c>
      <c r="O259" s="1"/>
      <c r="P259" s="1"/>
      <c r="R259" s="6" t="s">
        <v>779</v>
      </c>
    </row>
    <row r="260" spans="1:26" ht="12.75" customHeight="1">
      <c r="A260" s="216">
        <v>163</v>
      </c>
      <c r="B260" s="217">
        <v>44274</v>
      </c>
      <c r="C260" s="217"/>
      <c r="D260" s="218" t="s">
        <v>341</v>
      </c>
      <c r="E260" s="219" t="s">
        <v>618</v>
      </c>
      <c r="F260" s="189">
        <v>355</v>
      </c>
      <c r="G260" s="219"/>
      <c r="H260" s="219">
        <v>422.5</v>
      </c>
      <c r="I260" s="221">
        <v>420</v>
      </c>
      <c r="J260" s="191" t="s">
        <v>809</v>
      </c>
      <c r="K260" s="192">
        <f>H260-F260</f>
        <v>67.5</v>
      </c>
      <c r="L260" s="193">
        <f>K260/F260</f>
        <v>0.19014084507042253</v>
      </c>
      <c r="M260" s="188" t="s">
        <v>587</v>
      </c>
      <c r="N260" s="194">
        <v>44361</v>
      </c>
      <c r="O260" s="1"/>
      <c r="R260" s="243" t="s">
        <v>779</v>
      </c>
    </row>
    <row r="261" spans="1:26" ht="12.75" customHeight="1">
      <c r="A261" s="216">
        <v>164</v>
      </c>
      <c r="B261" s="217">
        <v>44295</v>
      </c>
      <c r="C261" s="217"/>
      <c r="D261" s="218" t="s">
        <v>810</v>
      </c>
      <c r="E261" s="219" t="s">
        <v>618</v>
      </c>
      <c r="F261" s="189">
        <v>555</v>
      </c>
      <c r="G261" s="219"/>
      <c r="H261" s="219">
        <v>663</v>
      </c>
      <c r="I261" s="221">
        <v>663</v>
      </c>
      <c r="J261" s="191" t="s">
        <v>811</v>
      </c>
      <c r="K261" s="192">
        <f>H261-F261</f>
        <v>108</v>
      </c>
      <c r="L261" s="193">
        <f>K261/F261</f>
        <v>0.19459459459459461</v>
      </c>
      <c r="M261" s="188" t="s">
        <v>587</v>
      </c>
      <c r="N261" s="194">
        <v>44321</v>
      </c>
      <c r="O261" s="1"/>
      <c r="P261" s="1"/>
      <c r="Q261" s="1"/>
      <c r="R261" s="243" t="s">
        <v>779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165</v>
      </c>
      <c r="B262" s="217">
        <v>44308</v>
      </c>
      <c r="C262" s="217"/>
      <c r="D262" s="218" t="s">
        <v>374</v>
      </c>
      <c r="E262" s="219" t="s">
        <v>618</v>
      </c>
      <c r="F262" s="189">
        <v>126.5</v>
      </c>
      <c r="G262" s="219"/>
      <c r="H262" s="219">
        <v>155</v>
      </c>
      <c r="I262" s="221">
        <v>155</v>
      </c>
      <c r="J262" s="191" t="s">
        <v>676</v>
      </c>
      <c r="K262" s="192">
        <f>H262-F262</f>
        <v>28.5</v>
      </c>
      <c r="L262" s="193">
        <f>K262/F262</f>
        <v>0.22529644268774704</v>
      </c>
      <c r="M262" s="188" t="s">
        <v>587</v>
      </c>
      <c r="N262" s="194">
        <v>44362</v>
      </c>
      <c r="O262" s="1"/>
      <c r="R262" s="243" t="s">
        <v>779</v>
      </c>
    </row>
    <row r="263" spans="1:26" ht="12.75" customHeight="1">
      <c r="A263" s="286">
        <v>166</v>
      </c>
      <c r="B263" s="287">
        <v>44368</v>
      </c>
      <c r="C263" s="287"/>
      <c r="D263" s="288" t="s">
        <v>392</v>
      </c>
      <c r="E263" s="289" t="s">
        <v>618</v>
      </c>
      <c r="F263" s="290">
        <v>287.5</v>
      </c>
      <c r="G263" s="289"/>
      <c r="H263" s="289">
        <v>245</v>
      </c>
      <c r="I263" s="291">
        <v>344</v>
      </c>
      <c r="J263" s="201" t="s">
        <v>847</v>
      </c>
      <c r="K263" s="202">
        <f>H263-F263</f>
        <v>-42.5</v>
      </c>
      <c r="L263" s="203">
        <f>K263/F263</f>
        <v>-0.14782608695652175</v>
      </c>
      <c r="M263" s="199" t="s">
        <v>599</v>
      </c>
      <c r="N263" s="196">
        <v>44508</v>
      </c>
      <c r="O263" s="1"/>
      <c r="R263" s="243" t="s">
        <v>779</v>
      </c>
    </row>
    <row r="264" spans="1:26" ht="12.75" customHeight="1">
      <c r="A264" s="242">
        <v>167</v>
      </c>
      <c r="B264" s="235">
        <v>44368</v>
      </c>
      <c r="C264" s="235"/>
      <c r="D264" s="236" t="s">
        <v>480</v>
      </c>
      <c r="E264" s="53" t="s">
        <v>618</v>
      </c>
      <c r="F264" s="237" t="s">
        <v>812</v>
      </c>
      <c r="G264" s="53"/>
      <c r="H264" s="53"/>
      <c r="I264" s="238">
        <v>320</v>
      </c>
      <c r="J264" s="234" t="s">
        <v>590</v>
      </c>
      <c r="K264" s="242"/>
      <c r="L264" s="235"/>
      <c r="M264" s="235"/>
      <c r="N264" s="236"/>
      <c r="O264" s="41"/>
      <c r="R264" s="243" t="s">
        <v>779</v>
      </c>
    </row>
    <row r="265" spans="1:26" ht="12.75" customHeight="1">
      <c r="A265" s="216">
        <v>168</v>
      </c>
      <c r="B265" s="217">
        <v>44406</v>
      </c>
      <c r="C265" s="217"/>
      <c r="D265" s="218" t="s">
        <v>374</v>
      </c>
      <c r="E265" s="219" t="s">
        <v>618</v>
      </c>
      <c r="F265" s="189">
        <v>162.5</v>
      </c>
      <c r="G265" s="219"/>
      <c r="H265" s="219">
        <v>200</v>
      </c>
      <c r="I265" s="221">
        <v>200</v>
      </c>
      <c r="J265" s="191" t="s">
        <v>676</v>
      </c>
      <c r="K265" s="192">
        <f>H265-F265</f>
        <v>37.5</v>
      </c>
      <c r="L265" s="193">
        <f>K265/F265</f>
        <v>0.23076923076923078</v>
      </c>
      <c r="M265" s="188" t="s">
        <v>587</v>
      </c>
      <c r="N265" s="194">
        <v>44571</v>
      </c>
      <c r="O265" s="1"/>
      <c r="R265" s="243" t="s">
        <v>779</v>
      </c>
    </row>
    <row r="266" spans="1:26" ht="12.75" customHeight="1">
      <c r="A266" s="216">
        <v>169</v>
      </c>
      <c r="B266" s="217">
        <v>44462</v>
      </c>
      <c r="C266" s="217"/>
      <c r="D266" s="218" t="s">
        <v>817</v>
      </c>
      <c r="E266" s="219" t="s">
        <v>618</v>
      </c>
      <c r="F266" s="189">
        <v>1235</v>
      </c>
      <c r="G266" s="219"/>
      <c r="H266" s="219">
        <v>1505</v>
      </c>
      <c r="I266" s="221">
        <v>1500</v>
      </c>
      <c r="J266" s="191" t="s">
        <v>676</v>
      </c>
      <c r="K266" s="192">
        <f>H266-F266</f>
        <v>270</v>
      </c>
      <c r="L266" s="193">
        <f>K266/F266</f>
        <v>0.21862348178137653</v>
      </c>
      <c r="M266" s="188" t="s">
        <v>587</v>
      </c>
      <c r="N266" s="194">
        <v>44564</v>
      </c>
      <c r="O266" s="1"/>
      <c r="R266" s="243" t="s">
        <v>779</v>
      </c>
    </row>
    <row r="267" spans="1:26" ht="12.75" customHeight="1">
      <c r="A267" s="258">
        <v>170</v>
      </c>
      <c r="B267" s="259">
        <v>44480</v>
      </c>
      <c r="C267" s="259"/>
      <c r="D267" s="260" t="s">
        <v>819</v>
      </c>
      <c r="E267" s="261" t="s">
        <v>618</v>
      </c>
      <c r="F267" s="262" t="s">
        <v>824</v>
      </c>
      <c r="G267" s="261"/>
      <c r="H267" s="261"/>
      <c r="I267" s="261">
        <v>145</v>
      </c>
      <c r="J267" s="263" t="s">
        <v>590</v>
      </c>
      <c r="K267" s="258"/>
      <c r="L267" s="259"/>
      <c r="M267" s="259"/>
      <c r="N267" s="260"/>
      <c r="O267" s="41"/>
      <c r="R267" s="243" t="s">
        <v>779</v>
      </c>
    </row>
    <row r="268" spans="1:26" ht="12.75" customHeight="1">
      <c r="A268" s="264">
        <v>171</v>
      </c>
      <c r="B268" s="265">
        <v>44481</v>
      </c>
      <c r="C268" s="265"/>
      <c r="D268" s="266" t="s">
        <v>260</v>
      </c>
      <c r="E268" s="267" t="s">
        <v>618</v>
      </c>
      <c r="F268" s="268" t="s">
        <v>821</v>
      </c>
      <c r="G268" s="267"/>
      <c r="H268" s="267"/>
      <c r="I268" s="267">
        <v>380</v>
      </c>
      <c r="J268" s="269" t="s">
        <v>590</v>
      </c>
      <c r="K268" s="264"/>
      <c r="L268" s="265"/>
      <c r="M268" s="265"/>
      <c r="N268" s="266"/>
      <c r="O268" s="41"/>
      <c r="R268" s="243" t="s">
        <v>779</v>
      </c>
    </row>
    <row r="269" spans="1:26" ht="12.75" customHeight="1">
      <c r="A269" s="264">
        <v>172</v>
      </c>
      <c r="B269" s="265">
        <v>44481</v>
      </c>
      <c r="C269" s="265"/>
      <c r="D269" s="266" t="s">
        <v>400</v>
      </c>
      <c r="E269" s="267" t="s">
        <v>618</v>
      </c>
      <c r="F269" s="268" t="s">
        <v>822</v>
      </c>
      <c r="G269" s="267"/>
      <c r="H269" s="267"/>
      <c r="I269" s="267">
        <v>56</v>
      </c>
      <c r="J269" s="269" t="s">
        <v>590</v>
      </c>
      <c r="K269" s="264"/>
      <c r="L269" s="265"/>
      <c r="M269" s="265"/>
      <c r="N269" s="266"/>
      <c r="O269" s="41"/>
      <c r="R269" s="243"/>
    </row>
    <row r="270" spans="1:26" ht="12.75" customHeight="1">
      <c r="A270" s="216">
        <v>173</v>
      </c>
      <c r="B270" s="217">
        <v>44551</v>
      </c>
      <c r="C270" s="217"/>
      <c r="D270" s="218" t="s">
        <v>118</v>
      </c>
      <c r="E270" s="219" t="s">
        <v>618</v>
      </c>
      <c r="F270" s="189">
        <v>2300</v>
      </c>
      <c r="G270" s="219"/>
      <c r="H270" s="219">
        <f>(2820+2200)/2</f>
        <v>2510</v>
      </c>
      <c r="I270" s="221">
        <v>3000</v>
      </c>
      <c r="J270" s="191" t="s">
        <v>863</v>
      </c>
      <c r="K270" s="192">
        <f>H270-F270</f>
        <v>210</v>
      </c>
      <c r="L270" s="193">
        <f>K270/F270</f>
        <v>9.1304347826086957E-2</v>
      </c>
      <c r="M270" s="188" t="s">
        <v>587</v>
      </c>
      <c r="N270" s="194">
        <v>44649</v>
      </c>
      <c r="O270" s="1"/>
      <c r="R270" s="243"/>
    </row>
    <row r="271" spans="1:26" ht="12.75" customHeight="1">
      <c r="A271" s="270">
        <v>174</v>
      </c>
      <c r="B271" s="265">
        <v>44606</v>
      </c>
      <c r="C271" s="270"/>
      <c r="D271" s="270" t="s">
        <v>426</v>
      </c>
      <c r="E271" s="267" t="s">
        <v>618</v>
      </c>
      <c r="F271" s="267" t="s">
        <v>855</v>
      </c>
      <c r="G271" s="267"/>
      <c r="H271" s="267"/>
      <c r="I271" s="267">
        <v>764</v>
      </c>
      <c r="J271" s="267" t="s">
        <v>590</v>
      </c>
      <c r="K271" s="267"/>
      <c r="L271" s="267"/>
      <c r="M271" s="267"/>
      <c r="N271" s="270"/>
      <c r="O271" s="41"/>
      <c r="R271" s="243"/>
    </row>
    <row r="272" spans="1:26" ht="12.75" customHeight="1">
      <c r="A272" s="270">
        <v>175</v>
      </c>
      <c r="B272" s="265">
        <v>44613</v>
      </c>
      <c r="C272" s="270"/>
      <c r="D272" s="270" t="s">
        <v>817</v>
      </c>
      <c r="E272" s="267" t="s">
        <v>618</v>
      </c>
      <c r="F272" s="267" t="s">
        <v>856</v>
      </c>
      <c r="G272" s="267"/>
      <c r="H272" s="267"/>
      <c r="I272" s="267">
        <v>1510</v>
      </c>
      <c r="J272" s="267" t="s">
        <v>590</v>
      </c>
      <c r="K272" s="267"/>
      <c r="L272" s="267"/>
      <c r="M272" s="267"/>
      <c r="N272" s="270"/>
      <c r="O272" s="41"/>
      <c r="R272" s="243"/>
    </row>
    <row r="273" spans="1:18" ht="12.75" customHeight="1">
      <c r="A273">
        <v>176</v>
      </c>
      <c r="B273" s="265">
        <v>44670</v>
      </c>
      <c r="C273" s="265"/>
      <c r="D273" s="270" t="s">
        <v>551</v>
      </c>
      <c r="E273" s="372" t="s">
        <v>618</v>
      </c>
      <c r="F273" s="267" t="s">
        <v>873</v>
      </c>
      <c r="G273" s="267"/>
      <c r="H273" s="267"/>
      <c r="I273" s="267">
        <v>553</v>
      </c>
      <c r="J273" s="267" t="s">
        <v>590</v>
      </c>
      <c r="K273" s="267"/>
      <c r="L273" s="267"/>
      <c r="M273" s="267"/>
      <c r="N273" s="267"/>
      <c r="O273" s="41"/>
      <c r="R273" s="243"/>
    </row>
    <row r="274" spans="1:18" ht="12.75" customHeight="1">
      <c r="A274" s="242"/>
      <c r="F274" s="56"/>
      <c r="G274" s="56"/>
      <c r="H274" s="56"/>
      <c r="I274" s="56"/>
      <c r="J274" s="41"/>
      <c r="K274" s="56"/>
      <c r="L274" s="56"/>
      <c r="M274" s="56"/>
      <c r="O274" s="41"/>
      <c r="R274" s="243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B277" s="244" t="s">
        <v>813</v>
      </c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A284" s="245"/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A285" s="245"/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A286" s="53"/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</sheetData>
  <autoFilter ref="R1:R282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2022-05-11T02:38:30Z</dcterms:modified>
</cp:coreProperties>
</file>