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1" i="6"/>
  <c r="L261" s="1"/>
  <c r="L35"/>
  <c r="K35"/>
  <c r="M35" s="1"/>
  <c r="M63"/>
  <c r="K63"/>
  <c r="K62" l="1"/>
  <c r="M62" s="1"/>
  <c r="K61"/>
  <c r="M61" s="1"/>
  <c r="K60"/>
  <c r="M60" s="1"/>
  <c r="K59" l="1"/>
  <c r="M59" s="1"/>
  <c r="K58"/>
  <c r="M58" s="1"/>
  <c r="K56"/>
  <c r="M56" s="1"/>
  <c r="K45"/>
  <c r="L45"/>
  <c r="K57"/>
  <c r="M57" s="1"/>
  <c r="M45" l="1"/>
  <c r="L72" l="1"/>
  <c r="K72"/>
  <c r="K55"/>
  <c r="M55" s="1"/>
  <c r="L44"/>
  <c r="K44"/>
  <c r="M72" l="1"/>
  <c r="M44"/>
  <c r="L32"/>
  <c r="K32"/>
  <c r="L31"/>
  <c r="K31"/>
  <c r="M32" l="1"/>
  <c r="M31"/>
  <c r="P15"/>
  <c r="K262"/>
  <c r="L262" s="1"/>
  <c r="K54"/>
  <c r="M54" s="1"/>
  <c r="L33" l="1"/>
  <c r="K33"/>
  <c r="L29"/>
  <c r="K29"/>
  <c r="P14"/>
  <c r="L14"/>
  <c r="K14"/>
  <c r="P18"/>
  <c r="L18"/>
  <c r="K18"/>
  <c r="M18" l="1"/>
  <c r="M14"/>
  <c r="M29"/>
  <c r="M33"/>
  <c r="P17"/>
  <c r="L17"/>
  <c r="K17"/>
  <c r="L15"/>
  <c r="K15"/>
  <c r="M17" l="1"/>
  <c r="M15"/>
  <c r="P16" l="1"/>
  <c r="L13" l="1"/>
  <c r="K13"/>
  <c r="P13"/>
  <c r="M13" l="1"/>
  <c r="P12" l="1"/>
  <c r="P10" l="1"/>
  <c r="P11"/>
  <c r="K259" l="1"/>
  <c r="L259" s="1"/>
  <c r="K238"/>
  <c r="L238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F228"/>
  <c r="K228" s="1"/>
  <c r="L228" s="1"/>
  <c r="F227"/>
  <c r="K227" s="1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F205"/>
  <c r="K205" s="1"/>
  <c r="L205" s="1"/>
  <c r="K204"/>
  <c r="L204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F157"/>
  <c r="K157" s="1"/>
  <c r="L157" s="1"/>
  <c r="H156"/>
  <c r="K156" s="1"/>
  <c r="L156" s="1"/>
  <c r="K153"/>
  <c r="L153" s="1"/>
  <c r="K152"/>
  <c r="L152" s="1"/>
  <c r="K151"/>
  <c r="L151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M7"/>
  <c r="D7" i="5"/>
  <c r="K6" i="4"/>
  <c r="K6" i="3"/>
  <c r="L6" i="2"/>
</calcChain>
</file>

<file path=xl/sharedStrings.xml><?xml version="1.0" encoding="utf-8"?>
<sst xmlns="http://schemas.openxmlformats.org/spreadsheetml/2006/main" count="3413" uniqueCount="1239">
  <si>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</si>
  <si>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</si>
  <si>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</si>
  <si>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</si>
  <si>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</si>
  <si>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</si>
  <si>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</si>
  <si>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</si>
  <si>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</si>
  <si>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</si>
  <si>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</si>
  <si>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</si>
  <si>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</si>
  <si>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</si>
  <si>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</si>
  <si>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</si>
  <si>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</si>
  <si>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</si>
  <si>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</si>
  <si>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</si>
  <si>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</si>
  <si>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</si>
  <si>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</si>
  <si>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</si>
  <si>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</si>
  <si>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</si>
  <si>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</si>
  <si>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</si>
  <si>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</si>
  <si>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</si>
  <si>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</si>
  <si>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</si>
  <si>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</si>
  <si>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</si>
  <si>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</si>
  <si>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</si>
  <si>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</si>
  <si>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</si>
  <si>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</si>
  <si>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</si>
  <si>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</si>
  <si>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</si>
  <si>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</si>
  <si>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</si>
  <si>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</si>
  <si>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</si>
  <si>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</si>
  <si>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</si>
  <si>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</si>
  <si>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</si>
  <si>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</si>
  <si>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</si>
  <si>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</si>
  <si>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</si>
  <si>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</si>
  <si>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</si>
  <si>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</si>
  <si>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</si>
  <si>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</si>
  <si>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</si>
  <si>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</si>
  <si>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</si>
  <si>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</si>
  <si>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</si>
  <si>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</si>
  <si>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</si>
  <si>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</si>
  <si>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</si>
  <si>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</si>
  <si>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</si>
  <si>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</si>
  <si>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</si>
  <si>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</si>
  <si>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</si>
  <si>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</si>
  <si>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</si>
  <si>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</si>
  <si>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</si>
  <si>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</si>
  <si>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</si>
  <si>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</si>
  <si>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</si>
  <si>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</si>
  <si>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</si>
  <si>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</si>
  <si>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</si>
  <si>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</si>
  <si>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</si>
  <si>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</si>
  <si>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</si>
  <si>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</si>
  <si>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</si>
  <si>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</si>
  <si>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</si>
  <si>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</si>
  <si>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</si>
  <si>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</si>
  <si>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</si>
  <si>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</si>
  <si>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</si>
  <si>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</si>
  <si>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</si>
  <si>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</si>
  <si>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</si>
  <si>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</si>
  <si>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</si>
  <si>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</si>
  <si>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</si>
  <si>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</si>
  <si>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</si>
  <si>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</si>
  <si>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</si>
  <si>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</si>
  <si>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</si>
  <si>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</si>
  <si>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</si>
  <si>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</si>
  <si>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</si>
  <si>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</si>
  <si>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</si>
  <si>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</si>
  <si>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</si>
  <si>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</si>
  <si>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</si>
  <si>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</si>
  <si>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</si>
  <si>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</si>
  <si>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</si>
  <si>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</si>
  <si>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</si>
  <si>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</si>
  <si>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</si>
  <si>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</si>
  <si>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</si>
  <si>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</si>
  <si>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</si>
  <si>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</si>
  <si>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</si>
  <si>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</si>
  <si>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</si>
  <si>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</si>
  <si>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</si>
  <si>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</si>
  <si>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</si>
  <si>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</si>
  <si>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</si>
  <si>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</si>
  <si>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</si>
  <si>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</si>
  <si>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</si>
  <si>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</si>
  <si>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</si>
  <si>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</si>
  <si>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</si>
  <si>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</si>
  <si>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</si>
  <si>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</si>
  <si>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</si>
  <si>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</si>
  <si>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</si>
  <si>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</si>
  <si>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</si>
  <si>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</si>
  <si>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</si>
  <si>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</si>
  <si>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</si>
  <si>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</si>
  <si>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</si>
  <si>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</si>
  <si>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</si>
  <si>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</si>
  <si>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</si>
  <si>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</si>
  <si>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</si>
  <si>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</si>
  <si>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</si>
  <si>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</si>
  <si>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</si>
  <si>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</si>
  <si>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</si>
  <si>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</si>
  <si>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</si>
  <si>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</si>
  <si>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</si>
  <si>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</si>
  <si>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</si>
  <si>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</si>
  <si>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</si>
  <si>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</si>
  <si>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</si>
  <si>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</si>
  <si>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</si>
  <si>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</si>
  <si>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</si>
  <si>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</si>
  <si>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</si>
  <si>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</si>
  <si>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</si>
  <si>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</si>
  <si>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</si>
  <si>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</si>
  <si>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</si>
  <si>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</si>
  <si>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</si>
  <si>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</si>
  <si>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</si>
  <si>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</si>
  <si>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</si>
  <si>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</si>
  <si>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</si>
  <si>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</si>
  <si>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</si>
  <si>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</si>
  <si>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</si>
  <si>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</si>
  <si>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</si>
  <si>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</si>
  <si>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</si>
  <si>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</si>
  <si>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</si>
  <si>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</si>
  <si>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</si>
  <si>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</si>
  <si>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</si>
  <si>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</si>
  <si>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</si>
  <si>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</si>
  <si>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</si>
  <si>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</si>
  <si>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</si>
  <si>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</si>
  <si>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</si>
  <si>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</si>
  <si>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</si>
  <si>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</si>
  <si>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</si>
  <si>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</si>
  <si>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</si>
  <si>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</si>
  <si>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</si>
  <si>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</si>
  <si>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</si>
  <si>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</si>
  <si>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</si>
  <si>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</si>
  <si>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</si>
  <si>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</si>
  <si>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</si>
  <si>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</si>
  <si>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</si>
  <si>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</si>
  <si>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</si>
  <si>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</si>
  <si>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</si>
  <si>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</si>
  <si>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</si>
  <si>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</si>
  <si>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</si>
  <si>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</si>
  <si>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</si>
  <si>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</si>
  <si>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</si>
  <si>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</si>
  <si>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</si>
  <si>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</si>
  <si>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</si>
  <si>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</si>
  <si>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</si>
  <si>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</si>
  <si>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</si>
  <si>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</si>
  <si>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</si>
  <si>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</si>
  <si>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</si>
  <si>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</si>
  <si>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</si>
  <si>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</si>
  <si>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</si>
  <si>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</si>
  <si>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</si>
  <si>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</si>
  <si>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</si>
  <si>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</si>
  <si>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</si>
  <si>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</si>
  <si>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</si>
  <si>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</si>
  <si>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</si>
  <si>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</si>
  <si>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</si>
  <si>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</si>
  <si>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</si>
  <si>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</si>
  <si>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</si>
  <si>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</si>
  <si>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</si>
  <si>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</si>
  <si>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</si>
  <si>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</si>
  <si>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</si>
  <si>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</si>
  <si>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</si>
  <si>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</si>
  <si>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</si>
  <si>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</si>
  <si>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</si>
  <si>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</si>
  <si>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</si>
  <si>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</si>
  <si>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</si>
  <si>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</si>
  <si>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</si>
  <si>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</si>
  <si>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</si>
  <si>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</si>
  <si>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</si>
  <si>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</si>
  <si>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</si>
  <si>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</si>
  <si>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</si>
  <si>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</si>
  <si>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</si>
  <si>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</si>
  <si>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</si>
  <si>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</si>
  <si>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</si>
  <si>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</si>
  <si>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</si>
  <si>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</si>
  <si>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</si>
  <si>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</si>
  <si>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</si>
  <si>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</si>
  <si>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</si>
  <si>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</si>
  <si>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</si>
  <si>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</si>
  <si>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</si>
  <si>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</si>
  <si>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</si>
  <si>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</si>
  <si>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</si>
  <si>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</si>
  <si>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</si>
  <si>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</si>
  <si>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</si>
  <si>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</si>
  <si>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</si>
  <si>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</si>
  <si>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</si>
  <si>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</si>
  <si>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</si>
  <si>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</si>
  <si>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</si>
  <si>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</si>
  <si>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</si>
  <si>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</si>
  <si>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</si>
  <si>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</si>
  <si>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</si>
  <si>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</si>
  <si>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</si>
  <si>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</si>
  <si>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</si>
  <si>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</si>
  <si>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</si>
  <si>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</si>
  <si>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</si>
  <si>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</si>
  <si>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</si>
  <si>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</si>
  <si>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</si>
  <si>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</si>
  <si>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</si>
  <si>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</si>
  <si>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</si>
  <si>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</si>
  <si>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</si>
  <si>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</si>
  <si>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</si>
  <si>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</si>
  <si>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</si>
  <si>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</si>
  <si>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</si>
  <si>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</si>
  <si>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</si>
  <si>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</si>
  <si>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</si>
  <si>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</si>
  <si>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</si>
  <si>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</si>
  <si>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</si>
  <si>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</si>
  <si>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</si>
  <si>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</si>
  <si>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</si>
  <si>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</si>
  <si>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</si>
  <si>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</si>
  <si>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</si>
  <si>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</si>
  <si>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</si>
  <si>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</si>
  <si>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</si>
  <si>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</si>
  <si>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</si>
  <si>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</si>
  <si>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</si>
  <si>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</si>
  <si>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</si>
  <si>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</si>
  <si>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</si>
  <si>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</si>
  <si>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</si>
  <si>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</si>
  <si>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</si>
  <si>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</si>
  <si>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</si>
  <si>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</si>
  <si>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</si>
  <si>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</si>
  <si>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</si>
  <si>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</si>
  <si>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</si>
  <si>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</si>
  <si>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</si>
  <si>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</si>
  <si>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</si>
  <si>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</si>
  <si>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</si>
  <si>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</si>
  <si>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</si>
  <si>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</si>
  <si>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</si>
  <si>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</si>
  <si>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</si>
  <si>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</si>
  <si>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</si>
  <si>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</si>
  <si>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</si>
  <si>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</si>
  <si>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</si>
  <si>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</si>
  <si>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</si>
  <si>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</si>
  <si>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</si>
  <si>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</si>
  <si>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</si>
  <si>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</si>
  <si>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</si>
  <si>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</si>
  <si>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</si>
  <si>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</si>
  <si>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</si>
  <si>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</si>
  <si>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</si>
  <si>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</si>
  <si>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</si>
  <si>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</si>
  <si>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</si>
  <si>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</si>
  <si>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</si>
  <si>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</si>
  <si>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</si>
  <si>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</si>
  <si>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</si>
  <si>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</si>
  <si>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</si>
  <si>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</si>
  <si>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</si>
  <si>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</si>
  <si>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</si>
  <si>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</si>
  <si>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</si>
  <si>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</si>
  <si>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</si>
  <si>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</si>
  <si>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</si>
  <si>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</si>
  <si>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</si>
  <si>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</si>
  <si>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</si>
  <si>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</si>
  <si>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</si>
  <si>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</si>
  <si>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</si>
  <si>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</si>
  <si>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</si>
  <si>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</si>
  <si>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</si>
  <si>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</si>
  <si>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</si>
  <si>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</si>
  <si>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</si>
  <si>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</si>
  <si>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</si>
  <si>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</si>
  <si>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</si>
  <si>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</si>
  <si>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</si>
  <si>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</si>
  <si>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</si>
  <si>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</si>
  <si>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</si>
  <si>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</si>
  <si>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</si>
  <si>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</si>
  <si>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</si>
  <si>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</si>
  <si>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</si>
  <si>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</si>
  <si>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</si>
  <si>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</si>
  <si>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</si>
  <si>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</si>
  <si>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</si>
  <si>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</si>
  <si>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</si>
  <si>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</si>
  <si>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</si>
  <si>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</si>
  <si>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</si>
  <si>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</si>
  <si>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</si>
  <si>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</si>
  <si>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</si>
  <si>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</si>
  <si>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</si>
  <si>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</si>
  <si>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</si>
  <si>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</si>
  <si>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</si>
  <si>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</si>
  <si>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</si>
  <si>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</si>
  <si>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</si>
  <si>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</si>
  <si>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</si>
  <si>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</si>
  <si>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</si>
  <si>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</si>
  <si>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</si>
  <si>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</si>
  <si>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</si>
  <si>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</si>
  <si>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</si>
  <si>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</si>
  <si>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</si>
  <si>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</si>
  <si>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</si>
  <si>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</si>
  <si>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</si>
  <si>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</si>
  <si>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</si>
  <si>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</si>
  <si>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</si>
  <si>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</si>
  <si>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</si>
  <si>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</si>
  <si>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</si>
  <si>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</si>
  <si>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</si>
  <si>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</si>
  <si>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</si>
  <si>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</si>
  <si>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</si>
  <si>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</si>
  <si>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</si>
  <si>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</si>
  <si>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</si>
  <si>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</si>
  <si>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</si>
  <si>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</si>
  <si>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</si>
  <si>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</si>
  <si>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</si>
  <si>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</si>
  <si>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</si>
  <si>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</si>
  <si>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</si>
  <si>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</si>
  <si>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</si>
  <si>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</si>
  <si>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</si>
  <si>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</si>
  <si>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</si>
  <si>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</si>
  <si>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</si>
  <si>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</si>
  <si>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</si>
  <si>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</si>
  <si>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</si>
  <si>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</si>
  <si>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</si>
  <si>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</si>
  <si>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</si>
  <si>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</si>
  <si>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</si>
  <si>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</si>
  <si>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</si>
  <si>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</si>
  <si>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</si>
  <si>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</si>
  <si>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</si>
  <si>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</si>
  <si>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</si>
  <si>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</si>
  <si>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</si>
  <si>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</si>
  <si>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</si>
  <si>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</si>
  <si>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</si>
  <si>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</si>
  <si>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</si>
  <si>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</si>
  <si>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</si>
  <si>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</si>
  <si>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</si>
  <si>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</si>
  <si>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</si>
  <si>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</si>
  <si>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</si>
  <si>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</si>
  <si>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</si>
  <si>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</si>
  <si>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</si>
  <si>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</si>
  <si>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</si>
  <si>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</si>
  <si>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</si>
  <si>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</si>
  <si>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</si>
  <si>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</si>
  <si>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</si>
  <si>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</si>
  <si>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</si>
  <si>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</si>
  <si>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</si>
  <si>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</si>
  <si>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</si>
  <si>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</si>
  <si>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</si>
  <si>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</si>
  <si>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</si>
  <si>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</si>
  <si>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</si>
  <si>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</si>
  <si>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</si>
  <si>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</si>
  <si>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</si>
  <si>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</si>
  <si>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</si>
  <si>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</si>
  <si>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</si>
  <si>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</si>
  <si>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</si>
  <si>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</si>
  <si>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</si>
  <si>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</si>
  <si>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</si>
  <si>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</si>
  <si>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</si>
  <si>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</si>
  <si>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</si>
  <si>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</si>
  <si>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</si>
  <si>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</si>
  <si>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</si>
  <si>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</si>
  <si>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</si>
  <si>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</si>
  <si>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</si>
  <si>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</si>
  <si>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</si>
  <si>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</si>
  <si>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</si>
  <si>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</si>
  <si>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</si>
  <si>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</si>
  <si>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</si>
  <si>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</si>
  <si>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</si>
  <si>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</si>
  <si>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</si>
  <si>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</si>
  <si>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</si>
  <si>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</si>
  <si>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</si>
  <si>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</si>
  <si>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</si>
  <si>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</si>
  <si>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</si>
  <si>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</si>
  <si>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</si>
  <si>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</si>
  <si>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</si>
  <si>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</si>
  <si>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</si>
  <si>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</si>
  <si>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</si>
  <si>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</si>
  <si>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</si>
  <si>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</si>
  <si>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</si>
  <si>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</si>
  <si>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</si>
  <si>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</si>
  <si>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</si>
  <si>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</si>
  <si>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</si>
  <si>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</si>
  <si>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</si>
  <si>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</si>
  <si>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</si>
  <si>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</si>
  <si>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</si>
  <si>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</si>
  <si>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</si>
  <si>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</si>
  <si>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</si>
  <si>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</si>
  <si>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</si>
  <si>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</si>
  <si>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</si>
  <si>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</si>
  <si>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</si>
  <si>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</si>
  <si>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</si>
  <si>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</si>
  <si>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</si>
  <si>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</si>
  <si>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</si>
  <si>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</si>
  <si>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</si>
  <si>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</si>
  <si>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</si>
  <si>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</si>
  <si>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</si>
  <si>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</si>
  <si>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</si>
  <si>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</si>
  <si>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</si>
  <si>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</si>
  <si>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</si>
  <si>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</si>
  <si>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</si>
  <si>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</si>
  <si>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</si>
  <si>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</si>
  <si>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</si>
  <si>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</si>
  <si>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</si>
  <si>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</si>
  <si>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</si>
  <si>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</si>
  <si>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</si>
  <si>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</si>
  <si>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</si>
  <si>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</si>
  <si>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</si>
  <si>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</si>
  <si>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</si>
  <si>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</si>
  <si>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</si>
  <si>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</si>
  <si>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</si>
  <si>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</si>
  <si>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</si>
  <si>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</si>
  <si>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</si>
  <si>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</si>
  <si>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</si>
  <si>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</si>
  <si>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</si>
  <si>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</si>
  <si>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</si>
  <si>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</si>
  <si>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</si>
  <si>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</si>
  <si>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</si>
  <si>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</si>
  <si>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</si>
  <si>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</si>
  <si>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</si>
  <si>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</si>
  <si>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</si>
  <si>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</si>
  <si>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</si>
  <si>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</si>
  <si>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</si>
  <si>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</si>
  <si>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</si>
  <si>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</si>
  <si>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</si>
  <si>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</si>
  <si>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</si>
  <si>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</si>
  <si>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</si>
  <si>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</si>
  <si>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</si>
  <si>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</si>
  <si>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</si>
  <si>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</si>
  <si>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</si>
  <si>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</si>
  <si>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</si>
  <si>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</si>
  <si>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</si>
  <si>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</si>
  <si>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</si>
  <si>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</si>
  <si>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</si>
  <si>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</si>
  <si>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</si>
  <si>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</si>
  <si>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</si>
  <si>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</si>
  <si>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</si>
  <si>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</si>
  <si>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</si>
  <si>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</si>
  <si>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</si>
  <si>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</si>
  <si>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</si>
  <si>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</si>
  <si>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</si>
  <si>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</si>
  <si>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</si>
  <si>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</si>
  <si>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</si>
  <si>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</si>
  <si>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</si>
  <si>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</si>
  <si>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</si>
  <si>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</si>
  <si>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</si>
  <si>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</si>
  <si>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</si>
  <si>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</si>
  <si>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</si>
  <si>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</si>
  <si>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</si>
  <si>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</si>
  <si>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</si>
  <si>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</si>
  <si>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</si>
  <si>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</si>
  <si>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</si>
  <si>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</si>
  <si>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</si>
  <si>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</si>
  <si>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</si>
  <si>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</si>
  <si>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</si>
  <si>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</si>
  <si>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</si>
  <si>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</si>
  <si>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</si>
  <si>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</si>
  <si>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</si>
  <si>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</si>
  <si>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</si>
  <si>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</si>
  <si>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</si>
  <si>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</si>
  <si>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</si>
  <si>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</si>
  <si>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</si>
  <si>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</si>
  <si>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</si>
  <si>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</si>
  <si>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</si>
  <si>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</si>
  <si>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</si>
  <si>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GRAVITON RESEARCH CAPITAL LLP</t>
  </si>
  <si>
    <t>2350-2450</t>
  </si>
  <si>
    <t>2200-2230</t>
  </si>
  <si>
    <t>MANSI SHARES &amp; STOCK ADVISORS PVT LTD</t>
  </si>
  <si>
    <t>INNOVATIVE</t>
  </si>
  <si>
    <t>3000-3020</t>
  </si>
  <si>
    <t>3140-3200</t>
  </si>
  <si>
    <t>130-134</t>
  </si>
  <si>
    <t>1900-2000</t>
  </si>
  <si>
    <t>AVI</t>
  </si>
  <si>
    <t>QE SECURITIES</t>
  </si>
  <si>
    <t>SANCO</t>
  </si>
  <si>
    <t>Sanco Industries Ltd.</t>
  </si>
  <si>
    <t>Part Profit of Rs.80/-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</si>
  <si>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</si>
  <si>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</si>
  <si>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</si>
  <si>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</si>
  <si>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</si>
  <si>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</si>
  <si>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</si>
  <si>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</si>
  <si>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MANSI SHARE &amp; STOCK ADVISORS PRIVATE LIMITED</t>
  </si>
  <si>
    <t>IFL</t>
  </si>
  <si>
    <t>SELLWIN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</si>
  <si>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</si>
  <si>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</si>
  <si>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</si>
  <si>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</si>
  <si>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ADROIT FINANCIAL SERVICES PVT LTD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</si>
  <si>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</si>
  <si>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</si>
  <si>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</si>
  <si>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</si>
  <si>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</si>
  <si>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</si>
  <si>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</si>
  <si>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</si>
  <si>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</si>
  <si>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</si>
  <si>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</si>
  <si>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</si>
  <si>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</si>
  <si>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</si>
  <si>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</si>
  <si>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</si>
  <si>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</si>
  <si>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ESPEON CONSULTING PRIVATE LIMITED.</t>
  </si>
  <si>
    <t>MINIBOSS CONSULTANCY PRIVATE LIMITED</t>
  </si>
  <si>
    <t>DML</t>
  </si>
  <si>
    <t>GTLINFRA</t>
  </si>
  <si>
    <t>IDBI TRUSTEESHIP SERVICES LTD</t>
  </si>
  <si>
    <t>GTL</t>
  </si>
  <si>
    <t>GTL Limited</t>
  </si>
  <si>
    <t>GTL Infrastructure Limite</t>
  </si>
  <si>
    <t>HDFCBANK 1550 CE JAN</t>
  </si>
  <si>
    <t>40-45</t>
  </si>
  <si>
    <t>Profit of Rs.5.75/-</t>
  </si>
  <si>
    <t>NIFTY 17750 CE 6-JAN</t>
  </si>
  <si>
    <t>60-80</t>
  </si>
  <si>
    <t>Loss of Rs.0.90/-</t>
  </si>
  <si>
    <t>361-363</t>
  </si>
  <si>
    <t>380-390</t>
  </si>
  <si>
    <t>ANUPAM</t>
  </si>
  <si>
    <t>JAYESH MALSI RITA</t>
  </si>
  <si>
    <t>BANASFN</t>
  </si>
  <si>
    <t>HANSABEN BHARATKUMAR PATEL</t>
  </si>
  <si>
    <t>BCP</t>
  </si>
  <si>
    <t>MUZALI</t>
  </si>
  <si>
    <t>SCTL</t>
  </si>
  <si>
    <t>DAADI EQUITY&amp; DERIVATIVE PRIVATE LIMITED</t>
  </si>
  <si>
    <t>TARINI</t>
  </si>
  <si>
    <t>NU HEIGHTS AGENCY PRIVATE LIMITED</t>
  </si>
  <si>
    <t>TRANWAY</t>
  </si>
  <si>
    <t>WITS</t>
  </si>
  <si>
    <t>B.C. Power Controls Ltd</t>
  </si>
  <si>
    <t>BEARD-RE</t>
  </si>
  <si>
    <t>Beardsell Limited</t>
  </si>
  <si>
    <t>JPPOWER</t>
  </si>
  <si>
    <t>Jaiprakash Power Ven. Lt</t>
  </si>
  <si>
    <t>SILGO</t>
  </si>
  <si>
    <t>Silgo Retail Limited</t>
  </si>
  <si>
    <t>SHAH CHETAN   RASIKLAL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</si>
  <si>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</si>
  <si>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</si>
  <si>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</si>
  <si>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</si>
  <si>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</si>
  <si>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</si>
  <si>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</si>
  <si>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</si>
  <si>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</si>
  <si>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</si>
  <si>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</si>
  <si>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NAMAN SECURITIES &amp; FINANCE PVT. LTD.</t>
  </si>
  <si>
    <t>DHARMENDRA LAKHAN SINGH SINH</t>
  </si>
  <si>
    <t>DEVHARI</t>
  </si>
  <si>
    <t>EVEXIA</t>
  </si>
  <si>
    <t>OLGA TRADING PRIVATE LIMITED</t>
  </si>
  <si>
    <t>FRASER</t>
  </si>
  <si>
    <t>GBFL</t>
  </si>
  <si>
    <t>MIDLAND FINANCIAL ADVISORY PRIVATE LIMITED</t>
  </si>
  <si>
    <t>GMETCOAL</t>
  </si>
  <si>
    <t>NEWAGE VINIMAY PVT LTD</t>
  </si>
  <si>
    <t>NEWLIGHT</t>
  </si>
  <si>
    <t>MANISH NITIN THAKUR</t>
  </si>
  <si>
    <t>PANAFIC</t>
  </si>
  <si>
    <t>SAMRATPH</t>
  </si>
  <si>
    <t>MALA R BHAVNANI</t>
  </si>
  <si>
    <t>MOREPLUS MERCHANTS PRIVATE LIMITED</t>
  </si>
  <si>
    <t>SUTLAJ SALES PRIVATE LIMITED</t>
  </si>
  <si>
    <t>MOHANRAMESH</t>
  </si>
  <si>
    <t>VISVEN</t>
  </si>
  <si>
    <t>DAMYANTI JIVANDAS GOKALGANDHI</t>
  </si>
  <si>
    <t>VIKAS KUMAR AGRAWAL</t>
  </si>
  <si>
    <t>20MICRONS</t>
  </si>
  <si>
    <t>20 Microns Limited</t>
  </si>
  <si>
    <t>AJOONI</t>
  </si>
  <si>
    <t>Ajooni Biotech Limited</t>
  </si>
  <si>
    <t>MADHUKAR SHETH</t>
  </si>
  <si>
    <t>ALANKIT</t>
  </si>
  <si>
    <t>Alankit Limited</t>
  </si>
  <si>
    <t>AMJUMBO</t>
  </si>
  <si>
    <t>A and M Jumbo Bags Ltd</t>
  </si>
  <si>
    <t>KABRA KAILASH</t>
  </si>
  <si>
    <t>Greaves Limited</t>
  </si>
  <si>
    <t>XTX MARKETS LLP</t>
  </si>
  <si>
    <t>MOKSH</t>
  </si>
  <si>
    <t>Moksh Ornaments Limited</t>
  </si>
  <si>
    <t>ORIENTALTL</t>
  </si>
  <si>
    <t>Oriental Trimex Limited</t>
  </si>
  <si>
    <t>PIONEEREMB</t>
  </si>
  <si>
    <t>Pioneer Embroideries Limi</t>
  </si>
  <si>
    <t>SALZERELEC</t>
  </si>
  <si>
    <t>Salzer Electronics Ltd.</t>
  </si>
  <si>
    <t>ASHWIN STOCKS AND INVESTMENT PRIVATE LIMITED</t>
  </si>
  <si>
    <t>Innovative Tyres &amp; Tubes</t>
  </si>
  <si>
    <t>HITESH AMRUTLAL PATEL</t>
  </si>
  <si>
    <t>ECOTEK GENERAL TRADING L.L.C</t>
  </si>
  <si>
    <t>NIFTY 17800 PE 13-JAN</t>
  </si>
  <si>
    <t>100-120</t>
  </si>
  <si>
    <t>Profit of Rs.10/-</t>
  </si>
  <si>
    <t>POWERGRID 210 CE JAN</t>
  </si>
  <si>
    <t>3.70-3.90</t>
  </si>
  <si>
    <t>Profit of Rs.47/-</t>
  </si>
  <si>
    <t xml:space="preserve">IBREALEST </t>
  </si>
  <si>
    <t>169-171</t>
  </si>
  <si>
    <t>185-190</t>
  </si>
  <si>
    <t>ADCON</t>
  </si>
  <si>
    <t>PROFICIENT MERCHANDISE LIMITED</t>
  </si>
  <si>
    <t>GCM CAPITAL ADVISORS LIMITED</t>
  </si>
  <si>
    <t>ADISHAKTI</t>
  </si>
  <si>
    <t>NNM SECURITIES PVT LTD</t>
  </si>
  <si>
    <t>AMFL</t>
  </si>
  <si>
    <t>KAPIL AGGARWAL</t>
  </si>
  <si>
    <t>HANSRAJ SHIVJI GADA</t>
  </si>
  <si>
    <t>HEMLATA GADA</t>
  </si>
  <si>
    <t>AUROLAB</t>
  </si>
  <si>
    <t>VIVEK MEHROTRA</t>
  </si>
  <si>
    <t>PURAV BHARATBHAI PATEL</t>
  </si>
  <si>
    <t>STOCK VERTEX VENTURES</t>
  </si>
  <si>
    <t>BKMINDST</t>
  </si>
  <si>
    <t>BASANT KUMAR AGARWAL</t>
  </si>
  <si>
    <t>YOGESH JOTIRAM KALE</t>
  </si>
  <si>
    <t>DARJEELING</t>
  </si>
  <si>
    <t>VIPINKUMAR</t>
  </si>
  <si>
    <t>DEEP</t>
  </si>
  <si>
    <t>DGL</t>
  </si>
  <si>
    <t>ARJUN DAHIYA</t>
  </si>
  <si>
    <t>VISA CAPITAL PARTNERS</t>
  </si>
  <si>
    <t>RAJAGOPALPREMMARCEL</t>
  </si>
  <si>
    <t>ATUL M PALDECHA</t>
  </si>
  <si>
    <t>EARUM</t>
  </si>
  <si>
    <t>SHASHIKANT VEDPRAKASH SHARMA .</t>
  </si>
  <si>
    <t>GHANSHYAMBHAI MANSUKHBHAI KHAMBHAYATA</t>
  </si>
  <si>
    <t>ELEFLOR</t>
  </si>
  <si>
    <t>RAKHI LOHIA</t>
  </si>
  <si>
    <t>SHAIBAL GHOSH</t>
  </si>
  <si>
    <t>YASHWANT BIHARI KAGZI HUF</t>
  </si>
  <si>
    <t>EPIC</t>
  </si>
  <si>
    <t>GLOBE CAPITAL MARKET LIMITED</t>
  </si>
  <si>
    <t>VAIBHAV RAJENDRA DOSHI</t>
  </si>
  <si>
    <t>FIVEXTRADE</t>
  </si>
  <si>
    <t>VIKASHKUMAR JAIN</t>
  </si>
  <si>
    <t>SAMIR ABBAS</t>
  </si>
  <si>
    <t>MADHURYAKUMAR</t>
  </si>
  <si>
    <t>GOODPOINT COMMODEAL PRIVATE LIMITED</t>
  </si>
  <si>
    <t>GENPHARMA</t>
  </si>
  <si>
    <t>RIYAZ SULTAN SAJAN</t>
  </si>
  <si>
    <t>GGL</t>
  </si>
  <si>
    <t>GVFILM</t>
  </si>
  <si>
    <t>HIMTEK</t>
  </si>
  <si>
    <t>IFCI VENTURE CAPITAL FUND LTD</t>
  </si>
  <si>
    <t>HKG</t>
  </si>
  <si>
    <t>RAMESH SAWALRAM SARAOGI</t>
  </si>
  <si>
    <t>MOHAMMED MOHSIN HAJIMOHAMMED AJMERWALA</t>
  </si>
  <si>
    <t>VISHAL MANOJBHAI SHAH</t>
  </si>
  <si>
    <t>SOHEL FAROOQBHAI KUCHAMANWALA</t>
  </si>
  <si>
    <t>ATUL JASHWANTLAL SOLANKI</t>
  </si>
  <si>
    <t>PRIYESHBAHUGUNA</t>
  </si>
  <si>
    <t>MAQSOOD DABIR SHAIKH</t>
  </si>
  <si>
    <t>JAIMATAG</t>
  </si>
  <si>
    <t>IDBI BANK LTD - LONG TERM PORTFOLIO (CUSTODIAL TRADE )</t>
  </si>
  <si>
    <t>JANUSCORP</t>
  </si>
  <si>
    <t>CHANDRA SHEKER G</t>
  </si>
  <si>
    <t>JAYCH</t>
  </si>
  <si>
    <t>PADMA JITENDRA PAREKH</t>
  </si>
  <si>
    <t>KDLL</t>
  </si>
  <si>
    <t>ARMINDER SINGH</t>
  </si>
  <si>
    <t>JASKIRAT SINGH</t>
  </si>
  <si>
    <t>LELAVOIR</t>
  </si>
  <si>
    <t>A &amp; S WEALTH CREATIONS PRIVATE LIMITED</t>
  </si>
  <si>
    <t>MAHAANF</t>
  </si>
  <si>
    <t>BHOPENDRAKUMAR</t>
  </si>
  <si>
    <t>MFLINDIA</t>
  </si>
  <si>
    <t>CHANDARANA INTERMEDIARIES BROKERS PRIVATE LIMITED</t>
  </si>
  <si>
    <t>MINDSPACE</t>
  </si>
  <si>
    <t>PLATINUM ILLUMINATION A 2018 TRUST</t>
  </si>
  <si>
    <t>BREP ASIA SG PEARL HOLDING NQ PTE LTD</t>
  </si>
  <si>
    <t>NAVODAYENT</t>
  </si>
  <si>
    <t>VINAY K GUGNANI</t>
  </si>
  <si>
    <t>GAURANG JITENDRA PAREKH</t>
  </si>
  <si>
    <t>NIKSTECH</t>
  </si>
  <si>
    <t>SHERWOOD SECURITIES PVT LTD</t>
  </si>
  <si>
    <t>SHRENI SHARES PRIVATE LIMITED</t>
  </si>
  <si>
    <t>OBCL</t>
  </si>
  <si>
    <t>OBIL</t>
  </si>
  <si>
    <t>OMNIPOTENT</t>
  </si>
  <si>
    <t>LALITKUMARGOPILAL</t>
  </si>
  <si>
    <t>SURENDER PAL BHUTANI</t>
  </si>
  <si>
    <t>QNANCE RESEARCH CAPITAL LLP</t>
  </si>
  <si>
    <t>EPITOME TRADING AND INVESTMENTS</t>
  </si>
  <si>
    <t>PASARI</t>
  </si>
  <si>
    <t>NEERAJ BANSAL</t>
  </si>
  <si>
    <t>PECOS</t>
  </si>
  <si>
    <t>ARUN KUMAR JAIN</t>
  </si>
  <si>
    <t>PIFL</t>
  </si>
  <si>
    <t>PRITI DEEPAK RATHI</t>
  </si>
  <si>
    <t>QUADRANT</t>
  </si>
  <si>
    <t>R SATHIAMURTHI</t>
  </si>
  <si>
    <t>RAJNISH</t>
  </si>
  <si>
    <t>PIVOTAL BUSINESS MANAGERS LLP</t>
  </si>
  <si>
    <t>RGIL</t>
  </si>
  <si>
    <t>AGRO TRADE SOLUTIONS</t>
  </si>
  <si>
    <t>LAXMI TRADE SOLUTIONS</t>
  </si>
  <si>
    <t>RS SECURITIES</t>
  </si>
  <si>
    <t>KAJOL GHOSH</t>
  </si>
  <si>
    <t>RAJEEV BHATIA</t>
  </si>
  <si>
    <t>ARJUN MAHAJAN</t>
  </si>
  <si>
    <t>SANKHYAIN</t>
  </si>
  <si>
    <t>KETAN K SHAH HUF</t>
  </si>
  <si>
    <t>POOJA HEMANT CHAVAN</t>
  </si>
  <si>
    <t>PLENTY NIRYAT PRIVATE LIMITED</t>
  </si>
  <si>
    <t>SHAHFOOD</t>
  </si>
  <si>
    <t>NEMICHANDPRAKASHKUMAR</t>
  </si>
  <si>
    <t>SHIVAEXPO</t>
  </si>
  <si>
    <t>BHAVINI SACHIN PORWAL</t>
  </si>
  <si>
    <t>SHIVAGR</t>
  </si>
  <si>
    <t>AUMIT CAPITAL ADVISORS LIMITED</t>
  </si>
  <si>
    <t>SICLTD</t>
  </si>
  <si>
    <t>PURSHOTTAM AGARWAL</t>
  </si>
  <si>
    <t>STURDY</t>
  </si>
  <si>
    <t>NIKUNJ KAUSHIK SHAH</t>
  </si>
  <si>
    <t>PUNJAB NATIONAL BANK</t>
  </si>
  <si>
    <t>SUNDARAM</t>
  </si>
  <si>
    <t>PALAN GOVER GADA</t>
  </si>
  <si>
    <t>HARDIK PANKAJ SAVLA</t>
  </si>
  <si>
    <t>SUPRBPA</t>
  </si>
  <si>
    <t>SVARTCORP</t>
  </si>
  <si>
    <t>BP EQUITIES PVT. LTD.</t>
  </si>
  <si>
    <t>SWORDEDGE</t>
  </si>
  <si>
    <t>TEJNAKSH</t>
  </si>
  <si>
    <t>SMITA ANIL SHAH</t>
  </si>
  <si>
    <t>TPROJECT</t>
  </si>
  <si>
    <t>SUJATHA OGURI</t>
  </si>
  <si>
    <t>RACHANA KOTHARI</t>
  </si>
  <si>
    <t>REKHA BHAGAT</t>
  </si>
  <si>
    <t>UPASAFN</t>
  </si>
  <si>
    <t>BHARAT KUMAR PUKHRAJJI</t>
  </si>
  <si>
    <t>UTLINDS</t>
  </si>
  <si>
    <t>RAMA KRISNA BELLAM</t>
  </si>
  <si>
    <t>VARIMAN</t>
  </si>
  <si>
    <t>TURAGASATYANARAYANA</t>
  </si>
  <si>
    <t>LAXMAN LAL PATIDAR</t>
  </si>
  <si>
    <t>JEETENDRA KUMAR PATIDAR</t>
  </si>
  <si>
    <t>VASWANI</t>
  </si>
  <si>
    <t>VEDAVAAG</t>
  </si>
  <si>
    <t>JIGNEY BHACHECH (HUF)</t>
  </si>
  <si>
    <t>VIVANTA</t>
  </si>
  <si>
    <t>ARDENT VENTURES LLP</t>
  </si>
  <si>
    <t>DINESH MEHTA</t>
  </si>
  <si>
    <t>VIVEK AGRAWAL</t>
  </si>
  <si>
    <t>ABINFRA</t>
  </si>
  <si>
    <t>A B Infrabuild Limited</t>
  </si>
  <si>
    <t>PRITI B CHOUDHARY</t>
  </si>
  <si>
    <t>AIRAN</t>
  </si>
  <si>
    <t>Airan Limited</t>
  </si>
  <si>
    <t>CEREBRAINT</t>
  </si>
  <si>
    <t>Cerebra Int Tech Ltd</t>
  </si>
  <si>
    <t>BARCLAYS SECURITIES INDIA PRIVATE LIMITED</t>
  </si>
  <si>
    <t>FOCE</t>
  </si>
  <si>
    <t>Foce India Limited</t>
  </si>
  <si>
    <t>ANURADHA RAJESH MEHRA</t>
  </si>
  <si>
    <t>GIRIRAJ</t>
  </si>
  <si>
    <t>Giriraj Civil Devp Ltd</t>
  </si>
  <si>
    <t>DILAWAR REHMAN KHAN</t>
  </si>
  <si>
    <t>GLOBE</t>
  </si>
  <si>
    <t>Globe Textiles (I) Ltd.</t>
  </si>
  <si>
    <t>VAIBHAV STOCK AND DERIVATIVES BROKING PRIVATE LIMITED</t>
  </si>
  <si>
    <t>HPAL</t>
  </si>
  <si>
    <t>HP Adhesives Limited</t>
  </si>
  <si>
    <t>B.W.TRADERS</t>
  </si>
  <si>
    <t>ELIXIR WEALTH MANAGEMENT PRIVATE LIMITED</t>
  </si>
  <si>
    <t>KELLTONTEC</t>
  </si>
  <si>
    <t>Kellton Tech Sol Ltd</t>
  </si>
  <si>
    <t>KITEX</t>
  </si>
  <si>
    <t>Kitex Garments Ltd</t>
  </si>
  <si>
    <t>LAMBODHARA</t>
  </si>
  <si>
    <t>Lambodhara Textiles Ltd.</t>
  </si>
  <si>
    <t>ORTINLAB</t>
  </si>
  <si>
    <t>Ortin Laboratories Ltd</t>
  </si>
  <si>
    <t>PALLA NAGESWARA RAO</t>
  </si>
  <si>
    <t>RAMASTEEL</t>
  </si>
  <si>
    <t>Rama Steel Tubes Limited</t>
  </si>
  <si>
    <t>PRABHULAL LALLUBHAI PAREKH</t>
  </si>
  <si>
    <t>SUNTECK WEALTHMAX CAPITAL PRIVATE LIMITED</t>
  </si>
  <si>
    <t>RIIL</t>
  </si>
  <si>
    <t>Reliance Indl Infra Ltd</t>
  </si>
  <si>
    <t>SHRENIK</t>
  </si>
  <si>
    <t>Shrenik Limited</t>
  </si>
  <si>
    <t>SINTEX</t>
  </si>
  <si>
    <t>Sintex Industries Ltd.</t>
  </si>
  <si>
    <t>VECOPP</t>
  </si>
  <si>
    <t>Vikas Eco Re. 0.50 ppd up</t>
  </si>
  <si>
    <t>ALANKIT IMAGINATIONS LIMITED</t>
  </si>
  <si>
    <t>MARK CORPORATE ADVIOSRS PVT LTD</t>
  </si>
  <si>
    <t>PARESH BHIKHUBHAI PATEL</t>
  </si>
  <si>
    <t>SUBBA RAO ANUMOLU</t>
  </si>
  <si>
    <t>BKM Industries Limited</t>
  </si>
  <si>
    <t>DYNAMIC</t>
  </si>
  <si>
    <t>Dynamic Srvcs &amp; Sec Ltd</t>
  </si>
  <si>
    <t>BIKRAM GUPTA</t>
  </si>
  <si>
    <t>ARYAMAN CAPITAL MARKETS LIMITED</t>
  </si>
  <si>
    <t>GOLDMINE SHARES &amp; FINANCE LTD</t>
  </si>
  <si>
    <t>KBCGLOBAL</t>
  </si>
  <si>
    <t>KBC Global Limited</t>
  </si>
  <si>
    <t>NISHIL SURENDRA MARFATIA</t>
  </si>
  <si>
    <t>PADMAVATI INVESTMENT</t>
  </si>
  <si>
    <t>NARAIN KUMAR GUPTA</t>
  </si>
  <si>
    <t>NARAIN KUMAR GUPTA HUF</t>
  </si>
  <si>
    <t>NCC Limited</t>
  </si>
  <si>
    <t>KBC ECO FUND</t>
  </si>
  <si>
    <t>PARTYCRUS</t>
  </si>
  <si>
    <t>Party Cruisers Limited</t>
  </si>
  <si>
    <t>KALPESH JAVERILAL OSWAL</t>
  </si>
  <si>
    <t>RUPA</t>
  </si>
  <si>
    <t>Rupa &amp; Company Ltd</t>
  </si>
  <si>
    <t>ZIYAN DEVELOPERS LLP</t>
  </si>
  <si>
    <t>LODHA ASHOK KUMAR</t>
  </si>
  <si>
    <t>UNIINFO</t>
  </si>
  <si>
    <t>Uniinfo Telecom Servi Ltd</t>
  </si>
  <si>
    <t>CONLECTA CAPITAL ADVISORS PRIVATE LIMITED</t>
  </si>
  <si>
    <t>VISHWARAJ</t>
  </si>
  <si>
    <t>Vishwaraj Sugar Ind Ltd</t>
  </si>
  <si>
    <t>S K GROWTH FUND PVT.LTD.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</si>
</sst>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7" t="s">
        <v>16</v>
      </c>
      <c r="B9" s="449" t="s">
        <v>17</v>
      </c>
      <c r="C9" s="449" t="s">
        <v>18</v>
      </c>
      <c r="D9" s="449" t="s">
        <v>19</v>
      </c>
      <c r="E9" s="26" t="s">
        <v>20</v>
      </c>
      <c r="F9" s="26" t="s">
        <v>21</v>
      </c>
      <c r="G9" s="444" t="s">
        <v>22</v>
      </c>
      <c r="H9" s="445"/>
      <c r="I9" s="446"/>
      <c r="J9" s="444" t="s">
        <v>23</v>
      </c>
      <c r="K9" s="445"/>
      <c r="L9" s="446"/>
      <c r="M9" s="26"/>
      <c r="N9" s="27"/>
      <c r="O9" s="27"/>
      <c r="P9" s="27"/>
    </row>
    <row r="10" spans="1:16" ht="59.25" customHeight="1">
      <c r="A10" s="448"/>
      <c r="B10" s="450"/>
      <c r="C10" s="450"/>
      <c r="D10" s="45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38468.35</v>
      </c>
      <c r="F11" s="35">
        <v>38329.5</v>
      </c>
      <c r="G11" s="36">
        <v>38139</v>
      </c>
      <c r="H11" s="36">
        <v>37809.65</v>
      </c>
      <c r="I11" s="36">
        <v>37619.15</v>
      </c>
      <c r="J11" s="36">
        <v>38658.85</v>
      </c>
      <c r="K11" s="36">
        <v>38849.35</v>
      </c>
      <c r="L11" s="36">
        <v>39178.699999999997</v>
      </c>
      <c r="M11" s="37">
        <v>38520</v>
      </c>
      <c r="N11" s="37">
        <v>38000.15</v>
      </c>
      <c r="O11" s="38">
        <v>2604450</v>
      </c>
      <c r="P11" s="39">
        <v>7.8034293283111025E-2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18048.2</v>
      </c>
      <c r="F12" s="40">
        <v>18003.899999999998</v>
      </c>
      <c r="G12" s="41">
        <v>17949.499999999996</v>
      </c>
      <c r="H12" s="41">
        <v>17850.8</v>
      </c>
      <c r="I12" s="41">
        <v>17796.399999999998</v>
      </c>
      <c r="J12" s="41">
        <v>18102.599999999995</v>
      </c>
      <c r="K12" s="41">
        <v>18156.999999999996</v>
      </c>
      <c r="L12" s="41">
        <v>18255.699999999993</v>
      </c>
      <c r="M12" s="31">
        <v>18058.3</v>
      </c>
      <c r="N12" s="31">
        <v>17905.2</v>
      </c>
      <c r="O12" s="42">
        <v>11819300</v>
      </c>
      <c r="P12" s="43">
        <v>2.9022414340999222E-2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18555.5</v>
      </c>
      <c r="F13" s="40">
        <v>18504.416666666668</v>
      </c>
      <c r="G13" s="41">
        <v>18418.933333333334</v>
      </c>
      <c r="H13" s="41">
        <v>18282.366666666665</v>
      </c>
      <c r="I13" s="41">
        <v>18196.883333333331</v>
      </c>
      <c r="J13" s="41">
        <v>18640.983333333337</v>
      </c>
      <c r="K13" s="41">
        <v>18726.466666666667</v>
      </c>
      <c r="L13" s="41">
        <v>18863.03333333334</v>
      </c>
      <c r="M13" s="31">
        <v>18589.900000000001</v>
      </c>
      <c r="N13" s="31">
        <v>18367.849999999999</v>
      </c>
      <c r="O13" s="42">
        <v>2680</v>
      </c>
      <c r="P13" s="43">
        <v>0.45652173913043476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1086.25</v>
      </c>
      <c r="F14" s="40">
        <v>1068.6333333333334</v>
      </c>
      <c r="G14" s="41">
        <v>1047.4666666666669</v>
      </c>
      <c r="H14" s="41">
        <v>1008.6833333333334</v>
      </c>
      <c r="I14" s="41">
        <v>987.51666666666688</v>
      </c>
      <c r="J14" s="41">
        <v>1107.416666666667</v>
      </c>
      <c r="K14" s="41">
        <v>1128.5833333333335</v>
      </c>
      <c r="L14" s="41">
        <v>1167.366666666667</v>
      </c>
      <c r="M14" s="31">
        <v>1089.8</v>
      </c>
      <c r="N14" s="31">
        <v>1029.8499999999999</v>
      </c>
      <c r="O14" s="42">
        <v>2335800</v>
      </c>
      <c r="P14" s="43">
        <v>-4.4506258692628649E-2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18405.8</v>
      </c>
      <c r="F15" s="40">
        <v>18461.95</v>
      </c>
      <c r="G15" s="41">
        <v>18324.900000000001</v>
      </c>
      <c r="H15" s="41">
        <v>18244</v>
      </c>
      <c r="I15" s="41">
        <v>18106.95</v>
      </c>
      <c r="J15" s="41">
        <v>18542.850000000002</v>
      </c>
      <c r="K15" s="41">
        <v>18679.899999999998</v>
      </c>
      <c r="L15" s="41">
        <v>18760.800000000003</v>
      </c>
      <c r="M15" s="31">
        <v>18599</v>
      </c>
      <c r="N15" s="31">
        <v>18381.05</v>
      </c>
      <c r="O15" s="42">
        <v>35375</v>
      </c>
      <c r="P15" s="43">
        <v>4.6597633136094677E-2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133.1</v>
      </c>
      <c r="F16" s="40">
        <v>133.48333333333335</v>
      </c>
      <c r="G16" s="41">
        <v>131.9666666666667</v>
      </c>
      <c r="H16" s="41">
        <v>130.83333333333334</v>
      </c>
      <c r="I16" s="41">
        <v>129.31666666666669</v>
      </c>
      <c r="J16" s="41">
        <v>134.6166666666667</v>
      </c>
      <c r="K16" s="41">
        <v>136.13333333333335</v>
      </c>
      <c r="L16" s="41">
        <v>137.26666666666671</v>
      </c>
      <c r="M16" s="31">
        <v>135</v>
      </c>
      <c r="N16" s="31">
        <v>132.35</v>
      </c>
      <c r="O16" s="42">
        <v>12456400</v>
      </c>
      <c r="P16" s="43">
        <v>2.8706395348837208E-2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294.10000000000002</v>
      </c>
      <c r="F17" s="40">
        <v>295.36666666666667</v>
      </c>
      <c r="G17" s="41">
        <v>291.88333333333333</v>
      </c>
      <c r="H17" s="41">
        <v>289.66666666666663</v>
      </c>
      <c r="I17" s="41">
        <v>286.18333333333328</v>
      </c>
      <c r="J17" s="41">
        <v>297.58333333333337</v>
      </c>
      <c r="K17" s="41">
        <v>301.06666666666672</v>
      </c>
      <c r="L17" s="41">
        <v>303.28333333333342</v>
      </c>
      <c r="M17" s="31">
        <v>298.85000000000002</v>
      </c>
      <c r="N17" s="31">
        <v>293.14999999999998</v>
      </c>
      <c r="O17" s="42">
        <v>11284000</v>
      </c>
      <c r="P17" s="43">
        <v>9.225092250922509E-4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2330.6</v>
      </c>
      <c r="F18" s="40">
        <v>2317.1</v>
      </c>
      <c r="G18" s="41">
        <v>2299.1999999999998</v>
      </c>
      <c r="H18" s="41">
        <v>2267.7999999999997</v>
      </c>
      <c r="I18" s="41">
        <v>2249.8999999999996</v>
      </c>
      <c r="J18" s="41">
        <v>2348.5</v>
      </c>
      <c r="K18" s="41">
        <v>2366.4000000000005</v>
      </c>
      <c r="L18" s="41">
        <v>2397.8000000000002</v>
      </c>
      <c r="M18" s="31">
        <v>2335</v>
      </c>
      <c r="N18" s="31">
        <v>2285.6999999999998</v>
      </c>
      <c r="O18" s="42">
        <v>2816750</v>
      </c>
      <c r="P18" s="43">
        <v>3.6236549250436859E-2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1760.65</v>
      </c>
      <c r="F19" s="40">
        <v>1747.05</v>
      </c>
      <c r="G19" s="41">
        <v>1718.1</v>
      </c>
      <c r="H19" s="41">
        <v>1675.55</v>
      </c>
      <c r="I19" s="41">
        <v>1646.6</v>
      </c>
      <c r="J19" s="41">
        <v>1789.6</v>
      </c>
      <c r="K19" s="41">
        <v>1818.5500000000002</v>
      </c>
      <c r="L19" s="41">
        <v>1861.1</v>
      </c>
      <c r="M19" s="31">
        <v>1776</v>
      </c>
      <c r="N19" s="31">
        <v>1704.5</v>
      </c>
      <c r="O19" s="42">
        <v>21738500</v>
      </c>
      <c r="P19" s="43">
        <v>1.1469383956821143E-2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742.6</v>
      </c>
      <c r="F20" s="40">
        <v>741.23333333333323</v>
      </c>
      <c r="G20" s="41">
        <v>737.46666666666647</v>
      </c>
      <c r="H20" s="41">
        <v>732.33333333333326</v>
      </c>
      <c r="I20" s="41">
        <v>728.56666666666649</v>
      </c>
      <c r="J20" s="41">
        <v>746.36666666666645</v>
      </c>
      <c r="K20" s="41">
        <v>750.1333333333331</v>
      </c>
      <c r="L20" s="41">
        <v>755.26666666666642</v>
      </c>
      <c r="M20" s="31">
        <v>745</v>
      </c>
      <c r="N20" s="31">
        <v>736.1</v>
      </c>
      <c r="O20" s="42">
        <v>88357500</v>
      </c>
      <c r="P20" s="43">
        <v>1.9135093761959434E-3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3754.5</v>
      </c>
      <c r="F21" s="40">
        <v>3724.5499999999997</v>
      </c>
      <c r="G21" s="41">
        <v>3684.1499999999996</v>
      </c>
      <c r="H21" s="41">
        <v>3613.7999999999997</v>
      </c>
      <c r="I21" s="41">
        <v>3573.3999999999996</v>
      </c>
      <c r="J21" s="41">
        <v>3794.8999999999996</v>
      </c>
      <c r="K21" s="41">
        <v>3835.3</v>
      </c>
      <c r="L21" s="41">
        <v>3905.6499999999996</v>
      </c>
      <c r="M21" s="31">
        <v>3764.95</v>
      </c>
      <c r="N21" s="31">
        <v>3654.2</v>
      </c>
      <c r="O21" s="42">
        <v>268400</v>
      </c>
      <c r="P21" s="43">
        <v>-3.937007874015748E-2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638.79999999999995</v>
      </c>
      <c r="F22" s="40">
        <v>637.48333333333335</v>
      </c>
      <c r="G22" s="41">
        <v>634.26666666666665</v>
      </c>
      <c r="H22" s="41">
        <v>629.73333333333335</v>
      </c>
      <c r="I22" s="41">
        <v>626.51666666666665</v>
      </c>
      <c r="J22" s="41">
        <v>642.01666666666665</v>
      </c>
      <c r="K22" s="41">
        <v>645.23333333333335</v>
      </c>
      <c r="L22" s="41">
        <v>649.76666666666665</v>
      </c>
      <c r="M22" s="31">
        <v>640.70000000000005</v>
      </c>
      <c r="N22" s="31">
        <v>632.95000000000005</v>
      </c>
      <c r="O22" s="42">
        <v>9167000</v>
      </c>
      <c r="P22" s="43">
        <v>-9.8081952920662597E-4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401.15</v>
      </c>
      <c r="F23" s="40">
        <v>401.05</v>
      </c>
      <c r="G23" s="41">
        <v>398.55</v>
      </c>
      <c r="H23" s="41">
        <v>395.95</v>
      </c>
      <c r="I23" s="41">
        <v>393.45</v>
      </c>
      <c r="J23" s="41">
        <v>403.65000000000003</v>
      </c>
      <c r="K23" s="41">
        <v>406.15000000000003</v>
      </c>
      <c r="L23" s="41">
        <v>408.75000000000006</v>
      </c>
      <c r="M23" s="31">
        <v>403.55</v>
      </c>
      <c r="N23" s="31">
        <v>398.45</v>
      </c>
      <c r="O23" s="42">
        <v>13401000</v>
      </c>
      <c r="P23" s="43">
        <v>-6.6711140760507001E-3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825.5</v>
      </c>
      <c r="F24" s="40">
        <v>821.31666666666661</v>
      </c>
      <c r="G24" s="41">
        <v>812.68333333333317</v>
      </c>
      <c r="H24" s="41">
        <v>799.86666666666656</v>
      </c>
      <c r="I24" s="41">
        <v>791.23333333333312</v>
      </c>
      <c r="J24" s="41">
        <v>834.13333333333321</v>
      </c>
      <c r="K24" s="41">
        <v>842.76666666666665</v>
      </c>
      <c r="L24" s="41">
        <v>855.58333333333326</v>
      </c>
      <c r="M24" s="31">
        <v>829.95</v>
      </c>
      <c r="N24" s="31">
        <v>808.5</v>
      </c>
      <c r="O24" s="42">
        <v>1957200</v>
      </c>
      <c r="P24" s="43">
        <v>-8.8621056362991855E-3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5081.6000000000004</v>
      </c>
      <c r="F25" s="40">
        <v>5056.3666666666668</v>
      </c>
      <c r="G25" s="41">
        <v>5005.2333333333336</v>
      </c>
      <c r="H25" s="41">
        <v>4928.8666666666668</v>
      </c>
      <c r="I25" s="41">
        <v>4877.7333333333336</v>
      </c>
      <c r="J25" s="41">
        <v>5132.7333333333336</v>
      </c>
      <c r="K25" s="41">
        <v>5183.8666666666668</v>
      </c>
      <c r="L25" s="41">
        <v>5260.2333333333336</v>
      </c>
      <c r="M25" s="31">
        <v>5107.5</v>
      </c>
      <c r="N25" s="31">
        <v>4980</v>
      </c>
      <c r="O25" s="42">
        <v>2277250</v>
      </c>
      <c r="P25" s="43">
        <v>-6.5825562260010966E-4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233.35</v>
      </c>
      <c r="F26" s="40">
        <v>233.31666666666669</v>
      </c>
      <c r="G26" s="41">
        <v>231.58333333333337</v>
      </c>
      <c r="H26" s="41">
        <v>229.81666666666669</v>
      </c>
      <c r="I26" s="41">
        <v>228.08333333333337</v>
      </c>
      <c r="J26" s="41">
        <v>235.08333333333337</v>
      </c>
      <c r="K26" s="41">
        <v>236.81666666666666</v>
      </c>
      <c r="L26" s="41">
        <v>238.58333333333337</v>
      </c>
      <c r="M26" s="31">
        <v>235.05</v>
      </c>
      <c r="N26" s="31">
        <v>231.55</v>
      </c>
      <c r="O26" s="42">
        <v>10757500</v>
      </c>
      <c r="P26" s="43">
        <v>5.1389862181733239E-3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134.9</v>
      </c>
      <c r="F27" s="40">
        <v>134.36666666666667</v>
      </c>
      <c r="G27" s="41">
        <v>133.33333333333334</v>
      </c>
      <c r="H27" s="41">
        <v>131.76666666666668</v>
      </c>
      <c r="I27" s="41">
        <v>130.73333333333335</v>
      </c>
      <c r="J27" s="41">
        <v>135.93333333333334</v>
      </c>
      <c r="K27" s="41">
        <v>136.96666666666664</v>
      </c>
      <c r="L27" s="41">
        <v>138.53333333333333</v>
      </c>
      <c r="M27" s="31">
        <v>135.4</v>
      </c>
      <c r="N27" s="31">
        <v>132.80000000000001</v>
      </c>
      <c r="O27" s="42">
        <v>35374500</v>
      </c>
      <c r="P27" s="43">
        <v>3.2440241660099817E-2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3559.35</v>
      </c>
      <c r="F28" s="40">
        <v>3562.2000000000003</v>
      </c>
      <c r="G28" s="41">
        <v>3529.1500000000005</v>
      </c>
      <c r="H28" s="41">
        <v>3498.9500000000003</v>
      </c>
      <c r="I28" s="41">
        <v>3465.9000000000005</v>
      </c>
      <c r="J28" s="41">
        <v>3592.4000000000005</v>
      </c>
      <c r="K28" s="41">
        <v>3625.4500000000007</v>
      </c>
      <c r="L28" s="41">
        <v>3655.6500000000005</v>
      </c>
      <c r="M28" s="31">
        <v>3595.25</v>
      </c>
      <c r="N28" s="31">
        <v>3532</v>
      </c>
      <c r="O28" s="42">
        <v>3404100</v>
      </c>
      <c r="P28" s="43">
        <v>-3.083564600678384E-4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2465.6</v>
      </c>
      <c r="F29" s="40">
        <v>2463.3333333333335</v>
      </c>
      <c r="G29" s="41">
        <v>2441.666666666667</v>
      </c>
      <c r="H29" s="41">
        <v>2417.7333333333336</v>
      </c>
      <c r="I29" s="41">
        <v>2396.0666666666671</v>
      </c>
      <c r="J29" s="41">
        <v>2487.2666666666669</v>
      </c>
      <c r="K29" s="41">
        <v>2508.9333333333338</v>
      </c>
      <c r="L29" s="41">
        <v>2532.8666666666668</v>
      </c>
      <c r="M29" s="31">
        <v>2485</v>
      </c>
      <c r="N29" s="31">
        <v>2439.4</v>
      </c>
      <c r="O29" s="42">
        <v>887975</v>
      </c>
      <c r="P29" s="43">
        <v>4.5660621761658034E-2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9569.85</v>
      </c>
      <c r="F30" s="40">
        <v>9495.7999999999993</v>
      </c>
      <c r="G30" s="41">
        <v>9367.5999999999985</v>
      </c>
      <c r="H30" s="41">
        <v>9165.3499999999985</v>
      </c>
      <c r="I30" s="41">
        <v>9037.1499999999978</v>
      </c>
      <c r="J30" s="41">
        <v>9698.0499999999993</v>
      </c>
      <c r="K30" s="41">
        <v>9826.25</v>
      </c>
      <c r="L30" s="41">
        <v>10028.5</v>
      </c>
      <c r="M30" s="31">
        <v>9624</v>
      </c>
      <c r="N30" s="31">
        <v>9293.5499999999993</v>
      </c>
      <c r="O30" s="42">
        <v>65700</v>
      </c>
      <c r="P30" s="43">
        <v>8.0147965474722568E-2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1236.45</v>
      </c>
      <c r="F31" s="40">
        <v>1236.8333333333333</v>
      </c>
      <c r="G31" s="41">
        <v>1224.1666666666665</v>
      </c>
      <c r="H31" s="41">
        <v>1211.8833333333332</v>
      </c>
      <c r="I31" s="41">
        <v>1199.2166666666665</v>
      </c>
      <c r="J31" s="41">
        <v>1249.1166666666666</v>
      </c>
      <c r="K31" s="41">
        <v>1261.7833333333331</v>
      </c>
      <c r="L31" s="41">
        <v>1274.0666666666666</v>
      </c>
      <c r="M31" s="31">
        <v>1249.5</v>
      </c>
      <c r="N31" s="31">
        <v>1224.55</v>
      </c>
      <c r="O31" s="42">
        <v>3885000</v>
      </c>
      <c r="P31" s="43">
        <v>-4.5571797076526227E-2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740.15</v>
      </c>
      <c r="F32" s="40">
        <v>732.01666666666677</v>
      </c>
      <c r="G32" s="41">
        <v>720.53333333333353</v>
      </c>
      <c r="H32" s="41">
        <v>700.91666666666674</v>
      </c>
      <c r="I32" s="41">
        <v>689.43333333333351</v>
      </c>
      <c r="J32" s="41">
        <v>751.63333333333355</v>
      </c>
      <c r="K32" s="41">
        <v>763.1166666666669</v>
      </c>
      <c r="L32" s="41">
        <v>782.73333333333358</v>
      </c>
      <c r="M32" s="31">
        <v>743.5</v>
      </c>
      <c r="N32" s="31">
        <v>712.4</v>
      </c>
      <c r="O32" s="42">
        <v>14629500</v>
      </c>
      <c r="P32" s="43">
        <v>6.6054288368252662E-3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743.85</v>
      </c>
      <c r="F33" s="40">
        <v>741.2166666666667</v>
      </c>
      <c r="G33" s="41">
        <v>737.03333333333342</v>
      </c>
      <c r="H33" s="41">
        <v>730.2166666666667</v>
      </c>
      <c r="I33" s="41">
        <v>726.03333333333342</v>
      </c>
      <c r="J33" s="41">
        <v>748.03333333333342</v>
      </c>
      <c r="K33" s="41">
        <v>752.21666666666681</v>
      </c>
      <c r="L33" s="41">
        <v>759.03333333333342</v>
      </c>
      <c r="M33" s="31">
        <v>745.4</v>
      </c>
      <c r="N33" s="31">
        <v>734.4</v>
      </c>
      <c r="O33" s="42">
        <v>44575200</v>
      </c>
      <c r="P33" s="43">
        <v>-3.2908096849778704E-2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3442.55</v>
      </c>
      <c r="F34" s="40">
        <v>3437.4833333333336</v>
      </c>
      <c r="G34" s="41">
        <v>3417.0666666666671</v>
      </c>
      <c r="H34" s="41">
        <v>3391.5833333333335</v>
      </c>
      <c r="I34" s="41">
        <v>3371.166666666667</v>
      </c>
      <c r="J34" s="41">
        <v>3462.9666666666672</v>
      </c>
      <c r="K34" s="41">
        <v>3483.3833333333332</v>
      </c>
      <c r="L34" s="41">
        <v>3508.8666666666672</v>
      </c>
      <c r="M34" s="31">
        <v>3457.9</v>
      </c>
      <c r="N34" s="31">
        <v>3412</v>
      </c>
      <c r="O34" s="42">
        <v>3219750</v>
      </c>
      <c r="P34" s="43">
        <v>-1.7844886753603295E-2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17870.75</v>
      </c>
      <c r="F35" s="40">
        <v>17919.349999999999</v>
      </c>
      <c r="G35" s="41">
        <v>17774.249999999996</v>
      </c>
      <c r="H35" s="41">
        <v>17677.749999999996</v>
      </c>
      <c r="I35" s="41">
        <v>17532.649999999994</v>
      </c>
      <c r="J35" s="41">
        <v>18015.849999999999</v>
      </c>
      <c r="K35" s="41">
        <v>18160.950000000004</v>
      </c>
      <c r="L35" s="41">
        <v>18257.45</v>
      </c>
      <c r="M35" s="31">
        <v>18064.45</v>
      </c>
      <c r="N35" s="31">
        <v>17822.849999999999</v>
      </c>
      <c r="O35" s="42">
        <v>590950</v>
      </c>
      <c r="P35" s="43">
        <v>1.3984214138641043E-2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7744.25</v>
      </c>
      <c r="F36" s="40">
        <v>7737.9000000000005</v>
      </c>
      <c r="G36" s="41">
        <v>7690.9500000000007</v>
      </c>
      <c r="H36" s="41">
        <v>7637.6500000000005</v>
      </c>
      <c r="I36" s="41">
        <v>7590.7000000000007</v>
      </c>
      <c r="J36" s="41">
        <v>7791.2000000000007</v>
      </c>
      <c r="K36" s="41">
        <v>7838.15</v>
      </c>
      <c r="L36" s="41">
        <v>7891.4500000000007</v>
      </c>
      <c r="M36" s="31">
        <v>7784.85</v>
      </c>
      <c r="N36" s="31">
        <v>7684.6</v>
      </c>
      <c r="O36" s="42">
        <v>3652500</v>
      </c>
      <c r="P36" s="43">
        <v>-1.5797096567752366E-2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2409.65</v>
      </c>
      <c r="F37" s="40">
        <v>2399.1833333333338</v>
      </c>
      <c r="G37" s="41">
        <v>2384.8166666666675</v>
      </c>
      <c r="H37" s="41">
        <v>2359.9833333333336</v>
      </c>
      <c r="I37" s="41">
        <v>2345.6166666666672</v>
      </c>
      <c r="J37" s="41">
        <v>2424.0166666666678</v>
      </c>
      <c r="K37" s="41">
        <v>2438.3833333333337</v>
      </c>
      <c r="L37" s="41">
        <v>2463.2166666666681</v>
      </c>
      <c r="M37" s="31">
        <v>2413.5500000000002</v>
      </c>
      <c r="N37" s="31">
        <v>2374.35</v>
      </c>
      <c r="O37" s="42">
        <v>1316800</v>
      </c>
      <c r="P37" s="43">
        <v>-1.1262952395254542E-2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421.5</v>
      </c>
      <c r="F38" s="40">
        <v>421.18333333333334</v>
      </c>
      <c r="G38" s="41">
        <v>411.81666666666666</v>
      </c>
      <c r="H38" s="41">
        <v>402.13333333333333</v>
      </c>
      <c r="I38" s="41">
        <v>392.76666666666665</v>
      </c>
      <c r="J38" s="41">
        <v>430.86666666666667</v>
      </c>
      <c r="K38" s="41">
        <v>440.23333333333335</v>
      </c>
      <c r="L38" s="41">
        <v>449.91666666666669</v>
      </c>
      <c r="M38" s="31">
        <v>430.55</v>
      </c>
      <c r="N38" s="31">
        <v>411.5</v>
      </c>
      <c r="O38" s="42">
        <v>4755200</v>
      </c>
      <c r="P38" s="43">
        <v>1.226158038147139E-2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275</v>
      </c>
      <c r="F39" s="40">
        <v>274.18333333333334</v>
      </c>
      <c r="G39" s="41">
        <v>271.4666666666667</v>
      </c>
      <c r="H39" s="41">
        <v>267.93333333333334</v>
      </c>
      <c r="I39" s="41">
        <v>265.2166666666667</v>
      </c>
      <c r="J39" s="41">
        <v>277.7166666666667</v>
      </c>
      <c r="K39" s="41">
        <v>280.43333333333328</v>
      </c>
      <c r="L39" s="41">
        <v>283.9666666666667</v>
      </c>
      <c r="M39" s="31">
        <v>276.89999999999998</v>
      </c>
      <c r="N39" s="31">
        <v>270.64999999999998</v>
      </c>
      <c r="O39" s="42">
        <v>29865600</v>
      </c>
      <c r="P39" s="43">
        <v>1.5090239633005372E-3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92.3</v>
      </c>
      <c r="F40" s="40">
        <v>91.016666666666652</v>
      </c>
      <c r="G40" s="41">
        <v>89.383333333333297</v>
      </c>
      <c r="H40" s="41">
        <v>86.46666666666664</v>
      </c>
      <c r="I40" s="41">
        <v>84.833333333333286</v>
      </c>
      <c r="J40" s="41">
        <v>93.933333333333309</v>
      </c>
      <c r="K40" s="41">
        <v>95.566666666666663</v>
      </c>
      <c r="L40" s="41">
        <v>98.48333333333332</v>
      </c>
      <c r="M40" s="31">
        <v>92.65</v>
      </c>
      <c r="N40" s="31">
        <v>88.1</v>
      </c>
      <c r="O40" s="42">
        <v>141137100</v>
      </c>
      <c r="P40" s="43">
        <v>-3.9952248308794271E-2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1920.4</v>
      </c>
      <c r="F41" s="40">
        <v>1910.45</v>
      </c>
      <c r="G41" s="41">
        <v>1886.95</v>
      </c>
      <c r="H41" s="41">
        <v>1853.5</v>
      </c>
      <c r="I41" s="41">
        <v>1830</v>
      </c>
      <c r="J41" s="41">
        <v>1943.9</v>
      </c>
      <c r="K41" s="41">
        <v>1967.4</v>
      </c>
      <c r="L41" s="41">
        <v>2000.8500000000001</v>
      </c>
      <c r="M41" s="31">
        <v>1933.95</v>
      </c>
      <c r="N41" s="31">
        <v>1877</v>
      </c>
      <c r="O41" s="42">
        <v>1647250</v>
      </c>
      <c r="P41" s="43">
        <v>7.0611970410221925E-3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211.9</v>
      </c>
      <c r="F42" s="40">
        <v>210.91666666666666</v>
      </c>
      <c r="G42" s="41">
        <v>209.63333333333333</v>
      </c>
      <c r="H42" s="41">
        <v>207.36666666666667</v>
      </c>
      <c r="I42" s="41">
        <v>206.08333333333334</v>
      </c>
      <c r="J42" s="41">
        <v>213.18333333333331</v>
      </c>
      <c r="K42" s="41">
        <v>214.46666666666667</v>
      </c>
      <c r="L42" s="41">
        <v>216.73333333333329</v>
      </c>
      <c r="M42" s="31">
        <v>212.2</v>
      </c>
      <c r="N42" s="31">
        <v>208.65</v>
      </c>
      <c r="O42" s="42">
        <v>25954000</v>
      </c>
      <c r="P42" s="43">
        <v>2.2761305780173706E-2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787.9</v>
      </c>
      <c r="F43" s="40">
        <v>791.1</v>
      </c>
      <c r="G43" s="41">
        <v>782.25</v>
      </c>
      <c r="H43" s="41">
        <v>776.6</v>
      </c>
      <c r="I43" s="41">
        <v>767.75</v>
      </c>
      <c r="J43" s="41">
        <v>796.75</v>
      </c>
      <c r="K43" s="41">
        <v>805.60000000000014</v>
      </c>
      <c r="L43" s="41">
        <v>811.25</v>
      </c>
      <c r="M43" s="31">
        <v>799.95</v>
      </c>
      <c r="N43" s="31">
        <v>785.45</v>
      </c>
      <c r="O43" s="42">
        <v>5104000</v>
      </c>
      <c r="P43" s="43">
        <v>1.0787486515641855E-3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768.55</v>
      </c>
      <c r="F44" s="40">
        <v>763.91666666666663</v>
      </c>
      <c r="G44" s="41">
        <v>757.58333333333326</v>
      </c>
      <c r="H44" s="41">
        <v>746.61666666666667</v>
      </c>
      <c r="I44" s="41">
        <v>740.2833333333333</v>
      </c>
      <c r="J44" s="41">
        <v>774.88333333333321</v>
      </c>
      <c r="K44" s="41">
        <v>781.21666666666647</v>
      </c>
      <c r="L44" s="41">
        <v>792.18333333333317</v>
      </c>
      <c r="M44" s="31">
        <v>770.25</v>
      </c>
      <c r="N44" s="31">
        <v>752.95</v>
      </c>
      <c r="O44" s="42">
        <v>7377000</v>
      </c>
      <c r="P44" s="43">
        <v>-7.3670400645877484E-3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708.25</v>
      </c>
      <c r="F45" s="40">
        <v>709.5</v>
      </c>
      <c r="G45" s="41">
        <v>704.85</v>
      </c>
      <c r="H45" s="41">
        <v>701.45</v>
      </c>
      <c r="I45" s="41">
        <v>696.80000000000007</v>
      </c>
      <c r="J45" s="41">
        <v>712.9</v>
      </c>
      <c r="K45" s="41">
        <v>717.55000000000007</v>
      </c>
      <c r="L45" s="41">
        <v>720.94999999999993</v>
      </c>
      <c r="M45" s="31">
        <v>714.15</v>
      </c>
      <c r="N45" s="31">
        <v>706.1</v>
      </c>
      <c r="O45" s="42">
        <v>61886800</v>
      </c>
      <c r="P45" s="43">
        <v>4.161913863797515E-3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62.95</v>
      </c>
      <c r="F46" s="40">
        <v>62.033333333333331</v>
      </c>
      <c r="G46" s="41">
        <v>60.816666666666663</v>
      </c>
      <c r="H46" s="41">
        <v>58.68333333333333</v>
      </c>
      <c r="I46" s="41">
        <v>57.466666666666661</v>
      </c>
      <c r="J46" s="41">
        <v>64.166666666666657</v>
      </c>
      <c r="K46" s="41">
        <v>65.383333333333326</v>
      </c>
      <c r="L46" s="41">
        <v>67.516666666666666</v>
      </c>
      <c r="M46" s="31">
        <v>63.25</v>
      </c>
      <c r="N46" s="31">
        <v>59.9</v>
      </c>
      <c r="O46" s="42">
        <v>126441000</v>
      </c>
      <c r="P46" s="43">
        <v>5.4281211696725618E-2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359.8</v>
      </c>
      <c r="F47" s="40">
        <v>358.25</v>
      </c>
      <c r="G47" s="41">
        <v>355.75</v>
      </c>
      <c r="H47" s="41">
        <v>351.7</v>
      </c>
      <c r="I47" s="41">
        <v>349.2</v>
      </c>
      <c r="J47" s="41">
        <v>362.3</v>
      </c>
      <c r="K47" s="41">
        <v>364.8</v>
      </c>
      <c r="L47" s="41">
        <v>368.85</v>
      </c>
      <c r="M47" s="31">
        <v>360.75</v>
      </c>
      <c r="N47" s="31">
        <v>354.2</v>
      </c>
      <c r="O47" s="42">
        <v>18977300</v>
      </c>
      <c r="P47" s="43">
        <v>3.5271223546582339E-3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17467.7</v>
      </c>
      <c r="F48" s="40">
        <v>17399.250000000004</v>
      </c>
      <c r="G48" s="41">
        <v>17174.850000000006</v>
      </c>
      <c r="H48" s="41">
        <v>16882.000000000004</v>
      </c>
      <c r="I48" s="41">
        <v>16657.600000000006</v>
      </c>
      <c r="J48" s="41">
        <v>17692.100000000006</v>
      </c>
      <c r="K48" s="41">
        <v>17916.500000000007</v>
      </c>
      <c r="L48" s="41">
        <v>18209.350000000006</v>
      </c>
      <c r="M48" s="31">
        <v>17623.650000000001</v>
      </c>
      <c r="N48" s="31">
        <v>17106.400000000001</v>
      </c>
      <c r="O48" s="42">
        <v>161400</v>
      </c>
      <c r="P48" s="43">
        <v>-3.3822208919485182E-2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399.5</v>
      </c>
      <c r="F49" s="40">
        <v>399.01666666666665</v>
      </c>
      <c r="G49" s="41">
        <v>397.43333333333328</v>
      </c>
      <c r="H49" s="41">
        <v>395.36666666666662</v>
      </c>
      <c r="I49" s="41">
        <v>393.78333333333325</v>
      </c>
      <c r="J49" s="41">
        <v>401.08333333333331</v>
      </c>
      <c r="K49" s="41">
        <v>402.66666666666669</v>
      </c>
      <c r="L49" s="41">
        <v>404.73333333333335</v>
      </c>
      <c r="M49" s="31">
        <v>400.6</v>
      </c>
      <c r="N49" s="31">
        <v>396.95</v>
      </c>
      <c r="O49" s="42">
        <v>30155400</v>
      </c>
      <c r="P49" s="43">
        <v>-2.5601333650869256E-3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3776.1</v>
      </c>
      <c r="F50" s="40">
        <v>3764.9833333333331</v>
      </c>
      <c r="G50" s="41">
        <v>3746.0166666666664</v>
      </c>
      <c r="H50" s="41">
        <v>3715.9333333333334</v>
      </c>
      <c r="I50" s="41">
        <v>3696.9666666666667</v>
      </c>
      <c r="J50" s="41">
        <v>3795.0666666666662</v>
      </c>
      <c r="K50" s="41">
        <v>3814.0333333333324</v>
      </c>
      <c r="L50" s="41">
        <v>3844.1166666666659</v>
      </c>
      <c r="M50" s="31">
        <v>3783.95</v>
      </c>
      <c r="N50" s="31">
        <v>3734.9</v>
      </c>
      <c r="O50" s="42">
        <v>1203400</v>
      </c>
      <c r="P50" s="43">
        <v>-2.6520802254268194E-3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572.75</v>
      </c>
      <c r="F51" s="40">
        <v>576.83333333333337</v>
      </c>
      <c r="G51" s="41">
        <v>567.16666666666674</v>
      </c>
      <c r="H51" s="41">
        <v>561.58333333333337</v>
      </c>
      <c r="I51" s="41">
        <v>551.91666666666674</v>
      </c>
      <c r="J51" s="41">
        <v>582.41666666666674</v>
      </c>
      <c r="K51" s="41">
        <v>592.08333333333348</v>
      </c>
      <c r="L51" s="41">
        <v>597.66666666666674</v>
      </c>
      <c r="M51" s="31">
        <v>586.5</v>
      </c>
      <c r="N51" s="31">
        <v>571.25</v>
      </c>
      <c r="O51" s="42">
        <v>5012800</v>
      </c>
      <c r="P51" s="43">
        <v>-1.3053493729203993E-2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456.2</v>
      </c>
      <c r="F52" s="40">
        <v>456.04999999999995</v>
      </c>
      <c r="G52" s="41">
        <v>451.44999999999993</v>
      </c>
      <c r="H52" s="41">
        <v>446.7</v>
      </c>
      <c r="I52" s="41">
        <v>442.09999999999997</v>
      </c>
      <c r="J52" s="41">
        <v>460.7999999999999</v>
      </c>
      <c r="K52" s="41">
        <v>465.39999999999992</v>
      </c>
      <c r="L52" s="41">
        <v>470.14999999999986</v>
      </c>
      <c r="M52" s="31">
        <v>460.65</v>
      </c>
      <c r="N52" s="31">
        <v>451.3</v>
      </c>
      <c r="O52" s="42">
        <v>20271900</v>
      </c>
      <c r="P52" s="43">
        <v>3.3247364880017942E-2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220.55</v>
      </c>
      <c r="F53" s="40">
        <v>218.68333333333337</v>
      </c>
      <c r="G53" s="41">
        <v>215.71666666666673</v>
      </c>
      <c r="H53" s="41">
        <v>210.88333333333335</v>
      </c>
      <c r="I53" s="41">
        <v>207.91666666666671</v>
      </c>
      <c r="J53" s="41">
        <v>223.51666666666674</v>
      </c>
      <c r="K53" s="41">
        <v>226.48333333333338</v>
      </c>
      <c r="L53" s="41">
        <v>231.31666666666675</v>
      </c>
      <c r="M53" s="31">
        <v>221.65</v>
      </c>
      <c r="N53" s="31">
        <v>213.85</v>
      </c>
      <c r="O53" s="42">
        <v>50398200</v>
      </c>
      <c r="P53" s="43">
        <v>6.7961165048543689E-3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599.15</v>
      </c>
      <c r="F54" s="40">
        <v>596.4</v>
      </c>
      <c r="G54" s="41">
        <v>588.79999999999995</v>
      </c>
      <c r="H54" s="41">
        <v>578.44999999999993</v>
      </c>
      <c r="I54" s="41">
        <v>570.84999999999991</v>
      </c>
      <c r="J54" s="41">
        <v>606.75</v>
      </c>
      <c r="K54" s="41">
        <v>614.35000000000014</v>
      </c>
      <c r="L54" s="41">
        <v>624.70000000000005</v>
      </c>
      <c r="M54" s="31">
        <v>604</v>
      </c>
      <c r="N54" s="31">
        <v>586.04999999999995</v>
      </c>
      <c r="O54" s="42">
        <v>3966300</v>
      </c>
      <c r="P54" s="43">
        <v>1.5730337078651686E-2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434.8</v>
      </c>
      <c r="F55" s="40">
        <v>432.45</v>
      </c>
      <c r="G55" s="41">
        <v>428.34999999999997</v>
      </c>
      <c r="H55" s="41">
        <v>421.9</v>
      </c>
      <c r="I55" s="41">
        <v>417.79999999999995</v>
      </c>
      <c r="J55" s="41">
        <v>438.9</v>
      </c>
      <c r="K55" s="41">
        <v>443</v>
      </c>
      <c r="L55" s="41">
        <v>449.45</v>
      </c>
      <c r="M55" s="31">
        <v>436.55</v>
      </c>
      <c r="N55" s="31">
        <v>426</v>
      </c>
      <c r="O55" s="42">
        <v>3504000</v>
      </c>
      <c r="P55" s="43">
        <v>0.21350649350649351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563.5</v>
      </c>
      <c r="F56" s="40">
        <v>568.55000000000007</v>
      </c>
      <c r="G56" s="41">
        <v>557.35000000000014</v>
      </c>
      <c r="H56" s="41">
        <v>551.20000000000005</v>
      </c>
      <c r="I56" s="41">
        <v>540.00000000000011</v>
      </c>
      <c r="J56" s="41">
        <v>574.70000000000016</v>
      </c>
      <c r="K56" s="41">
        <v>585.9000000000002</v>
      </c>
      <c r="L56" s="41">
        <v>592.05000000000018</v>
      </c>
      <c r="M56" s="31">
        <v>579.75</v>
      </c>
      <c r="N56" s="31">
        <v>562.4</v>
      </c>
      <c r="O56" s="42">
        <v>6627500</v>
      </c>
      <c r="P56" s="43">
        <v>2.7917797595967429E-2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920.7</v>
      </c>
      <c r="F57" s="40">
        <v>918.26666666666677</v>
      </c>
      <c r="G57" s="41">
        <v>914.43333333333351</v>
      </c>
      <c r="H57" s="41">
        <v>908.16666666666674</v>
      </c>
      <c r="I57" s="41">
        <v>904.33333333333348</v>
      </c>
      <c r="J57" s="41">
        <v>924.53333333333353</v>
      </c>
      <c r="K57" s="41">
        <v>928.36666666666679</v>
      </c>
      <c r="L57" s="41">
        <v>934.63333333333355</v>
      </c>
      <c r="M57" s="31">
        <v>922.1</v>
      </c>
      <c r="N57" s="31">
        <v>912</v>
      </c>
      <c r="O57" s="42">
        <v>10241400</v>
      </c>
      <c r="P57" s="43">
        <v>2.3781676413255362E-2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160.94999999999999</v>
      </c>
      <c r="F58" s="40">
        <v>159.85</v>
      </c>
      <c r="G58" s="41">
        <v>158.5</v>
      </c>
      <c r="H58" s="41">
        <v>156.05000000000001</v>
      </c>
      <c r="I58" s="41">
        <v>154.70000000000002</v>
      </c>
      <c r="J58" s="41">
        <v>162.29999999999998</v>
      </c>
      <c r="K58" s="41">
        <v>163.64999999999995</v>
      </c>
      <c r="L58" s="41">
        <v>166.09999999999997</v>
      </c>
      <c r="M58" s="31">
        <v>161.19999999999999</v>
      </c>
      <c r="N58" s="31">
        <v>157.4</v>
      </c>
      <c r="O58" s="42">
        <v>44053800</v>
      </c>
      <c r="P58" s="43">
        <v>-2.1731020332027607E-2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5469.05</v>
      </c>
      <c r="F59" s="40">
        <v>5561.0166666666664</v>
      </c>
      <c r="G59" s="41">
        <v>5358.083333333333</v>
      </c>
      <c r="H59" s="41">
        <v>5247.1166666666668</v>
      </c>
      <c r="I59" s="41">
        <v>5044.1833333333334</v>
      </c>
      <c r="J59" s="41">
        <v>5671.9833333333327</v>
      </c>
      <c r="K59" s="41">
        <v>5874.916666666667</v>
      </c>
      <c r="L59" s="41">
        <v>5985.8833333333323</v>
      </c>
      <c r="M59" s="31">
        <v>5763.95</v>
      </c>
      <c r="N59" s="31">
        <v>5450.05</v>
      </c>
      <c r="O59" s="42">
        <v>916100</v>
      </c>
      <c r="P59" s="43">
        <v>0.16819688854883957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1470.85</v>
      </c>
      <c r="F60" s="40">
        <v>1471.5166666666667</v>
      </c>
      <c r="G60" s="41">
        <v>1464.5833333333333</v>
      </c>
      <c r="H60" s="41">
        <v>1458.3166666666666</v>
      </c>
      <c r="I60" s="41">
        <v>1451.3833333333332</v>
      </c>
      <c r="J60" s="41">
        <v>1477.7833333333333</v>
      </c>
      <c r="K60" s="41">
        <v>1484.7166666666667</v>
      </c>
      <c r="L60" s="41">
        <v>1490.9833333333333</v>
      </c>
      <c r="M60" s="31">
        <v>1478.45</v>
      </c>
      <c r="N60" s="31">
        <v>1465.25</v>
      </c>
      <c r="O60" s="42">
        <v>3210900</v>
      </c>
      <c r="P60" s="43">
        <v>1.7750166407810072E-2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646.35</v>
      </c>
      <c r="F61" s="40">
        <v>644.06666666666672</v>
      </c>
      <c r="G61" s="41">
        <v>641.08333333333348</v>
      </c>
      <c r="H61" s="41">
        <v>635.81666666666672</v>
      </c>
      <c r="I61" s="41">
        <v>632.83333333333348</v>
      </c>
      <c r="J61" s="41">
        <v>649.33333333333348</v>
      </c>
      <c r="K61" s="41">
        <v>652.31666666666683</v>
      </c>
      <c r="L61" s="41">
        <v>657.58333333333348</v>
      </c>
      <c r="M61" s="31">
        <v>647.04999999999995</v>
      </c>
      <c r="N61" s="31">
        <v>638.79999999999995</v>
      </c>
      <c r="O61" s="42">
        <v>6421600</v>
      </c>
      <c r="P61" s="43">
        <v>-7.4691895929291676E-4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777</v>
      </c>
      <c r="F62" s="40">
        <v>779</v>
      </c>
      <c r="G62" s="41">
        <v>771</v>
      </c>
      <c r="H62" s="41">
        <v>765</v>
      </c>
      <c r="I62" s="41">
        <v>757</v>
      </c>
      <c r="J62" s="41">
        <v>785</v>
      </c>
      <c r="K62" s="41">
        <v>793</v>
      </c>
      <c r="L62" s="41">
        <v>799</v>
      </c>
      <c r="M62" s="31">
        <v>787</v>
      </c>
      <c r="N62" s="31">
        <v>773</v>
      </c>
      <c r="O62" s="42">
        <v>1315625</v>
      </c>
      <c r="P62" s="43">
        <v>2.6328620185275476E-2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445.9</v>
      </c>
      <c r="F63" s="40">
        <v>446.43333333333334</v>
      </c>
      <c r="G63" s="41">
        <v>440.9666666666667</v>
      </c>
      <c r="H63" s="41">
        <v>436.03333333333336</v>
      </c>
      <c r="I63" s="41">
        <v>430.56666666666672</v>
      </c>
      <c r="J63" s="41">
        <v>451.36666666666667</v>
      </c>
      <c r="K63" s="41">
        <v>456.83333333333326</v>
      </c>
      <c r="L63" s="41">
        <v>461.76666666666665</v>
      </c>
      <c r="M63" s="31">
        <v>451.9</v>
      </c>
      <c r="N63" s="31">
        <v>441.5</v>
      </c>
      <c r="O63" s="42">
        <v>2350700</v>
      </c>
      <c r="P63" s="43">
        <v>4.3966780654616511E-2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146.85</v>
      </c>
      <c r="F64" s="40">
        <v>144.88333333333333</v>
      </c>
      <c r="G64" s="41">
        <v>142.16666666666666</v>
      </c>
      <c r="H64" s="41">
        <v>137.48333333333332</v>
      </c>
      <c r="I64" s="41">
        <v>134.76666666666665</v>
      </c>
      <c r="J64" s="41">
        <v>149.56666666666666</v>
      </c>
      <c r="K64" s="41">
        <v>152.28333333333336</v>
      </c>
      <c r="L64" s="41">
        <v>156.96666666666667</v>
      </c>
      <c r="M64" s="31">
        <v>147.6</v>
      </c>
      <c r="N64" s="31">
        <v>140.19999999999999</v>
      </c>
      <c r="O64" s="42">
        <v>12916600</v>
      </c>
      <c r="P64" s="43">
        <v>5.060840707964602E-2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952.45</v>
      </c>
      <c r="F65" s="40">
        <v>949.75</v>
      </c>
      <c r="G65" s="41">
        <v>941.5</v>
      </c>
      <c r="H65" s="41">
        <v>930.55</v>
      </c>
      <c r="I65" s="41">
        <v>922.3</v>
      </c>
      <c r="J65" s="41">
        <v>960.7</v>
      </c>
      <c r="K65" s="41">
        <v>968.95</v>
      </c>
      <c r="L65" s="41">
        <v>979.90000000000009</v>
      </c>
      <c r="M65" s="31">
        <v>958</v>
      </c>
      <c r="N65" s="31">
        <v>938.8</v>
      </c>
      <c r="O65" s="42">
        <v>1029600</v>
      </c>
      <c r="P65" s="43">
        <v>-5.8241118229470008E-4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590.1</v>
      </c>
      <c r="F66" s="40">
        <v>589.68333333333328</v>
      </c>
      <c r="G66" s="41">
        <v>587.36666666666656</v>
      </c>
      <c r="H66" s="41">
        <v>584.63333333333333</v>
      </c>
      <c r="I66" s="41">
        <v>582.31666666666661</v>
      </c>
      <c r="J66" s="41">
        <v>592.41666666666652</v>
      </c>
      <c r="K66" s="41">
        <v>594.73333333333335</v>
      </c>
      <c r="L66" s="41">
        <v>597.46666666666647</v>
      </c>
      <c r="M66" s="31">
        <v>592</v>
      </c>
      <c r="N66" s="31">
        <v>586.95000000000005</v>
      </c>
      <c r="O66" s="42">
        <v>10063750</v>
      </c>
      <c r="P66" s="43">
        <v>-1.1166253101736973E-3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1997.9</v>
      </c>
      <c r="F67" s="40">
        <v>1979.2833333333335</v>
      </c>
      <c r="G67" s="41">
        <v>1955.416666666667</v>
      </c>
      <c r="H67" s="41">
        <v>1912.9333333333334</v>
      </c>
      <c r="I67" s="41">
        <v>1889.0666666666668</v>
      </c>
      <c r="J67" s="41">
        <v>2021.7666666666671</v>
      </c>
      <c r="K67" s="41">
        <v>2045.6333333333334</v>
      </c>
      <c r="L67" s="41">
        <v>2088.1166666666672</v>
      </c>
      <c r="M67" s="31">
        <v>2003.15</v>
      </c>
      <c r="N67" s="31">
        <v>1936.8</v>
      </c>
      <c r="O67" s="42">
        <v>546250</v>
      </c>
      <c r="P67" s="43">
        <v>-2.6726057906458798E-2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2604.5500000000002</v>
      </c>
      <c r="F68" s="40">
        <v>2589.6666666666665</v>
      </c>
      <c r="G68" s="41">
        <v>2560.5333333333328</v>
      </c>
      <c r="H68" s="41">
        <v>2516.5166666666664</v>
      </c>
      <c r="I68" s="41">
        <v>2487.3833333333328</v>
      </c>
      <c r="J68" s="41">
        <v>2633.6833333333329</v>
      </c>
      <c r="K68" s="41">
        <v>2662.8166666666671</v>
      </c>
      <c r="L68" s="41">
        <v>2706.833333333333</v>
      </c>
      <c r="M68" s="31">
        <v>2618.8000000000002</v>
      </c>
      <c r="N68" s="31">
        <v>2545.65</v>
      </c>
      <c r="O68" s="42">
        <v>2248250</v>
      </c>
      <c r="P68" s="43">
        <v>3.4590493193483599E-3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280.7</v>
      </c>
      <c r="F69" s="40">
        <v>280.68333333333334</v>
      </c>
      <c r="G69" s="41">
        <v>276.36666666666667</v>
      </c>
      <c r="H69" s="41">
        <v>272.03333333333336</v>
      </c>
      <c r="I69" s="41">
        <v>267.7166666666667</v>
      </c>
      <c r="J69" s="41">
        <v>285.01666666666665</v>
      </c>
      <c r="K69" s="41">
        <v>289.33333333333337</v>
      </c>
      <c r="L69" s="41">
        <v>293.66666666666663</v>
      </c>
      <c r="M69" s="31">
        <v>285</v>
      </c>
      <c r="N69" s="31">
        <v>276.35000000000002</v>
      </c>
      <c r="O69" s="42">
        <v>20683900</v>
      </c>
      <c r="P69" s="43">
        <v>-5.6348373557187831E-2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4488.3999999999996</v>
      </c>
      <c r="F70" s="40">
        <v>4505.2</v>
      </c>
      <c r="G70" s="41">
        <v>4465.7999999999993</v>
      </c>
      <c r="H70" s="41">
        <v>4443.2</v>
      </c>
      <c r="I70" s="41">
        <v>4403.7999999999993</v>
      </c>
      <c r="J70" s="41">
        <v>4527.7999999999993</v>
      </c>
      <c r="K70" s="41">
        <v>4567.1999999999989</v>
      </c>
      <c r="L70" s="41">
        <v>4589.7999999999993</v>
      </c>
      <c r="M70" s="31">
        <v>4544.6000000000004</v>
      </c>
      <c r="N70" s="31">
        <v>4482.6000000000004</v>
      </c>
      <c r="O70" s="42">
        <v>2745500</v>
      </c>
      <c r="P70" s="43">
        <v>3.1367392937640869E-2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5313</v>
      </c>
      <c r="F71" s="40">
        <v>5335.9833333333336</v>
      </c>
      <c r="G71" s="41">
        <v>5272.0666666666675</v>
      </c>
      <c r="H71" s="41">
        <v>5231.1333333333341</v>
      </c>
      <c r="I71" s="41">
        <v>5167.2166666666681</v>
      </c>
      <c r="J71" s="41">
        <v>5376.916666666667</v>
      </c>
      <c r="K71" s="41">
        <v>5440.833333333333</v>
      </c>
      <c r="L71" s="41">
        <v>5481.7666666666664</v>
      </c>
      <c r="M71" s="31">
        <v>5399.9</v>
      </c>
      <c r="N71" s="31">
        <v>5295.05</v>
      </c>
      <c r="O71" s="42">
        <v>619750</v>
      </c>
      <c r="P71" s="43">
        <v>2.7990877047480822E-2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409.8</v>
      </c>
      <c r="F72" s="40">
        <v>409.18333333333334</v>
      </c>
      <c r="G72" s="41">
        <v>405.91666666666669</v>
      </c>
      <c r="H72" s="41">
        <v>402.03333333333336</v>
      </c>
      <c r="I72" s="41">
        <v>398.76666666666671</v>
      </c>
      <c r="J72" s="41">
        <v>413.06666666666666</v>
      </c>
      <c r="K72" s="41">
        <v>416.33333333333331</v>
      </c>
      <c r="L72" s="41">
        <v>420.21666666666664</v>
      </c>
      <c r="M72" s="31">
        <v>412.45</v>
      </c>
      <c r="N72" s="31">
        <v>405.3</v>
      </c>
      <c r="O72" s="42">
        <v>30272550</v>
      </c>
      <c r="P72" s="43">
        <v>9.2414324220254137E-3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4720.95</v>
      </c>
      <c r="F73" s="40">
        <v>4712.95</v>
      </c>
      <c r="G73" s="41">
        <v>4684.2999999999993</v>
      </c>
      <c r="H73" s="41">
        <v>4647.6499999999996</v>
      </c>
      <c r="I73" s="41">
        <v>4618.9999999999991</v>
      </c>
      <c r="J73" s="41">
        <v>4749.5999999999995</v>
      </c>
      <c r="K73" s="41">
        <v>4778.2499999999991</v>
      </c>
      <c r="L73" s="41">
        <v>4814.8999999999996</v>
      </c>
      <c r="M73" s="31">
        <v>4741.6000000000004</v>
      </c>
      <c r="N73" s="31">
        <v>4676.3</v>
      </c>
      <c r="O73" s="42">
        <v>2426250</v>
      </c>
      <c r="P73" s="43">
        <v>2.5790085614628474E-2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2829</v>
      </c>
      <c r="F74" s="40">
        <v>2833.6333333333337</v>
      </c>
      <c r="G74" s="41">
        <v>2809.4166666666674</v>
      </c>
      <c r="H74" s="41">
        <v>2789.8333333333339</v>
      </c>
      <c r="I74" s="41">
        <v>2765.6166666666677</v>
      </c>
      <c r="J74" s="41">
        <v>2853.2166666666672</v>
      </c>
      <c r="K74" s="41">
        <v>2877.4333333333334</v>
      </c>
      <c r="L74" s="41">
        <v>2897.0166666666669</v>
      </c>
      <c r="M74" s="31">
        <v>2857.85</v>
      </c>
      <c r="N74" s="31">
        <v>2814.05</v>
      </c>
      <c r="O74" s="42">
        <v>2233350</v>
      </c>
      <c r="P74" s="43">
        <v>0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1874.9</v>
      </c>
      <c r="F75" s="40">
        <v>1875.0999999999997</v>
      </c>
      <c r="G75" s="41">
        <v>1867.8999999999994</v>
      </c>
      <c r="H75" s="41">
        <v>1860.8999999999996</v>
      </c>
      <c r="I75" s="41">
        <v>1853.6999999999994</v>
      </c>
      <c r="J75" s="41">
        <v>1882.0999999999995</v>
      </c>
      <c r="K75" s="41">
        <v>1889.2999999999997</v>
      </c>
      <c r="L75" s="41">
        <v>1896.2999999999995</v>
      </c>
      <c r="M75" s="31">
        <v>1882.3</v>
      </c>
      <c r="N75" s="31">
        <v>1868.1</v>
      </c>
      <c r="O75" s="42">
        <v>5947150</v>
      </c>
      <c r="P75" s="43">
        <v>1.9325037707390649E-2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172.2</v>
      </c>
      <c r="F76" s="40">
        <v>172.11666666666665</v>
      </c>
      <c r="G76" s="41">
        <v>171.2833333333333</v>
      </c>
      <c r="H76" s="41">
        <v>170.36666666666665</v>
      </c>
      <c r="I76" s="41">
        <v>169.5333333333333</v>
      </c>
      <c r="J76" s="41">
        <v>173.0333333333333</v>
      </c>
      <c r="K76" s="41">
        <v>173.86666666666662</v>
      </c>
      <c r="L76" s="41">
        <v>174.7833333333333</v>
      </c>
      <c r="M76" s="31">
        <v>172.95</v>
      </c>
      <c r="N76" s="31">
        <v>171.2</v>
      </c>
      <c r="O76" s="42">
        <v>24044400</v>
      </c>
      <c r="P76" s="43">
        <v>1.8761439902379499E-2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95.95</v>
      </c>
      <c r="F77" s="40">
        <v>94.733333333333348</v>
      </c>
      <c r="G77" s="41">
        <v>93.116666666666703</v>
      </c>
      <c r="H77" s="41">
        <v>90.28333333333336</v>
      </c>
      <c r="I77" s="41">
        <v>88.666666666666714</v>
      </c>
      <c r="J77" s="41">
        <v>97.566666666666691</v>
      </c>
      <c r="K77" s="41">
        <v>99.183333333333337</v>
      </c>
      <c r="L77" s="41">
        <v>102.01666666666668</v>
      </c>
      <c r="M77" s="31">
        <v>96.35</v>
      </c>
      <c r="N77" s="31">
        <v>91.9</v>
      </c>
      <c r="O77" s="42">
        <v>96730000</v>
      </c>
      <c r="P77" s="43">
        <v>4.5842793815547629E-2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182.75</v>
      </c>
      <c r="F78" s="40">
        <v>183.04999999999998</v>
      </c>
      <c r="G78" s="41">
        <v>181.44999999999996</v>
      </c>
      <c r="H78" s="41">
        <v>180.14999999999998</v>
      </c>
      <c r="I78" s="41">
        <v>178.54999999999995</v>
      </c>
      <c r="J78" s="41">
        <v>184.34999999999997</v>
      </c>
      <c r="K78" s="41">
        <v>185.95</v>
      </c>
      <c r="L78" s="41">
        <v>187.24999999999997</v>
      </c>
      <c r="M78" s="31">
        <v>184.65</v>
      </c>
      <c r="N78" s="31">
        <v>181.75</v>
      </c>
      <c r="O78" s="42">
        <v>11528400</v>
      </c>
      <c r="P78" s="43">
        <v>1.6273206509282604E-2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142.80000000000001</v>
      </c>
      <c r="F79" s="40">
        <v>142.03333333333333</v>
      </c>
      <c r="G79" s="41">
        <v>141.06666666666666</v>
      </c>
      <c r="H79" s="41">
        <v>139.33333333333334</v>
      </c>
      <c r="I79" s="41">
        <v>138.36666666666667</v>
      </c>
      <c r="J79" s="41">
        <v>143.76666666666665</v>
      </c>
      <c r="K79" s="41">
        <v>144.73333333333329</v>
      </c>
      <c r="L79" s="41">
        <v>146.46666666666664</v>
      </c>
      <c r="M79" s="31">
        <v>143</v>
      </c>
      <c r="N79" s="31">
        <v>140.30000000000001</v>
      </c>
      <c r="O79" s="42">
        <v>37271000</v>
      </c>
      <c r="P79" s="43">
        <v>-4.6801872074882997E-2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520.9</v>
      </c>
      <c r="F80" s="40">
        <v>518.31666666666661</v>
      </c>
      <c r="G80" s="41">
        <v>511.68333333333317</v>
      </c>
      <c r="H80" s="41">
        <v>502.46666666666658</v>
      </c>
      <c r="I80" s="41">
        <v>495.83333333333314</v>
      </c>
      <c r="J80" s="41">
        <v>527.53333333333319</v>
      </c>
      <c r="K80" s="41">
        <v>534.16666666666663</v>
      </c>
      <c r="L80" s="41">
        <v>543.38333333333321</v>
      </c>
      <c r="M80" s="31">
        <v>524.95000000000005</v>
      </c>
      <c r="N80" s="31">
        <v>509.1</v>
      </c>
      <c r="O80" s="42">
        <v>8733100</v>
      </c>
      <c r="P80" s="43">
        <v>-5.2645433008686494E-4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48.5</v>
      </c>
      <c r="F81" s="40">
        <v>47.65</v>
      </c>
      <c r="G81" s="41">
        <v>46.3</v>
      </c>
      <c r="H81" s="41">
        <v>44.1</v>
      </c>
      <c r="I81" s="41">
        <v>42.75</v>
      </c>
      <c r="J81" s="41">
        <v>49.849999999999994</v>
      </c>
      <c r="K81" s="41">
        <v>51.2</v>
      </c>
      <c r="L81" s="41">
        <v>53.399999999999991</v>
      </c>
      <c r="M81" s="31">
        <v>49</v>
      </c>
      <c r="N81" s="31">
        <v>45.45</v>
      </c>
      <c r="O81" s="42">
        <v>31387500</v>
      </c>
      <c r="P81" s="43">
        <v>-0.6373797764491812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459.6</v>
      </c>
      <c r="F82" s="40">
        <v>459.23333333333335</v>
      </c>
      <c r="G82" s="41">
        <v>454.61666666666667</v>
      </c>
      <c r="H82" s="41">
        <v>449.63333333333333</v>
      </c>
      <c r="I82" s="41">
        <v>445.01666666666665</v>
      </c>
      <c r="J82" s="41">
        <v>464.2166666666667</v>
      </c>
      <c r="K82" s="41">
        <v>468.83333333333337</v>
      </c>
      <c r="L82" s="41">
        <v>473.81666666666672</v>
      </c>
      <c r="M82" s="31">
        <v>463.85</v>
      </c>
      <c r="N82" s="31">
        <v>454.25</v>
      </c>
      <c r="O82" s="42">
        <v>2473900</v>
      </c>
      <c r="P82" s="43">
        <v>-1.5739769150052466E-3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935.3</v>
      </c>
      <c r="F83" s="40">
        <v>943.85</v>
      </c>
      <c r="G83" s="41">
        <v>924.45</v>
      </c>
      <c r="H83" s="41">
        <v>913.6</v>
      </c>
      <c r="I83" s="41">
        <v>894.2</v>
      </c>
      <c r="J83" s="41">
        <v>954.7</v>
      </c>
      <c r="K83" s="41">
        <v>974.09999999999991</v>
      </c>
      <c r="L83" s="41">
        <v>984.95</v>
      </c>
      <c r="M83" s="31">
        <v>963.25</v>
      </c>
      <c r="N83" s="31">
        <v>933</v>
      </c>
      <c r="O83" s="42">
        <v>5488500</v>
      </c>
      <c r="P83" s="43">
        <v>-3.6426554958564794E-4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1932.2</v>
      </c>
      <c r="F84" s="40">
        <v>1934.6833333333334</v>
      </c>
      <c r="G84" s="41">
        <v>1912.7666666666669</v>
      </c>
      <c r="H84" s="41">
        <v>1893.3333333333335</v>
      </c>
      <c r="I84" s="41">
        <v>1871.416666666667</v>
      </c>
      <c r="J84" s="41">
        <v>1954.1166666666668</v>
      </c>
      <c r="K84" s="41">
        <v>1976.0333333333333</v>
      </c>
      <c r="L84" s="41">
        <v>1995.4666666666667</v>
      </c>
      <c r="M84" s="31">
        <v>1956.6</v>
      </c>
      <c r="N84" s="31">
        <v>1915.25</v>
      </c>
      <c r="O84" s="42">
        <v>3144050</v>
      </c>
      <c r="P84" s="43">
        <v>-3.8101122438471838E-3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328.45</v>
      </c>
      <c r="F85" s="40">
        <v>325.96666666666664</v>
      </c>
      <c r="G85" s="41">
        <v>322.13333333333327</v>
      </c>
      <c r="H85" s="41">
        <v>315.81666666666661</v>
      </c>
      <c r="I85" s="41">
        <v>311.98333333333323</v>
      </c>
      <c r="J85" s="41">
        <v>332.2833333333333</v>
      </c>
      <c r="K85" s="41">
        <v>336.11666666666667</v>
      </c>
      <c r="L85" s="41">
        <v>342.43333333333334</v>
      </c>
      <c r="M85" s="31">
        <v>329.8</v>
      </c>
      <c r="N85" s="31">
        <v>319.64999999999998</v>
      </c>
      <c r="O85" s="42">
        <v>14539000</v>
      </c>
      <c r="P85" s="43">
        <v>2.6482818997592472E-2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1840.2</v>
      </c>
      <c r="F86" s="40">
        <v>1827.7</v>
      </c>
      <c r="G86" s="41">
        <v>1808.75</v>
      </c>
      <c r="H86" s="41">
        <v>1777.3</v>
      </c>
      <c r="I86" s="41">
        <v>1758.35</v>
      </c>
      <c r="J86" s="41">
        <v>1859.15</v>
      </c>
      <c r="K86" s="41">
        <v>1878.1000000000004</v>
      </c>
      <c r="L86" s="41">
        <v>1909.5500000000002</v>
      </c>
      <c r="M86" s="31">
        <v>1846.65</v>
      </c>
      <c r="N86" s="31">
        <v>1796.25</v>
      </c>
      <c r="O86" s="42">
        <v>11069400</v>
      </c>
      <c r="P86" s="43">
        <v>-3.5071011552316678E-2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317.75</v>
      </c>
      <c r="F87" s="40">
        <v>317.26666666666665</v>
      </c>
      <c r="G87" s="41">
        <v>312.5333333333333</v>
      </c>
      <c r="H87" s="41">
        <v>307.31666666666666</v>
      </c>
      <c r="I87" s="41">
        <v>302.58333333333331</v>
      </c>
      <c r="J87" s="41">
        <v>322.48333333333329</v>
      </c>
      <c r="K87" s="41">
        <v>327.21666666666664</v>
      </c>
      <c r="L87" s="41">
        <v>332.43333333333328</v>
      </c>
      <c r="M87" s="31">
        <v>322</v>
      </c>
      <c r="N87" s="31">
        <v>312.05</v>
      </c>
      <c r="O87" s="42">
        <v>1475600</v>
      </c>
      <c r="P87" s="43">
        <v>4.8309178743961352E-2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694.55</v>
      </c>
      <c r="F88" s="40">
        <v>697.75</v>
      </c>
      <c r="G88" s="41">
        <v>686.8</v>
      </c>
      <c r="H88" s="41">
        <v>679.05</v>
      </c>
      <c r="I88" s="41">
        <v>668.09999999999991</v>
      </c>
      <c r="J88" s="41">
        <v>705.5</v>
      </c>
      <c r="K88" s="41">
        <v>716.45</v>
      </c>
      <c r="L88" s="41">
        <v>724.2</v>
      </c>
      <c r="M88" s="31">
        <v>708.7</v>
      </c>
      <c r="N88" s="31">
        <v>690</v>
      </c>
      <c r="O88" s="42">
        <v>2432500</v>
      </c>
      <c r="P88" s="43">
        <v>0.11327231121281464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1298.95</v>
      </c>
      <c r="F89" s="40">
        <v>1289.1333333333334</v>
      </c>
      <c r="G89" s="41">
        <v>1274.5666666666668</v>
      </c>
      <c r="H89" s="41">
        <v>1250.1833333333334</v>
      </c>
      <c r="I89" s="41">
        <v>1235.6166666666668</v>
      </c>
      <c r="J89" s="41">
        <v>1313.5166666666669</v>
      </c>
      <c r="K89" s="41">
        <v>1328.0833333333335</v>
      </c>
      <c r="L89" s="41">
        <v>1352.4666666666669</v>
      </c>
      <c r="M89" s="31">
        <v>1303.7</v>
      </c>
      <c r="N89" s="31">
        <v>1264.75</v>
      </c>
      <c r="O89" s="42">
        <v>2950700</v>
      </c>
      <c r="P89" s="43">
        <v>-2.4956835661591587E-2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1358.05</v>
      </c>
      <c r="F90" s="40">
        <v>1365.3500000000001</v>
      </c>
      <c r="G90" s="41">
        <v>1347.7500000000002</v>
      </c>
      <c r="H90" s="41">
        <v>1337.45</v>
      </c>
      <c r="I90" s="41">
        <v>1319.8500000000001</v>
      </c>
      <c r="J90" s="41">
        <v>1375.6500000000003</v>
      </c>
      <c r="K90" s="41">
        <v>1393.2500000000002</v>
      </c>
      <c r="L90" s="41">
        <v>1403.5500000000004</v>
      </c>
      <c r="M90" s="31">
        <v>1382.95</v>
      </c>
      <c r="N90" s="31">
        <v>1355.05</v>
      </c>
      <c r="O90" s="42">
        <v>3774500</v>
      </c>
      <c r="P90" s="43">
        <v>3.7093007281219947E-2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1284.75</v>
      </c>
      <c r="F91" s="40">
        <v>1286.8333333333333</v>
      </c>
      <c r="G91" s="41">
        <v>1274.7166666666665</v>
      </c>
      <c r="H91" s="41">
        <v>1264.6833333333332</v>
      </c>
      <c r="I91" s="41">
        <v>1252.5666666666664</v>
      </c>
      <c r="J91" s="41">
        <v>1296.8666666666666</v>
      </c>
      <c r="K91" s="41">
        <v>1308.9833333333333</v>
      </c>
      <c r="L91" s="41">
        <v>1319.0166666666667</v>
      </c>
      <c r="M91" s="31">
        <v>1298.95</v>
      </c>
      <c r="N91" s="31">
        <v>1276.8</v>
      </c>
      <c r="O91" s="42">
        <v>19545400</v>
      </c>
      <c r="P91" s="43">
        <v>3.3535682558483861E-2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2671.85</v>
      </c>
      <c r="F92" s="40">
        <v>2654.2833333333333</v>
      </c>
      <c r="G92" s="41">
        <v>2631.5666666666666</v>
      </c>
      <c r="H92" s="41">
        <v>2591.2833333333333</v>
      </c>
      <c r="I92" s="41">
        <v>2568.5666666666666</v>
      </c>
      <c r="J92" s="41">
        <v>2694.5666666666666</v>
      </c>
      <c r="K92" s="41">
        <v>2717.2833333333328</v>
      </c>
      <c r="L92" s="41">
        <v>2757.5666666666666</v>
      </c>
      <c r="M92" s="31">
        <v>2677</v>
      </c>
      <c r="N92" s="31">
        <v>2614</v>
      </c>
      <c r="O92" s="42">
        <v>14918400</v>
      </c>
      <c r="P92" s="43">
        <v>-1.5813327527856393E-2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2529.4499999999998</v>
      </c>
      <c r="F93" s="40">
        <v>2509.1999999999998</v>
      </c>
      <c r="G93" s="41">
        <v>2476.7999999999997</v>
      </c>
      <c r="H93" s="41">
        <v>2424.15</v>
      </c>
      <c r="I93" s="41">
        <v>2391.75</v>
      </c>
      <c r="J93" s="41">
        <v>2561.8499999999995</v>
      </c>
      <c r="K93" s="41">
        <v>2594.2499999999991</v>
      </c>
      <c r="L93" s="41">
        <v>2646.8999999999992</v>
      </c>
      <c r="M93" s="31">
        <v>2541.6</v>
      </c>
      <c r="N93" s="31">
        <v>2456.5500000000002</v>
      </c>
      <c r="O93" s="42">
        <v>3208200</v>
      </c>
      <c r="P93" s="43">
        <v>-5.7025971610983701E-3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1564.5</v>
      </c>
      <c r="F94" s="40">
        <v>1563.1166666666668</v>
      </c>
      <c r="G94" s="41">
        <v>1551.2833333333335</v>
      </c>
      <c r="H94" s="41">
        <v>1538.0666666666668</v>
      </c>
      <c r="I94" s="41">
        <v>1526.2333333333336</v>
      </c>
      <c r="J94" s="41">
        <v>1576.3333333333335</v>
      </c>
      <c r="K94" s="41">
        <v>1588.1666666666665</v>
      </c>
      <c r="L94" s="41">
        <v>1601.3833333333334</v>
      </c>
      <c r="M94" s="31">
        <v>1574.95</v>
      </c>
      <c r="N94" s="31">
        <v>1549.9</v>
      </c>
      <c r="O94" s="42">
        <v>33492250</v>
      </c>
      <c r="P94" s="43">
        <v>-2.2944243882872042E-2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666.25</v>
      </c>
      <c r="F95" s="40">
        <v>666.30000000000007</v>
      </c>
      <c r="G95" s="41">
        <v>660.60000000000014</v>
      </c>
      <c r="H95" s="41">
        <v>654.95000000000005</v>
      </c>
      <c r="I95" s="41">
        <v>649.25000000000011</v>
      </c>
      <c r="J95" s="41">
        <v>671.95000000000016</v>
      </c>
      <c r="K95" s="41">
        <v>677.6500000000002</v>
      </c>
      <c r="L95" s="41">
        <v>683.30000000000018</v>
      </c>
      <c r="M95" s="31">
        <v>672</v>
      </c>
      <c r="N95" s="31">
        <v>660.65</v>
      </c>
      <c r="O95" s="42">
        <v>20290600</v>
      </c>
      <c r="P95" s="43">
        <v>-1.3160710464369783E-2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2584.6</v>
      </c>
      <c r="F96" s="40">
        <v>2562.6499999999996</v>
      </c>
      <c r="G96" s="41">
        <v>2535.3499999999995</v>
      </c>
      <c r="H96" s="41">
        <v>2486.1</v>
      </c>
      <c r="I96" s="41">
        <v>2458.7999999999997</v>
      </c>
      <c r="J96" s="41">
        <v>2611.8999999999992</v>
      </c>
      <c r="K96" s="41">
        <v>2639.1999999999994</v>
      </c>
      <c r="L96" s="41">
        <v>2688.4499999999989</v>
      </c>
      <c r="M96" s="31">
        <v>2589.9499999999998</v>
      </c>
      <c r="N96" s="31">
        <v>2513.4</v>
      </c>
      <c r="O96" s="42">
        <v>4395000</v>
      </c>
      <c r="P96" s="43">
        <v>1.8464063461669973E-3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494.2</v>
      </c>
      <c r="F97" s="40">
        <v>494.5333333333333</v>
      </c>
      <c r="G97" s="41">
        <v>490.11666666666662</v>
      </c>
      <c r="H97" s="41">
        <v>486.0333333333333</v>
      </c>
      <c r="I97" s="41">
        <v>481.61666666666662</v>
      </c>
      <c r="J97" s="41">
        <v>498.61666666666662</v>
      </c>
      <c r="K97" s="41">
        <v>503.03333333333336</v>
      </c>
      <c r="L97" s="41">
        <v>507.11666666666662</v>
      </c>
      <c r="M97" s="31">
        <v>498.95</v>
      </c>
      <c r="N97" s="31">
        <v>490.45</v>
      </c>
      <c r="O97" s="42">
        <v>31539425</v>
      </c>
      <c r="P97" s="43">
        <v>8.6983428453551535E-3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132.35</v>
      </c>
      <c r="F98" s="40">
        <v>133.15</v>
      </c>
      <c r="G98" s="41">
        <v>131.30000000000001</v>
      </c>
      <c r="H98" s="41">
        <v>130.25</v>
      </c>
      <c r="I98" s="41">
        <v>128.4</v>
      </c>
      <c r="J98" s="41">
        <v>134.20000000000002</v>
      </c>
      <c r="K98" s="41">
        <v>136.04999999999998</v>
      </c>
      <c r="L98" s="41">
        <v>137.10000000000002</v>
      </c>
      <c r="M98" s="31">
        <v>135</v>
      </c>
      <c r="N98" s="31">
        <v>132.1</v>
      </c>
      <c r="O98" s="42">
        <v>11506800</v>
      </c>
      <c r="P98" s="43">
        <v>6.7411248504188268E-2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327.10000000000002</v>
      </c>
      <c r="F99" s="40">
        <v>324.95</v>
      </c>
      <c r="G99" s="41">
        <v>322.14999999999998</v>
      </c>
      <c r="H99" s="41">
        <v>317.2</v>
      </c>
      <c r="I99" s="41">
        <v>314.39999999999998</v>
      </c>
      <c r="J99" s="41">
        <v>329.9</v>
      </c>
      <c r="K99" s="41">
        <v>332.70000000000005</v>
      </c>
      <c r="L99" s="41">
        <v>337.65</v>
      </c>
      <c r="M99" s="31">
        <v>327.75</v>
      </c>
      <c r="N99" s="31">
        <v>320</v>
      </c>
      <c r="O99" s="42">
        <v>11877300</v>
      </c>
      <c r="P99" s="43">
        <v>4.1923259118900998E-2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2412.65</v>
      </c>
      <c r="F100" s="40">
        <v>2416.5</v>
      </c>
      <c r="G100" s="41">
        <v>2402.4</v>
      </c>
      <c r="H100" s="41">
        <v>2392.15</v>
      </c>
      <c r="I100" s="41">
        <v>2378.0500000000002</v>
      </c>
      <c r="J100" s="41">
        <v>2426.75</v>
      </c>
      <c r="K100" s="41">
        <v>2440.8500000000004</v>
      </c>
      <c r="L100" s="41">
        <v>2451.1</v>
      </c>
      <c r="M100" s="31">
        <v>2430.6</v>
      </c>
      <c r="N100" s="31">
        <v>2406.25</v>
      </c>
      <c r="O100" s="42">
        <v>8831400</v>
      </c>
      <c r="P100" s="43">
        <v>4.8470780993992357E-3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43650.65</v>
      </c>
      <c r="F101" s="40">
        <v>43649.866666666661</v>
      </c>
      <c r="G101" s="41">
        <v>43200.733333333323</v>
      </c>
      <c r="H101" s="41">
        <v>42750.816666666658</v>
      </c>
      <c r="I101" s="41">
        <v>42301.68333333332</v>
      </c>
      <c r="J101" s="41">
        <v>44099.783333333326</v>
      </c>
      <c r="K101" s="41">
        <v>44548.916666666672</v>
      </c>
      <c r="L101" s="41">
        <v>44998.833333333328</v>
      </c>
      <c r="M101" s="31">
        <v>44099</v>
      </c>
      <c r="N101" s="31">
        <v>43199.95</v>
      </c>
      <c r="O101" s="42">
        <v>8025</v>
      </c>
      <c r="P101" s="43">
        <v>-3.25497287522604E-2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227.3</v>
      </c>
      <c r="F102" s="40">
        <v>226.43333333333331</v>
      </c>
      <c r="G102" s="41">
        <v>223.26666666666662</v>
      </c>
      <c r="H102" s="41">
        <v>219.23333333333332</v>
      </c>
      <c r="I102" s="41">
        <v>216.06666666666663</v>
      </c>
      <c r="J102" s="41">
        <v>230.46666666666661</v>
      </c>
      <c r="K102" s="41">
        <v>233.6333333333333</v>
      </c>
      <c r="L102" s="41">
        <v>237.6666666666666</v>
      </c>
      <c r="M102" s="31">
        <v>229.6</v>
      </c>
      <c r="N102" s="31">
        <v>222.4</v>
      </c>
      <c r="O102" s="42">
        <v>42547500</v>
      </c>
      <c r="P102" s="43">
        <v>0.13298662704309064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812.3</v>
      </c>
      <c r="F103" s="40">
        <v>809.26666666666677</v>
      </c>
      <c r="G103" s="41">
        <v>804.73333333333358</v>
      </c>
      <c r="H103" s="41">
        <v>797.16666666666686</v>
      </c>
      <c r="I103" s="41">
        <v>792.63333333333367</v>
      </c>
      <c r="J103" s="41">
        <v>816.83333333333348</v>
      </c>
      <c r="K103" s="41">
        <v>821.36666666666656</v>
      </c>
      <c r="L103" s="41">
        <v>828.93333333333339</v>
      </c>
      <c r="M103" s="31">
        <v>813.8</v>
      </c>
      <c r="N103" s="31">
        <v>801.7</v>
      </c>
      <c r="O103" s="42">
        <v>73188500</v>
      </c>
      <c r="P103" s="43">
        <v>1.0882157439939227E-2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1449.75</v>
      </c>
      <c r="F104" s="40">
        <v>1455.1333333333332</v>
      </c>
      <c r="G104" s="41">
        <v>1436.6166666666663</v>
      </c>
      <c r="H104" s="41">
        <v>1423.4833333333331</v>
      </c>
      <c r="I104" s="41">
        <v>1404.9666666666662</v>
      </c>
      <c r="J104" s="41">
        <v>1468.2666666666664</v>
      </c>
      <c r="K104" s="41">
        <v>1486.7833333333333</v>
      </c>
      <c r="L104" s="41">
        <v>1499.9166666666665</v>
      </c>
      <c r="M104" s="31">
        <v>1473.65</v>
      </c>
      <c r="N104" s="31">
        <v>1442</v>
      </c>
      <c r="O104" s="42">
        <v>2898075</v>
      </c>
      <c r="P104" s="43">
        <v>-9.7298867266918387E-3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591.20000000000005</v>
      </c>
      <c r="F105" s="40">
        <v>589.29999999999995</v>
      </c>
      <c r="G105" s="41">
        <v>584.94999999999993</v>
      </c>
      <c r="H105" s="41">
        <v>578.69999999999993</v>
      </c>
      <c r="I105" s="41">
        <v>574.34999999999991</v>
      </c>
      <c r="J105" s="41">
        <v>595.54999999999995</v>
      </c>
      <c r="K105" s="41">
        <v>599.89999999999986</v>
      </c>
      <c r="L105" s="41">
        <v>606.15</v>
      </c>
      <c r="M105" s="31">
        <v>593.65</v>
      </c>
      <c r="N105" s="31">
        <v>583.04999999999995</v>
      </c>
      <c r="O105" s="42">
        <v>5561250</v>
      </c>
      <c r="P105" s="43">
        <v>4.864941309574318E-2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14.95</v>
      </c>
      <c r="F106" s="40">
        <v>15.033333333333333</v>
      </c>
      <c r="G106" s="41">
        <v>14.666666666666666</v>
      </c>
      <c r="H106" s="41">
        <v>14.383333333333333</v>
      </c>
      <c r="I106" s="41">
        <v>14.016666666666666</v>
      </c>
      <c r="J106" s="41">
        <v>15.316666666666666</v>
      </c>
      <c r="K106" s="41">
        <v>15.683333333333334</v>
      </c>
      <c r="L106" s="41">
        <v>15.966666666666667</v>
      </c>
      <c r="M106" s="31">
        <v>15.4</v>
      </c>
      <c r="N106" s="31">
        <v>14.75</v>
      </c>
      <c r="O106" s="42">
        <v>860440000</v>
      </c>
      <c r="P106" s="43">
        <v>-6.7873303167420816E-3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64.55</v>
      </c>
      <c r="F107" s="40">
        <v>63.633333333333333</v>
      </c>
      <c r="G107" s="41">
        <v>62.016666666666666</v>
      </c>
      <c r="H107" s="41">
        <v>59.483333333333334</v>
      </c>
      <c r="I107" s="41">
        <v>57.866666666666667</v>
      </c>
      <c r="J107" s="41">
        <v>66.166666666666657</v>
      </c>
      <c r="K107" s="41">
        <v>67.783333333333331</v>
      </c>
      <c r="L107" s="41">
        <v>70.316666666666663</v>
      </c>
      <c r="M107" s="31">
        <v>65.25</v>
      </c>
      <c r="N107" s="31">
        <v>61.1</v>
      </c>
      <c r="O107" s="42">
        <v>61320000</v>
      </c>
      <c r="P107" s="43">
        <v>0.18768158047646716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50.1</v>
      </c>
      <c r="F108" s="40">
        <v>50.016666666666673</v>
      </c>
      <c r="G108" s="41">
        <v>49.533333333333346</v>
      </c>
      <c r="H108" s="41">
        <v>48.966666666666676</v>
      </c>
      <c r="I108" s="41">
        <v>48.483333333333348</v>
      </c>
      <c r="J108" s="41">
        <v>50.583333333333343</v>
      </c>
      <c r="K108" s="41">
        <v>51.066666666666677</v>
      </c>
      <c r="L108" s="41">
        <v>51.63333333333334</v>
      </c>
      <c r="M108" s="31">
        <v>50.5</v>
      </c>
      <c r="N108" s="31">
        <v>49.45</v>
      </c>
      <c r="O108" s="42">
        <v>157830900</v>
      </c>
      <c r="P108" s="43">
        <v>1.1524507362879704E-2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262.14999999999998</v>
      </c>
      <c r="F109" s="40">
        <v>262.51666666666665</v>
      </c>
      <c r="G109" s="41">
        <v>260.18333333333328</v>
      </c>
      <c r="H109" s="41">
        <v>258.21666666666664</v>
      </c>
      <c r="I109" s="41">
        <v>255.88333333333327</v>
      </c>
      <c r="J109" s="41">
        <v>264.48333333333329</v>
      </c>
      <c r="K109" s="41">
        <v>266.81666666666666</v>
      </c>
      <c r="L109" s="41">
        <v>268.7833333333333</v>
      </c>
      <c r="M109" s="31">
        <v>264.85000000000002</v>
      </c>
      <c r="N109" s="31">
        <v>260.55</v>
      </c>
      <c r="O109" s="42">
        <v>40653750</v>
      </c>
      <c r="P109" s="43">
        <v>2.4967634547808397E-3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470.95</v>
      </c>
      <c r="F110" s="40">
        <v>470.93333333333334</v>
      </c>
      <c r="G110" s="41">
        <v>469.2166666666667</v>
      </c>
      <c r="H110" s="41">
        <v>467.48333333333335</v>
      </c>
      <c r="I110" s="41">
        <v>465.76666666666671</v>
      </c>
      <c r="J110" s="41">
        <v>472.66666666666669</v>
      </c>
      <c r="K110" s="41">
        <v>474.38333333333327</v>
      </c>
      <c r="L110" s="41">
        <v>476.11666666666667</v>
      </c>
      <c r="M110" s="31">
        <v>472.65</v>
      </c>
      <c r="N110" s="31">
        <v>469.2</v>
      </c>
      <c r="O110" s="42">
        <v>14220250</v>
      </c>
      <c r="P110" s="43">
        <v>1.781320736148017E-2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194.75</v>
      </c>
      <c r="F111" s="40">
        <v>192.03333333333333</v>
      </c>
      <c r="G111" s="41">
        <v>187.56666666666666</v>
      </c>
      <c r="H111" s="41">
        <v>180.38333333333333</v>
      </c>
      <c r="I111" s="41">
        <v>175.91666666666666</v>
      </c>
      <c r="J111" s="41">
        <v>199.21666666666667</v>
      </c>
      <c r="K111" s="41">
        <v>203.68333333333331</v>
      </c>
      <c r="L111" s="41">
        <v>210.86666666666667</v>
      </c>
      <c r="M111" s="31">
        <v>196.5</v>
      </c>
      <c r="N111" s="31">
        <v>184.85</v>
      </c>
      <c r="O111" s="42">
        <v>13159984</v>
      </c>
      <c r="P111" s="43">
        <v>-7.5183719615602038E-2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251.35</v>
      </c>
      <c r="F112" s="40">
        <v>247.71666666666667</v>
      </c>
      <c r="G112" s="41">
        <v>240.73333333333335</v>
      </c>
      <c r="H112" s="41">
        <v>230.11666666666667</v>
      </c>
      <c r="I112" s="41">
        <v>223.13333333333335</v>
      </c>
      <c r="J112" s="41">
        <v>258.33333333333337</v>
      </c>
      <c r="K112" s="41">
        <v>265.31666666666661</v>
      </c>
      <c r="L112" s="41">
        <v>275.93333333333334</v>
      </c>
      <c r="M112" s="31">
        <v>254.7</v>
      </c>
      <c r="N112" s="31">
        <v>237.1</v>
      </c>
      <c r="O112" s="42">
        <v>16289300</v>
      </c>
      <c r="P112" s="43">
        <v>9.8572266770975941E-2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6624.4</v>
      </c>
      <c r="F113" s="40">
        <v>6653.5499999999993</v>
      </c>
      <c r="G113" s="41">
        <v>6572.1499999999987</v>
      </c>
      <c r="H113" s="41">
        <v>6519.9</v>
      </c>
      <c r="I113" s="41">
        <v>6438.4999999999991</v>
      </c>
      <c r="J113" s="41">
        <v>6705.7999999999984</v>
      </c>
      <c r="K113" s="41">
        <v>6787.2</v>
      </c>
      <c r="L113" s="41">
        <v>6839.449999999998</v>
      </c>
      <c r="M113" s="31">
        <v>6734.95</v>
      </c>
      <c r="N113" s="31">
        <v>6601.3</v>
      </c>
      <c r="O113" s="42">
        <v>246225</v>
      </c>
      <c r="P113" s="43">
        <v>1.3897467572575664E-2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2057.15</v>
      </c>
      <c r="F114" s="40">
        <v>2038.8333333333333</v>
      </c>
      <c r="G114" s="41">
        <v>2003.6666666666665</v>
      </c>
      <c r="H114" s="41">
        <v>1950.1833333333332</v>
      </c>
      <c r="I114" s="41">
        <v>1915.0166666666664</v>
      </c>
      <c r="J114" s="41">
        <v>2092.3166666666666</v>
      </c>
      <c r="K114" s="41">
        <v>2127.4833333333331</v>
      </c>
      <c r="L114" s="41">
        <v>2180.9666666666667</v>
      </c>
      <c r="M114" s="31">
        <v>2074</v>
      </c>
      <c r="N114" s="31">
        <v>1985.35</v>
      </c>
      <c r="O114" s="42">
        <v>2986500</v>
      </c>
      <c r="P114" s="43">
        <v>6.2716840138777694E-2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925.45</v>
      </c>
      <c r="F115" s="40">
        <v>926.05000000000007</v>
      </c>
      <c r="G115" s="41">
        <v>920.50000000000011</v>
      </c>
      <c r="H115" s="41">
        <v>915.55000000000007</v>
      </c>
      <c r="I115" s="41">
        <v>910.00000000000011</v>
      </c>
      <c r="J115" s="41">
        <v>931.00000000000011</v>
      </c>
      <c r="K115" s="41">
        <v>936.55000000000007</v>
      </c>
      <c r="L115" s="41">
        <v>941.50000000000011</v>
      </c>
      <c r="M115" s="31">
        <v>931.6</v>
      </c>
      <c r="N115" s="31">
        <v>921.1</v>
      </c>
      <c r="O115" s="42">
        <v>29232900</v>
      </c>
      <c r="P115" s="43">
        <v>7.3189641804930995E-3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261.95</v>
      </c>
      <c r="F116" s="40">
        <v>263.18333333333334</v>
      </c>
      <c r="G116" s="41">
        <v>259.4666666666667</v>
      </c>
      <c r="H116" s="41">
        <v>256.98333333333335</v>
      </c>
      <c r="I116" s="41">
        <v>253.26666666666671</v>
      </c>
      <c r="J116" s="41">
        <v>265.66666666666669</v>
      </c>
      <c r="K116" s="41">
        <v>269.38333333333327</v>
      </c>
      <c r="L116" s="41">
        <v>271.86666666666667</v>
      </c>
      <c r="M116" s="31">
        <v>266.89999999999998</v>
      </c>
      <c r="N116" s="31">
        <v>260.7</v>
      </c>
      <c r="O116" s="42">
        <v>15769600</v>
      </c>
      <c r="P116" s="43">
        <v>3.742648369274639E-3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1853.55</v>
      </c>
      <c r="F117" s="40">
        <v>1848.4833333333336</v>
      </c>
      <c r="G117" s="41">
        <v>1821.4666666666672</v>
      </c>
      <c r="H117" s="41">
        <v>1789.3833333333337</v>
      </c>
      <c r="I117" s="41">
        <v>1762.3666666666672</v>
      </c>
      <c r="J117" s="41">
        <v>1880.5666666666671</v>
      </c>
      <c r="K117" s="41">
        <v>1907.5833333333335</v>
      </c>
      <c r="L117" s="41">
        <v>1939.666666666667</v>
      </c>
      <c r="M117" s="31">
        <v>1875.5</v>
      </c>
      <c r="N117" s="31">
        <v>1816.4</v>
      </c>
      <c r="O117" s="42">
        <v>38655900</v>
      </c>
      <c r="P117" s="43">
        <v>5.6302004344796493E-2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120.25</v>
      </c>
      <c r="F118" s="40">
        <v>119.76666666666667</v>
      </c>
      <c r="G118" s="41">
        <v>118.98333333333333</v>
      </c>
      <c r="H118" s="41">
        <v>117.71666666666667</v>
      </c>
      <c r="I118" s="41">
        <v>116.93333333333334</v>
      </c>
      <c r="J118" s="41">
        <v>121.03333333333333</v>
      </c>
      <c r="K118" s="41">
        <v>121.81666666666666</v>
      </c>
      <c r="L118" s="41">
        <v>123.08333333333333</v>
      </c>
      <c r="M118" s="31">
        <v>120.55</v>
      </c>
      <c r="N118" s="31">
        <v>118.5</v>
      </c>
      <c r="O118" s="42">
        <v>49705500</v>
      </c>
      <c r="P118" s="43">
        <v>4.5529122231337163E-2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1060.6500000000001</v>
      </c>
      <c r="F119" s="40">
        <v>1070.3333333333333</v>
      </c>
      <c r="G119" s="41">
        <v>1016.6666666666665</v>
      </c>
      <c r="H119" s="41">
        <v>972.68333333333317</v>
      </c>
      <c r="I119" s="41">
        <v>919.01666666666642</v>
      </c>
      <c r="J119" s="41">
        <v>1114.3166666666666</v>
      </c>
      <c r="K119" s="41">
        <v>1167.9833333333331</v>
      </c>
      <c r="L119" s="41">
        <v>1211.9666666666667</v>
      </c>
      <c r="M119" s="31">
        <v>1124</v>
      </c>
      <c r="N119" s="31">
        <v>1026.3499999999999</v>
      </c>
      <c r="O119" s="42">
        <v>2043450</v>
      </c>
      <c r="P119" s="43">
        <v>0.83252623083131561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877.8</v>
      </c>
      <c r="F120" s="40">
        <v>875.26666666666677</v>
      </c>
      <c r="G120" s="41">
        <v>868.03333333333353</v>
      </c>
      <c r="H120" s="41">
        <v>858.26666666666677</v>
      </c>
      <c r="I120" s="41">
        <v>851.03333333333353</v>
      </c>
      <c r="J120" s="41">
        <v>885.03333333333353</v>
      </c>
      <c r="K120" s="41">
        <v>892.26666666666688</v>
      </c>
      <c r="L120" s="41">
        <v>902.03333333333353</v>
      </c>
      <c r="M120" s="31">
        <v>882.5</v>
      </c>
      <c r="N120" s="31">
        <v>865.5</v>
      </c>
      <c r="O120" s="42">
        <v>8871625</v>
      </c>
      <c r="P120" s="43">
        <v>1.7665361838803573E-2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224.45</v>
      </c>
      <c r="F121" s="40">
        <v>223.26666666666665</v>
      </c>
      <c r="G121" s="41">
        <v>220.8833333333333</v>
      </c>
      <c r="H121" s="41">
        <v>217.31666666666663</v>
      </c>
      <c r="I121" s="41">
        <v>214.93333333333328</v>
      </c>
      <c r="J121" s="41">
        <v>226.83333333333331</v>
      </c>
      <c r="K121" s="41">
        <v>229.21666666666664</v>
      </c>
      <c r="L121" s="41">
        <v>232.78333333333333</v>
      </c>
      <c r="M121" s="31">
        <v>225.65</v>
      </c>
      <c r="N121" s="31">
        <v>219.7</v>
      </c>
      <c r="O121" s="42">
        <v>221740800</v>
      </c>
      <c r="P121" s="43">
        <v>-2.2030908192788089E-2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406.25</v>
      </c>
      <c r="F122" s="40">
        <v>407.68333333333334</v>
      </c>
      <c r="G122" s="41">
        <v>402.9666666666667</v>
      </c>
      <c r="H122" s="41">
        <v>399.68333333333334</v>
      </c>
      <c r="I122" s="41">
        <v>394.9666666666667</v>
      </c>
      <c r="J122" s="41">
        <v>410.9666666666667</v>
      </c>
      <c r="K122" s="41">
        <v>415.68333333333328</v>
      </c>
      <c r="L122" s="41">
        <v>418.9666666666667</v>
      </c>
      <c r="M122" s="31">
        <v>412.4</v>
      </c>
      <c r="N122" s="31">
        <v>404.4</v>
      </c>
      <c r="O122" s="42">
        <v>34860000</v>
      </c>
      <c r="P122" s="43">
        <v>7.2233458537994798E-3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3552.25</v>
      </c>
      <c r="F123" s="40">
        <v>3562.4500000000003</v>
      </c>
      <c r="G123" s="41">
        <v>3472.9500000000007</v>
      </c>
      <c r="H123" s="41">
        <v>3393.6500000000005</v>
      </c>
      <c r="I123" s="41">
        <v>3304.150000000001</v>
      </c>
      <c r="J123" s="41">
        <v>3641.7500000000005</v>
      </c>
      <c r="K123" s="41">
        <v>3731.2499999999995</v>
      </c>
      <c r="L123" s="41">
        <v>3810.55</v>
      </c>
      <c r="M123" s="31">
        <v>3651.95</v>
      </c>
      <c r="N123" s="31">
        <v>3483.15</v>
      </c>
      <c r="O123" s="42">
        <v>328475</v>
      </c>
      <c r="P123" s="43">
        <v>2.5122883670125613E-2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675.3</v>
      </c>
      <c r="F124" s="40">
        <v>675.76666666666665</v>
      </c>
      <c r="G124" s="41">
        <v>670.5333333333333</v>
      </c>
      <c r="H124" s="41">
        <v>665.76666666666665</v>
      </c>
      <c r="I124" s="41">
        <v>660.5333333333333</v>
      </c>
      <c r="J124" s="41">
        <v>680.5333333333333</v>
      </c>
      <c r="K124" s="41">
        <v>685.76666666666665</v>
      </c>
      <c r="L124" s="41">
        <v>690.5333333333333</v>
      </c>
      <c r="M124" s="31">
        <v>681</v>
      </c>
      <c r="N124" s="31">
        <v>671</v>
      </c>
      <c r="O124" s="42">
        <v>42448050</v>
      </c>
      <c r="P124" s="43">
        <v>6.5625200076829503E-3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3799.4</v>
      </c>
      <c r="F125" s="40">
        <v>3798.1166666666663</v>
      </c>
      <c r="G125" s="41">
        <v>3760.2333333333327</v>
      </c>
      <c r="H125" s="41">
        <v>3721.0666666666662</v>
      </c>
      <c r="I125" s="41">
        <v>3683.1833333333325</v>
      </c>
      <c r="J125" s="41">
        <v>3837.2833333333328</v>
      </c>
      <c r="K125" s="41">
        <v>3875.166666666667</v>
      </c>
      <c r="L125" s="41">
        <v>3914.333333333333</v>
      </c>
      <c r="M125" s="31">
        <v>3836</v>
      </c>
      <c r="N125" s="31">
        <v>3758.95</v>
      </c>
      <c r="O125" s="42">
        <v>2146625</v>
      </c>
      <c r="P125" s="43">
        <v>2.8261780731692714E-2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1949.1</v>
      </c>
      <c r="F126" s="40">
        <v>1936.1666666666667</v>
      </c>
      <c r="G126" s="41">
        <v>1919.0333333333335</v>
      </c>
      <c r="H126" s="41">
        <v>1888.9666666666667</v>
      </c>
      <c r="I126" s="41">
        <v>1871.8333333333335</v>
      </c>
      <c r="J126" s="41">
        <v>1966.2333333333336</v>
      </c>
      <c r="K126" s="41">
        <v>1983.3666666666668</v>
      </c>
      <c r="L126" s="41">
        <v>2013.4333333333336</v>
      </c>
      <c r="M126" s="31">
        <v>1953.3</v>
      </c>
      <c r="N126" s="31">
        <v>1906.1</v>
      </c>
      <c r="O126" s="42">
        <v>13417200</v>
      </c>
      <c r="P126" s="43">
        <v>-3.6784975878704343E-2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80.650000000000006</v>
      </c>
      <c r="F127" s="40">
        <v>80.61666666666666</v>
      </c>
      <c r="G127" s="41">
        <v>80.133333333333326</v>
      </c>
      <c r="H127" s="41">
        <v>79.61666666666666</v>
      </c>
      <c r="I127" s="41">
        <v>79.133333333333326</v>
      </c>
      <c r="J127" s="41">
        <v>81.133333333333326</v>
      </c>
      <c r="K127" s="41">
        <v>81.616666666666646</v>
      </c>
      <c r="L127" s="41">
        <v>82.133333333333326</v>
      </c>
      <c r="M127" s="31">
        <v>81.099999999999994</v>
      </c>
      <c r="N127" s="31">
        <v>80.099999999999994</v>
      </c>
      <c r="O127" s="42">
        <v>66278548</v>
      </c>
      <c r="P127" s="43">
        <v>2.8670360110803324E-2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3710.65</v>
      </c>
      <c r="F128" s="40">
        <v>3726.5166666666664</v>
      </c>
      <c r="G128" s="41">
        <v>3654.1333333333328</v>
      </c>
      <c r="H128" s="41">
        <v>3597.6166666666663</v>
      </c>
      <c r="I128" s="41">
        <v>3525.2333333333327</v>
      </c>
      <c r="J128" s="41">
        <v>3783.0333333333328</v>
      </c>
      <c r="K128" s="41">
        <v>3855.4166666666661</v>
      </c>
      <c r="L128" s="41">
        <v>3911.9333333333329</v>
      </c>
      <c r="M128" s="31">
        <v>3798.9</v>
      </c>
      <c r="N128" s="31">
        <v>3670</v>
      </c>
      <c r="O128" s="42">
        <v>497125</v>
      </c>
      <c r="P128" s="43">
        <v>3.7027379400260754E-2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523.70000000000005</v>
      </c>
      <c r="F129" s="40">
        <v>525.4666666666667</v>
      </c>
      <c r="G129" s="41">
        <v>520.43333333333339</v>
      </c>
      <c r="H129" s="41">
        <v>517.16666666666674</v>
      </c>
      <c r="I129" s="41">
        <v>512.13333333333344</v>
      </c>
      <c r="J129" s="41">
        <v>528.73333333333335</v>
      </c>
      <c r="K129" s="41">
        <v>533.76666666666665</v>
      </c>
      <c r="L129" s="41">
        <v>537.0333333333333</v>
      </c>
      <c r="M129" s="31">
        <v>530.5</v>
      </c>
      <c r="N129" s="31">
        <v>522.20000000000005</v>
      </c>
      <c r="O129" s="42">
        <v>4962600</v>
      </c>
      <c r="P129" s="43">
        <v>4.789053591790194E-2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382.2</v>
      </c>
      <c r="F130" s="40">
        <v>382.01666666666665</v>
      </c>
      <c r="G130" s="41">
        <v>378.73333333333329</v>
      </c>
      <c r="H130" s="41">
        <v>375.26666666666665</v>
      </c>
      <c r="I130" s="41">
        <v>371.98333333333329</v>
      </c>
      <c r="J130" s="41">
        <v>385.48333333333329</v>
      </c>
      <c r="K130" s="41">
        <v>388.76666666666659</v>
      </c>
      <c r="L130" s="41">
        <v>392.23333333333329</v>
      </c>
      <c r="M130" s="31">
        <v>385.3</v>
      </c>
      <c r="N130" s="31">
        <v>378.55</v>
      </c>
      <c r="O130" s="42">
        <v>13972000</v>
      </c>
      <c r="P130" s="43">
        <v>3.803863298662704E-2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1962.15</v>
      </c>
      <c r="F131" s="40">
        <v>1947.8999999999999</v>
      </c>
      <c r="G131" s="41">
        <v>1926.4499999999998</v>
      </c>
      <c r="H131" s="41">
        <v>1890.75</v>
      </c>
      <c r="I131" s="41">
        <v>1869.3</v>
      </c>
      <c r="J131" s="41">
        <v>1983.5999999999997</v>
      </c>
      <c r="K131" s="41">
        <v>2005.05</v>
      </c>
      <c r="L131" s="41">
        <v>2040.7499999999995</v>
      </c>
      <c r="M131" s="31">
        <v>1969.35</v>
      </c>
      <c r="N131" s="31">
        <v>1912.2</v>
      </c>
      <c r="O131" s="42">
        <v>13398650</v>
      </c>
      <c r="P131" s="43">
        <v>1.6932879462337437E-2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7140.05</v>
      </c>
      <c r="F132" s="40">
        <v>7189.8166666666657</v>
      </c>
      <c r="G132" s="41">
        <v>7068.3833333333314</v>
      </c>
      <c r="H132" s="41">
        <v>6996.7166666666653</v>
      </c>
      <c r="I132" s="41">
        <v>6875.283333333331</v>
      </c>
      <c r="J132" s="41">
        <v>7261.4833333333318</v>
      </c>
      <c r="K132" s="41">
        <v>7382.9166666666661</v>
      </c>
      <c r="L132" s="41">
        <v>7454.5833333333321</v>
      </c>
      <c r="M132" s="31">
        <v>7311.25</v>
      </c>
      <c r="N132" s="31">
        <v>7118.15</v>
      </c>
      <c r="O132" s="42">
        <v>850500</v>
      </c>
      <c r="P132" s="43">
        <v>2.4390243902439025E-2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5618</v>
      </c>
      <c r="F133" s="40">
        <v>5684.4666666666672</v>
      </c>
      <c r="G133" s="41">
        <v>5523.6333333333341</v>
      </c>
      <c r="H133" s="41">
        <v>5429.2666666666673</v>
      </c>
      <c r="I133" s="41">
        <v>5268.4333333333343</v>
      </c>
      <c r="J133" s="41">
        <v>5778.8333333333339</v>
      </c>
      <c r="K133" s="41">
        <v>5939.6666666666661</v>
      </c>
      <c r="L133" s="41">
        <v>6034.0333333333338</v>
      </c>
      <c r="M133" s="31">
        <v>5845.3</v>
      </c>
      <c r="N133" s="31">
        <v>5590.1</v>
      </c>
      <c r="O133" s="42">
        <v>765200</v>
      </c>
      <c r="P133" s="43">
        <v>0.11740654205607477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941.05</v>
      </c>
      <c r="F134" s="40">
        <v>934.1</v>
      </c>
      <c r="G134" s="41">
        <v>925.15000000000009</v>
      </c>
      <c r="H134" s="41">
        <v>909.25000000000011</v>
      </c>
      <c r="I134" s="41">
        <v>900.30000000000018</v>
      </c>
      <c r="J134" s="41">
        <v>950</v>
      </c>
      <c r="K134" s="41">
        <v>958.95</v>
      </c>
      <c r="L134" s="41">
        <v>974.84999999999991</v>
      </c>
      <c r="M134" s="31">
        <v>943.05</v>
      </c>
      <c r="N134" s="31">
        <v>918.2</v>
      </c>
      <c r="O134" s="42">
        <v>6927500</v>
      </c>
      <c r="P134" s="43">
        <v>-2.2195560887822437E-2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845.65</v>
      </c>
      <c r="F135" s="40">
        <v>843.06666666666661</v>
      </c>
      <c r="G135" s="41">
        <v>835.58333333333326</v>
      </c>
      <c r="H135" s="41">
        <v>825.51666666666665</v>
      </c>
      <c r="I135" s="41">
        <v>818.0333333333333</v>
      </c>
      <c r="J135" s="41">
        <v>853.13333333333321</v>
      </c>
      <c r="K135" s="41">
        <v>860.61666666666656</v>
      </c>
      <c r="L135" s="41">
        <v>870.68333333333317</v>
      </c>
      <c r="M135" s="31">
        <v>850.55</v>
      </c>
      <c r="N135" s="31">
        <v>833</v>
      </c>
      <c r="O135" s="42">
        <v>12492900</v>
      </c>
      <c r="P135" s="43">
        <v>1.930435775886687E-2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155.5</v>
      </c>
      <c r="F136" s="40">
        <v>155.33333333333334</v>
      </c>
      <c r="G136" s="41">
        <v>154.31666666666669</v>
      </c>
      <c r="H136" s="41">
        <v>153.13333333333335</v>
      </c>
      <c r="I136" s="41">
        <v>152.1166666666667</v>
      </c>
      <c r="J136" s="41">
        <v>156.51666666666668</v>
      </c>
      <c r="K136" s="41">
        <v>157.53333333333333</v>
      </c>
      <c r="L136" s="41">
        <v>158.71666666666667</v>
      </c>
      <c r="M136" s="31">
        <v>156.35</v>
      </c>
      <c r="N136" s="31">
        <v>154.15</v>
      </c>
      <c r="O136" s="42">
        <v>29284000</v>
      </c>
      <c r="P136" s="43">
        <v>3.040112596762843E-2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170.1</v>
      </c>
      <c r="F137" s="40">
        <v>170.48333333333332</v>
      </c>
      <c r="G137" s="41">
        <v>167.41666666666663</v>
      </c>
      <c r="H137" s="41">
        <v>164.73333333333332</v>
      </c>
      <c r="I137" s="41">
        <v>161.66666666666663</v>
      </c>
      <c r="J137" s="41">
        <v>173.16666666666663</v>
      </c>
      <c r="K137" s="41">
        <v>176.23333333333329</v>
      </c>
      <c r="L137" s="41">
        <v>178.91666666666663</v>
      </c>
      <c r="M137" s="31">
        <v>173.55</v>
      </c>
      <c r="N137" s="31">
        <v>167.8</v>
      </c>
      <c r="O137" s="42">
        <v>20061000</v>
      </c>
      <c r="P137" s="43">
        <v>6.1934254406860408E-2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507.5</v>
      </c>
      <c r="F138" s="40">
        <v>506.2833333333333</v>
      </c>
      <c r="G138" s="41">
        <v>503.56666666666661</v>
      </c>
      <c r="H138" s="41">
        <v>499.63333333333333</v>
      </c>
      <c r="I138" s="41">
        <v>496.91666666666663</v>
      </c>
      <c r="J138" s="41">
        <v>510.21666666666658</v>
      </c>
      <c r="K138" s="41">
        <v>512.93333333333328</v>
      </c>
      <c r="L138" s="41">
        <v>516.86666666666656</v>
      </c>
      <c r="M138" s="31">
        <v>509</v>
      </c>
      <c r="N138" s="31">
        <v>502.35</v>
      </c>
      <c r="O138" s="42">
        <v>8341000</v>
      </c>
      <c r="P138" s="43">
        <v>-4.2974811985197568E-3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8130.75</v>
      </c>
      <c r="F139" s="40">
        <v>8107.5999999999995</v>
      </c>
      <c r="G139" s="41">
        <v>7968.15</v>
      </c>
      <c r="H139" s="41">
        <v>7805.55</v>
      </c>
      <c r="I139" s="41">
        <v>7666.1</v>
      </c>
      <c r="J139" s="41">
        <v>8270.1999999999989</v>
      </c>
      <c r="K139" s="41">
        <v>8409.6499999999978</v>
      </c>
      <c r="L139" s="41">
        <v>8572.2499999999982</v>
      </c>
      <c r="M139" s="31">
        <v>8247.0499999999993</v>
      </c>
      <c r="N139" s="31">
        <v>7945</v>
      </c>
      <c r="O139" s="42">
        <v>2420000</v>
      </c>
      <c r="P139" s="43">
        <v>3.8671187604618226E-2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899</v>
      </c>
      <c r="F140" s="40">
        <v>895.41666666666663</v>
      </c>
      <c r="G140" s="41">
        <v>889.73333333333323</v>
      </c>
      <c r="H140" s="41">
        <v>880.46666666666658</v>
      </c>
      <c r="I140" s="41">
        <v>874.78333333333319</v>
      </c>
      <c r="J140" s="41">
        <v>904.68333333333328</v>
      </c>
      <c r="K140" s="41">
        <v>910.36666666666667</v>
      </c>
      <c r="L140" s="41">
        <v>919.63333333333333</v>
      </c>
      <c r="M140" s="31">
        <v>901.1</v>
      </c>
      <c r="N140" s="31">
        <v>886.15</v>
      </c>
      <c r="O140" s="42">
        <v>15910000</v>
      </c>
      <c r="P140" s="43">
        <v>-6.090894893018897E-3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1612.95</v>
      </c>
      <c r="F141" s="40">
        <v>1616.6833333333332</v>
      </c>
      <c r="G141" s="41">
        <v>1605.3666666666663</v>
      </c>
      <c r="H141" s="41">
        <v>1597.7833333333331</v>
      </c>
      <c r="I141" s="41">
        <v>1586.4666666666662</v>
      </c>
      <c r="J141" s="41">
        <v>1624.2666666666664</v>
      </c>
      <c r="K141" s="41">
        <v>1635.5833333333335</v>
      </c>
      <c r="L141" s="41">
        <v>1643.1666666666665</v>
      </c>
      <c r="M141" s="31">
        <v>1628</v>
      </c>
      <c r="N141" s="31">
        <v>1609.1</v>
      </c>
      <c r="O141" s="42">
        <v>1989750</v>
      </c>
      <c r="P141" s="43">
        <v>3.9305301645338207E-2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3228.95</v>
      </c>
      <c r="F142" s="40">
        <v>3244.4666666666667</v>
      </c>
      <c r="G142" s="41">
        <v>3201.3833333333332</v>
      </c>
      <c r="H142" s="41">
        <v>3173.8166666666666</v>
      </c>
      <c r="I142" s="41">
        <v>3130.7333333333331</v>
      </c>
      <c r="J142" s="41">
        <v>3272.0333333333333</v>
      </c>
      <c r="K142" s="41">
        <v>3315.1166666666663</v>
      </c>
      <c r="L142" s="41">
        <v>3342.6833333333334</v>
      </c>
      <c r="M142" s="31">
        <v>3287.55</v>
      </c>
      <c r="N142" s="31">
        <v>3216.9</v>
      </c>
      <c r="O142" s="42">
        <v>504400</v>
      </c>
      <c r="P142" s="43">
        <v>-2.2480620155038759E-2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1056.5999999999999</v>
      </c>
      <c r="F143" s="40">
        <v>1056.2333333333333</v>
      </c>
      <c r="G143" s="41">
        <v>1037.4666666666667</v>
      </c>
      <c r="H143" s="41">
        <v>1018.3333333333333</v>
      </c>
      <c r="I143" s="41">
        <v>999.56666666666661</v>
      </c>
      <c r="J143" s="41">
        <v>1075.3666666666668</v>
      </c>
      <c r="K143" s="41">
        <v>1094.1333333333337</v>
      </c>
      <c r="L143" s="41">
        <v>1113.2666666666669</v>
      </c>
      <c r="M143" s="31">
        <v>1075</v>
      </c>
      <c r="N143" s="31">
        <v>1037.0999999999999</v>
      </c>
      <c r="O143" s="42">
        <v>1784900</v>
      </c>
      <c r="P143" s="43">
        <v>3.6549707602339179E-3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894.5</v>
      </c>
      <c r="F144" s="40">
        <v>893.29999999999984</v>
      </c>
      <c r="G144" s="41">
        <v>889.99999999999966</v>
      </c>
      <c r="H144" s="41">
        <v>885.49999999999977</v>
      </c>
      <c r="I144" s="41">
        <v>882.19999999999959</v>
      </c>
      <c r="J144" s="41">
        <v>897.79999999999973</v>
      </c>
      <c r="K144" s="41">
        <v>901.09999999999991</v>
      </c>
      <c r="L144" s="41">
        <v>905.5999999999998</v>
      </c>
      <c r="M144" s="31">
        <v>896.6</v>
      </c>
      <c r="N144" s="31">
        <v>888.8</v>
      </c>
      <c r="O144" s="42">
        <v>4870800</v>
      </c>
      <c r="P144" s="43">
        <v>1.6147202403304545E-2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4576.5</v>
      </c>
      <c r="F145" s="40">
        <v>4598.0666666666666</v>
      </c>
      <c r="G145" s="41">
        <v>4517.2333333333336</v>
      </c>
      <c r="H145" s="41">
        <v>4457.9666666666672</v>
      </c>
      <c r="I145" s="41">
        <v>4377.1333333333341</v>
      </c>
      <c r="J145" s="41">
        <v>4657.333333333333</v>
      </c>
      <c r="K145" s="41">
        <v>4738.166666666667</v>
      </c>
      <c r="L145" s="41">
        <v>4797.4333333333325</v>
      </c>
      <c r="M145" s="31">
        <v>4678.8999999999996</v>
      </c>
      <c r="N145" s="31">
        <v>4538.8</v>
      </c>
      <c r="O145" s="42">
        <v>2703600</v>
      </c>
      <c r="P145" s="43">
        <v>4.7419804741980473E-2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239.75</v>
      </c>
      <c r="F146" s="40">
        <v>241.18333333333331</v>
      </c>
      <c r="G146" s="41">
        <v>237.11666666666662</v>
      </c>
      <c r="H146" s="41">
        <v>234.48333333333332</v>
      </c>
      <c r="I146" s="41">
        <v>230.41666666666663</v>
      </c>
      <c r="J146" s="41">
        <v>243.81666666666661</v>
      </c>
      <c r="K146" s="41">
        <v>247.88333333333327</v>
      </c>
      <c r="L146" s="41">
        <v>250.51666666666659</v>
      </c>
      <c r="M146" s="31">
        <v>245.25</v>
      </c>
      <c r="N146" s="31">
        <v>238.55</v>
      </c>
      <c r="O146" s="42">
        <v>25620000</v>
      </c>
      <c r="P146" s="43">
        <v>-1.7713365539452495E-2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3216.1</v>
      </c>
      <c r="F147" s="40">
        <v>3231.2166666666667</v>
      </c>
      <c r="G147" s="41">
        <v>3176.0833333333335</v>
      </c>
      <c r="H147" s="41">
        <v>3136.0666666666666</v>
      </c>
      <c r="I147" s="41">
        <v>3080.9333333333334</v>
      </c>
      <c r="J147" s="41">
        <v>3271.2333333333336</v>
      </c>
      <c r="K147" s="41">
        <v>3326.3666666666668</v>
      </c>
      <c r="L147" s="41">
        <v>3366.3833333333337</v>
      </c>
      <c r="M147" s="31">
        <v>3286.35</v>
      </c>
      <c r="N147" s="31">
        <v>3191.2</v>
      </c>
      <c r="O147" s="42">
        <v>2026850</v>
      </c>
      <c r="P147" s="43">
        <v>4.1546762589928059E-2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74665.899999999994</v>
      </c>
      <c r="F148" s="40">
        <v>74775.033333333326</v>
      </c>
      <c r="G148" s="41">
        <v>74205.166666666657</v>
      </c>
      <c r="H148" s="41">
        <v>73744.433333333334</v>
      </c>
      <c r="I148" s="41">
        <v>73174.566666666666</v>
      </c>
      <c r="J148" s="41">
        <v>75235.766666666648</v>
      </c>
      <c r="K148" s="41">
        <v>75805.633333333317</v>
      </c>
      <c r="L148" s="41">
        <v>76266.36666666664</v>
      </c>
      <c r="M148" s="31">
        <v>75344.899999999994</v>
      </c>
      <c r="N148" s="31">
        <v>74314.3</v>
      </c>
      <c r="O148" s="42">
        <v>57310</v>
      </c>
      <c r="P148" s="43">
        <v>-1.070257206973934E-2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1548.05</v>
      </c>
      <c r="F149" s="40">
        <v>1544.8833333333332</v>
      </c>
      <c r="G149" s="41">
        <v>1532.8666666666663</v>
      </c>
      <c r="H149" s="41">
        <v>1517.6833333333332</v>
      </c>
      <c r="I149" s="41">
        <v>1505.6666666666663</v>
      </c>
      <c r="J149" s="41">
        <v>1560.0666666666664</v>
      </c>
      <c r="K149" s="41">
        <v>1572.0833333333333</v>
      </c>
      <c r="L149" s="41">
        <v>1587.2666666666664</v>
      </c>
      <c r="M149" s="31">
        <v>1556.9</v>
      </c>
      <c r="N149" s="31">
        <v>1529.7</v>
      </c>
      <c r="O149" s="42">
        <v>3536250</v>
      </c>
      <c r="P149" s="43">
        <v>4.0494317554893522E-2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362.95</v>
      </c>
      <c r="F150" s="40">
        <v>361.3</v>
      </c>
      <c r="G150" s="41">
        <v>356.75</v>
      </c>
      <c r="H150" s="41">
        <v>350.55</v>
      </c>
      <c r="I150" s="41">
        <v>346</v>
      </c>
      <c r="J150" s="41">
        <v>367.5</v>
      </c>
      <c r="K150" s="41">
        <v>372.05000000000007</v>
      </c>
      <c r="L150" s="41">
        <v>378.25</v>
      </c>
      <c r="M150" s="31">
        <v>365.85</v>
      </c>
      <c r="N150" s="31">
        <v>355.1</v>
      </c>
      <c r="O150" s="42">
        <v>3657600</v>
      </c>
      <c r="P150" s="43">
        <v>1.7356475300400534E-2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113.05</v>
      </c>
      <c r="F151" s="40">
        <v>112.35000000000001</v>
      </c>
      <c r="G151" s="41">
        <v>110.75000000000001</v>
      </c>
      <c r="H151" s="41">
        <v>108.45</v>
      </c>
      <c r="I151" s="41">
        <v>106.85000000000001</v>
      </c>
      <c r="J151" s="41">
        <v>114.65000000000002</v>
      </c>
      <c r="K151" s="41">
        <v>116.25000000000001</v>
      </c>
      <c r="L151" s="41">
        <v>118.55000000000003</v>
      </c>
      <c r="M151" s="31">
        <v>113.95</v>
      </c>
      <c r="N151" s="31">
        <v>110.05</v>
      </c>
      <c r="O151" s="42">
        <v>108196500</v>
      </c>
      <c r="P151" s="43">
        <v>3.4962192048133993E-2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5573.65</v>
      </c>
      <c r="F152" s="40">
        <v>5589.95</v>
      </c>
      <c r="G152" s="41">
        <v>5523.9</v>
      </c>
      <c r="H152" s="41">
        <v>5474.15</v>
      </c>
      <c r="I152" s="41">
        <v>5408.0999999999995</v>
      </c>
      <c r="J152" s="41">
        <v>5639.7</v>
      </c>
      <c r="K152" s="41">
        <v>5705.7500000000009</v>
      </c>
      <c r="L152" s="41">
        <v>5755.5</v>
      </c>
      <c r="M152" s="31">
        <v>5656</v>
      </c>
      <c r="N152" s="31">
        <v>5540.2</v>
      </c>
      <c r="O152" s="42">
        <v>1138500</v>
      </c>
      <c r="P152" s="43">
        <v>1.020408163265306E-2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4068.5</v>
      </c>
      <c r="F153" s="40">
        <v>4062.3833333333337</v>
      </c>
      <c r="G153" s="41">
        <v>3995.8166666666675</v>
      </c>
      <c r="H153" s="41">
        <v>3923.1333333333337</v>
      </c>
      <c r="I153" s="41">
        <v>3856.5666666666675</v>
      </c>
      <c r="J153" s="41">
        <v>4135.0666666666675</v>
      </c>
      <c r="K153" s="41">
        <v>4201.6333333333341</v>
      </c>
      <c r="L153" s="41">
        <v>4274.3166666666675</v>
      </c>
      <c r="M153" s="31">
        <v>4128.95</v>
      </c>
      <c r="N153" s="31">
        <v>3989.7</v>
      </c>
      <c r="O153" s="42">
        <v>411975</v>
      </c>
      <c r="P153" s="43">
        <v>7.2642062097246635E-2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51.15</v>
      </c>
      <c r="F154" s="40">
        <v>51.15</v>
      </c>
      <c r="G154" s="41">
        <v>50.4</v>
      </c>
      <c r="H154" s="41">
        <v>49.65</v>
      </c>
      <c r="I154" s="41">
        <v>48.9</v>
      </c>
      <c r="J154" s="41">
        <v>51.9</v>
      </c>
      <c r="K154" s="41">
        <v>52.65</v>
      </c>
      <c r="L154" s="41">
        <v>53.4</v>
      </c>
      <c r="M154" s="31">
        <v>51.9</v>
      </c>
      <c r="N154" s="31">
        <v>50.4</v>
      </c>
      <c r="O154" s="42">
        <v>32484000</v>
      </c>
      <c r="P154" s="43">
        <v>0.12650853100291304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19752.099999999999</v>
      </c>
      <c r="F155" s="40">
        <v>19841.633333333335</v>
      </c>
      <c r="G155" s="41">
        <v>19642.316666666669</v>
      </c>
      <c r="H155" s="41">
        <v>19532.533333333333</v>
      </c>
      <c r="I155" s="41">
        <v>19333.216666666667</v>
      </c>
      <c r="J155" s="41">
        <v>19951.416666666672</v>
      </c>
      <c r="K155" s="41">
        <v>20150.733333333337</v>
      </c>
      <c r="L155" s="41">
        <v>20260.516666666674</v>
      </c>
      <c r="M155" s="31">
        <v>20040.95</v>
      </c>
      <c r="N155" s="31">
        <v>19731.849999999999</v>
      </c>
      <c r="O155" s="42">
        <v>311575</v>
      </c>
      <c r="P155" s="43">
        <v>1.1114716858672725E-2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140.19999999999999</v>
      </c>
      <c r="F156" s="40">
        <v>140.43333333333334</v>
      </c>
      <c r="G156" s="41">
        <v>139.46666666666667</v>
      </c>
      <c r="H156" s="41">
        <v>138.73333333333332</v>
      </c>
      <c r="I156" s="41">
        <v>137.76666666666665</v>
      </c>
      <c r="J156" s="41">
        <v>141.16666666666669</v>
      </c>
      <c r="K156" s="41">
        <v>142.13333333333338</v>
      </c>
      <c r="L156" s="41">
        <v>142.8666666666667</v>
      </c>
      <c r="M156" s="31">
        <v>141.4</v>
      </c>
      <c r="N156" s="31">
        <v>139.69999999999999</v>
      </c>
      <c r="O156" s="42">
        <v>80158800</v>
      </c>
      <c r="P156" s="43">
        <v>5.1247584642527093E-3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132.25</v>
      </c>
      <c r="F157" s="40">
        <v>131.95000000000002</v>
      </c>
      <c r="G157" s="41">
        <v>131.35000000000002</v>
      </c>
      <c r="H157" s="41">
        <v>130.45000000000002</v>
      </c>
      <c r="I157" s="41">
        <v>129.85000000000002</v>
      </c>
      <c r="J157" s="41">
        <v>132.85000000000002</v>
      </c>
      <c r="K157" s="41">
        <v>133.44999999999999</v>
      </c>
      <c r="L157" s="41">
        <v>134.35000000000002</v>
      </c>
      <c r="M157" s="31">
        <v>132.55000000000001</v>
      </c>
      <c r="N157" s="31">
        <v>131.05000000000001</v>
      </c>
      <c r="O157" s="42">
        <v>54617400</v>
      </c>
      <c r="P157" s="43">
        <v>2.7780757266974151E-2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942.8</v>
      </c>
      <c r="F158" s="40">
        <v>941.1</v>
      </c>
      <c r="G158" s="41">
        <v>928.7</v>
      </c>
      <c r="H158" s="41">
        <v>914.6</v>
      </c>
      <c r="I158" s="41">
        <v>902.2</v>
      </c>
      <c r="J158" s="41">
        <v>955.2</v>
      </c>
      <c r="K158" s="41">
        <v>967.59999999999991</v>
      </c>
      <c r="L158" s="41">
        <v>981.7</v>
      </c>
      <c r="M158" s="31">
        <v>953.5</v>
      </c>
      <c r="N158" s="31">
        <v>927</v>
      </c>
      <c r="O158" s="42">
        <v>3109400</v>
      </c>
      <c r="P158" s="43">
        <v>-8.4821428571428565E-3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4092.6</v>
      </c>
      <c r="F159" s="40">
        <v>4064.7000000000003</v>
      </c>
      <c r="G159" s="41">
        <v>4007.9000000000005</v>
      </c>
      <c r="H159" s="41">
        <v>3923.2000000000003</v>
      </c>
      <c r="I159" s="41">
        <v>3866.4000000000005</v>
      </c>
      <c r="J159" s="41">
        <v>4149.4000000000005</v>
      </c>
      <c r="K159" s="41">
        <v>4206.2000000000007</v>
      </c>
      <c r="L159" s="41">
        <v>4290.9000000000005</v>
      </c>
      <c r="M159" s="31">
        <v>4121.5</v>
      </c>
      <c r="N159" s="31">
        <v>3980</v>
      </c>
      <c r="O159" s="42">
        <v>669500</v>
      </c>
      <c r="P159" s="43">
        <v>-6.4923019847894642E-3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158</v>
      </c>
      <c r="F160" s="40">
        <v>157.61666666666667</v>
      </c>
      <c r="G160" s="41">
        <v>156.88333333333335</v>
      </c>
      <c r="H160" s="41">
        <v>155.76666666666668</v>
      </c>
      <c r="I160" s="41">
        <v>155.03333333333336</v>
      </c>
      <c r="J160" s="41">
        <v>158.73333333333335</v>
      </c>
      <c r="K160" s="41">
        <v>159.4666666666667</v>
      </c>
      <c r="L160" s="41">
        <v>160.58333333333334</v>
      </c>
      <c r="M160" s="31">
        <v>158.35</v>
      </c>
      <c r="N160" s="31">
        <v>156.5</v>
      </c>
      <c r="O160" s="42">
        <v>41256600</v>
      </c>
      <c r="P160" s="43">
        <v>2.8406909788867563E-2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43831.55</v>
      </c>
      <c r="F161" s="40">
        <v>43940.85</v>
      </c>
      <c r="G161" s="41">
        <v>43451.7</v>
      </c>
      <c r="H161" s="41">
        <v>43071.85</v>
      </c>
      <c r="I161" s="41">
        <v>42582.7</v>
      </c>
      <c r="J161" s="41">
        <v>44320.7</v>
      </c>
      <c r="K161" s="41">
        <v>44809.850000000006</v>
      </c>
      <c r="L161" s="41">
        <v>45189.7</v>
      </c>
      <c r="M161" s="31">
        <v>44430</v>
      </c>
      <c r="N161" s="31">
        <v>43561</v>
      </c>
      <c r="O161" s="42">
        <v>83490</v>
      </c>
      <c r="P161" s="43">
        <v>-4.1666666666666664E-2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2589.85</v>
      </c>
      <c r="F162" s="40">
        <v>2584.6666666666665</v>
      </c>
      <c r="G162" s="41">
        <v>2568.333333333333</v>
      </c>
      <c r="H162" s="41">
        <v>2546.8166666666666</v>
      </c>
      <c r="I162" s="41">
        <v>2530.4833333333331</v>
      </c>
      <c r="J162" s="41">
        <v>2606.1833333333329</v>
      </c>
      <c r="K162" s="41">
        <v>2622.516666666666</v>
      </c>
      <c r="L162" s="41">
        <v>2644.0333333333328</v>
      </c>
      <c r="M162" s="31">
        <v>2601</v>
      </c>
      <c r="N162" s="31">
        <v>2563.15</v>
      </c>
      <c r="O162" s="42">
        <v>3444375</v>
      </c>
      <c r="P162" s="43">
        <v>1.8375477681112286E-2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4505.05</v>
      </c>
      <c r="F163" s="40">
        <v>4531.7</v>
      </c>
      <c r="G163" s="41">
        <v>4448.3499999999995</v>
      </c>
      <c r="H163" s="41">
        <v>4391.6499999999996</v>
      </c>
      <c r="I163" s="41">
        <v>4308.2999999999993</v>
      </c>
      <c r="J163" s="41">
        <v>4588.3999999999996</v>
      </c>
      <c r="K163" s="41">
        <v>4671.75</v>
      </c>
      <c r="L163" s="41">
        <v>4728.45</v>
      </c>
      <c r="M163" s="31">
        <v>4615.05</v>
      </c>
      <c r="N163" s="31">
        <v>4475</v>
      </c>
      <c r="O163" s="42">
        <v>579150</v>
      </c>
      <c r="P163" s="43">
        <v>3.6391993761372499E-3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223.85</v>
      </c>
      <c r="F164" s="40">
        <v>225.04999999999998</v>
      </c>
      <c r="G164" s="41">
        <v>221.89999999999998</v>
      </c>
      <c r="H164" s="41">
        <v>219.95</v>
      </c>
      <c r="I164" s="41">
        <v>216.79999999999998</v>
      </c>
      <c r="J164" s="41">
        <v>226.99999999999997</v>
      </c>
      <c r="K164" s="41">
        <v>230.15</v>
      </c>
      <c r="L164" s="41">
        <v>232.09999999999997</v>
      </c>
      <c r="M164" s="31">
        <v>228.2</v>
      </c>
      <c r="N164" s="31">
        <v>223.1</v>
      </c>
      <c r="O164" s="42">
        <v>18339000</v>
      </c>
      <c r="P164" s="43">
        <v>-6.6623334416639583E-3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126.5</v>
      </c>
      <c r="F165" s="40">
        <v>125.95</v>
      </c>
      <c r="G165" s="41">
        <v>125.10000000000001</v>
      </c>
      <c r="H165" s="41">
        <v>123.7</v>
      </c>
      <c r="I165" s="41">
        <v>122.85000000000001</v>
      </c>
      <c r="J165" s="41">
        <v>127.35000000000001</v>
      </c>
      <c r="K165" s="41">
        <v>128.19999999999999</v>
      </c>
      <c r="L165" s="41">
        <v>129.60000000000002</v>
      </c>
      <c r="M165" s="31">
        <v>126.8</v>
      </c>
      <c r="N165" s="31">
        <v>124.55</v>
      </c>
      <c r="O165" s="42">
        <v>41837600</v>
      </c>
      <c r="P165" s="43">
        <v>-7.5011031033975582E-3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4947.05</v>
      </c>
      <c r="F166" s="40">
        <v>4955.8666666666668</v>
      </c>
      <c r="G166" s="41">
        <v>4923.7833333333338</v>
      </c>
      <c r="H166" s="41">
        <v>4900.5166666666673</v>
      </c>
      <c r="I166" s="41">
        <v>4868.4333333333343</v>
      </c>
      <c r="J166" s="41">
        <v>4979.1333333333332</v>
      </c>
      <c r="K166" s="41">
        <v>5011.2166666666653</v>
      </c>
      <c r="L166" s="41">
        <v>5034.4833333333327</v>
      </c>
      <c r="M166" s="31">
        <v>4987.95</v>
      </c>
      <c r="N166" s="31">
        <v>4932.6000000000004</v>
      </c>
      <c r="O166" s="42">
        <v>168500</v>
      </c>
      <c r="P166" s="43">
        <v>3.3742331288343558E-2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2720.45</v>
      </c>
      <c r="F167" s="40">
        <v>2720.8333333333335</v>
      </c>
      <c r="G167" s="41">
        <v>2693.7166666666672</v>
      </c>
      <c r="H167" s="41">
        <v>2666.9833333333336</v>
      </c>
      <c r="I167" s="41">
        <v>2639.8666666666672</v>
      </c>
      <c r="J167" s="41">
        <v>2747.5666666666671</v>
      </c>
      <c r="K167" s="41">
        <v>2774.6833333333329</v>
      </c>
      <c r="L167" s="41">
        <v>2801.416666666667</v>
      </c>
      <c r="M167" s="31">
        <v>2747.95</v>
      </c>
      <c r="N167" s="31">
        <v>2694.1</v>
      </c>
      <c r="O167" s="42">
        <v>2129000</v>
      </c>
      <c r="P167" s="43">
        <v>-1.3666898309010887E-2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2901.05</v>
      </c>
      <c r="F168" s="40">
        <v>2915.3500000000004</v>
      </c>
      <c r="G168" s="41">
        <v>2881.0500000000006</v>
      </c>
      <c r="H168" s="41">
        <v>2861.05</v>
      </c>
      <c r="I168" s="41">
        <v>2826.7500000000005</v>
      </c>
      <c r="J168" s="41">
        <v>2935.3500000000008</v>
      </c>
      <c r="K168" s="41">
        <v>2969.65</v>
      </c>
      <c r="L168" s="41">
        <v>2989.650000000001</v>
      </c>
      <c r="M168" s="31">
        <v>2949.65</v>
      </c>
      <c r="N168" s="31">
        <v>2895.35</v>
      </c>
      <c r="O168" s="42">
        <v>1785500</v>
      </c>
      <c r="P168" s="43">
        <v>5.6977948793843422E-2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40.5</v>
      </c>
      <c r="F169" s="40">
        <v>40.183333333333337</v>
      </c>
      <c r="G169" s="41">
        <v>39.466666666666676</v>
      </c>
      <c r="H169" s="41">
        <v>38.433333333333337</v>
      </c>
      <c r="I169" s="41">
        <v>37.716666666666676</v>
      </c>
      <c r="J169" s="41">
        <v>41.216666666666676</v>
      </c>
      <c r="K169" s="41">
        <v>41.933333333333344</v>
      </c>
      <c r="L169" s="41">
        <v>42.966666666666676</v>
      </c>
      <c r="M169" s="31">
        <v>40.9</v>
      </c>
      <c r="N169" s="31">
        <v>39.15</v>
      </c>
      <c r="O169" s="42">
        <v>279296000</v>
      </c>
      <c r="P169" s="43">
        <v>4.7150569886022793E-2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2530.65</v>
      </c>
      <c r="F170" s="40">
        <v>2518.85</v>
      </c>
      <c r="G170" s="41">
        <v>2497.7999999999997</v>
      </c>
      <c r="H170" s="41">
        <v>2464.9499999999998</v>
      </c>
      <c r="I170" s="41">
        <v>2443.8999999999996</v>
      </c>
      <c r="J170" s="41">
        <v>2551.6999999999998</v>
      </c>
      <c r="K170" s="41">
        <v>2572.75</v>
      </c>
      <c r="L170" s="41">
        <v>2605.6</v>
      </c>
      <c r="M170" s="31">
        <v>2539.9</v>
      </c>
      <c r="N170" s="31">
        <v>2486</v>
      </c>
      <c r="O170" s="42">
        <v>543300</v>
      </c>
      <c r="P170" s="43">
        <v>-5.3814002089864157E-2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205.05</v>
      </c>
      <c r="F171" s="40">
        <v>205.96666666666667</v>
      </c>
      <c r="G171" s="41">
        <v>203.83333333333334</v>
      </c>
      <c r="H171" s="41">
        <v>202.61666666666667</v>
      </c>
      <c r="I171" s="41">
        <v>200.48333333333335</v>
      </c>
      <c r="J171" s="41">
        <v>207.18333333333334</v>
      </c>
      <c r="K171" s="41">
        <v>209.31666666666666</v>
      </c>
      <c r="L171" s="41">
        <v>210.53333333333333</v>
      </c>
      <c r="M171" s="31">
        <v>208.1</v>
      </c>
      <c r="N171" s="31">
        <v>204.75</v>
      </c>
      <c r="O171" s="42">
        <v>34392517</v>
      </c>
      <c r="P171" s="43">
        <v>0.10032417676164478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1434.7</v>
      </c>
      <c r="F172" s="40">
        <v>1410.1000000000001</v>
      </c>
      <c r="G172" s="41">
        <v>1378.8000000000002</v>
      </c>
      <c r="H172" s="41">
        <v>1322.9</v>
      </c>
      <c r="I172" s="41">
        <v>1291.6000000000001</v>
      </c>
      <c r="J172" s="41">
        <v>1466.0000000000002</v>
      </c>
      <c r="K172" s="41">
        <v>1497.3</v>
      </c>
      <c r="L172" s="41">
        <v>1553.2000000000003</v>
      </c>
      <c r="M172" s="31">
        <v>1441.4</v>
      </c>
      <c r="N172" s="31">
        <v>1354.2</v>
      </c>
      <c r="O172" s="42">
        <v>3174600</v>
      </c>
      <c r="P172" s="43">
        <v>9.6429575484959229E-2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242.25</v>
      </c>
      <c r="F173" s="40">
        <v>244.16666666666666</v>
      </c>
      <c r="G173" s="41">
        <v>239.33333333333331</v>
      </c>
      <c r="H173" s="41">
        <v>236.41666666666666</v>
      </c>
      <c r="I173" s="41">
        <v>231.58333333333331</v>
      </c>
      <c r="J173" s="41">
        <v>247.08333333333331</v>
      </c>
      <c r="K173" s="41">
        <v>251.91666666666663</v>
      </c>
      <c r="L173" s="41">
        <v>254.83333333333331</v>
      </c>
      <c r="M173" s="31">
        <v>249</v>
      </c>
      <c r="N173" s="31">
        <v>241.25</v>
      </c>
      <c r="O173" s="42">
        <v>4305000</v>
      </c>
      <c r="P173" s="43">
        <v>0.13214990138067062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1046.8499999999999</v>
      </c>
      <c r="F174" s="40">
        <v>1041.6499999999999</v>
      </c>
      <c r="G174" s="41">
        <v>1032.9999999999998</v>
      </c>
      <c r="H174" s="41">
        <v>1019.1499999999999</v>
      </c>
      <c r="I174" s="41">
        <v>1010.4999999999998</v>
      </c>
      <c r="J174" s="41">
        <v>1055.4999999999998</v>
      </c>
      <c r="K174" s="41">
        <v>1064.1499999999999</v>
      </c>
      <c r="L174" s="41">
        <v>1077.9999999999998</v>
      </c>
      <c r="M174" s="31">
        <v>1050.3</v>
      </c>
      <c r="N174" s="31">
        <v>1027.8</v>
      </c>
      <c r="O174" s="42">
        <v>1835150</v>
      </c>
      <c r="P174" s="43">
        <v>-9.6330275229357804E-3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140.85</v>
      </c>
      <c r="F175" s="40">
        <v>139.48333333333332</v>
      </c>
      <c r="G175" s="41">
        <v>137.16666666666663</v>
      </c>
      <c r="H175" s="41">
        <v>133.48333333333332</v>
      </c>
      <c r="I175" s="41">
        <v>131.16666666666663</v>
      </c>
      <c r="J175" s="41">
        <v>143.16666666666663</v>
      </c>
      <c r="K175" s="41">
        <v>145.48333333333329</v>
      </c>
      <c r="L175" s="41">
        <v>149.16666666666663</v>
      </c>
      <c r="M175" s="31">
        <v>141.80000000000001</v>
      </c>
      <c r="N175" s="31">
        <v>135.80000000000001</v>
      </c>
      <c r="O175" s="42">
        <v>43647900</v>
      </c>
      <c r="P175" s="43">
        <v>-5.2800503461296409E-2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140.44999999999999</v>
      </c>
      <c r="F176" s="40">
        <v>139.66666666666666</v>
      </c>
      <c r="G176" s="41">
        <v>138.18333333333331</v>
      </c>
      <c r="H176" s="41">
        <v>135.91666666666666</v>
      </c>
      <c r="I176" s="41">
        <v>134.43333333333331</v>
      </c>
      <c r="J176" s="41">
        <v>141.93333333333331</v>
      </c>
      <c r="K176" s="41">
        <v>143.41666666666666</v>
      </c>
      <c r="L176" s="41">
        <v>145.68333333333331</v>
      </c>
      <c r="M176" s="31">
        <v>141.15</v>
      </c>
      <c r="N176" s="31">
        <v>137.4</v>
      </c>
      <c r="O176" s="42">
        <v>37032000</v>
      </c>
      <c r="P176" s="43">
        <v>-5.9590916411660496E-3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2449.3000000000002</v>
      </c>
      <c r="F177" s="40">
        <v>2446.416666666667</v>
      </c>
      <c r="G177" s="41">
        <v>2430.4333333333338</v>
      </c>
      <c r="H177" s="41">
        <v>2411.5666666666671</v>
      </c>
      <c r="I177" s="41">
        <v>2395.5833333333339</v>
      </c>
      <c r="J177" s="41">
        <v>2465.2833333333338</v>
      </c>
      <c r="K177" s="41">
        <v>2481.2666666666673</v>
      </c>
      <c r="L177" s="41">
        <v>2500.1333333333337</v>
      </c>
      <c r="M177" s="31">
        <v>2462.4</v>
      </c>
      <c r="N177" s="31">
        <v>2427.5500000000002</v>
      </c>
      <c r="O177" s="42">
        <v>33442000</v>
      </c>
      <c r="P177" s="43">
        <v>1.1592997315385488E-2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110.1</v>
      </c>
      <c r="F178" s="40">
        <v>110.96666666666665</v>
      </c>
      <c r="G178" s="41">
        <v>108.68333333333331</v>
      </c>
      <c r="H178" s="41">
        <v>107.26666666666665</v>
      </c>
      <c r="I178" s="41">
        <v>104.98333333333331</v>
      </c>
      <c r="J178" s="41">
        <v>112.38333333333331</v>
      </c>
      <c r="K178" s="41">
        <v>114.66666666666664</v>
      </c>
      <c r="L178" s="41">
        <v>116.08333333333331</v>
      </c>
      <c r="M178" s="31">
        <v>113.25</v>
      </c>
      <c r="N178" s="31">
        <v>109.55</v>
      </c>
      <c r="O178" s="42">
        <v>165884250</v>
      </c>
      <c r="P178" s="43">
        <v>6.4303782037607046E-2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906.25</v>
      </c>
      <c r="F179" s="40">
        <v>910.1</v>
      </c>
      <c r="G179" s="41">
        <v>895.2</v>
      </c>
      <c r="H179" s="41">
        <v>884.15</v>
      </c>
      <c r="I179" s="41">
        <v>869.25</v>
      </c>
      <c r="J179" s="41">
        <v>921.15000000000009</v>
      </c>
      <c r="K179" s="41">
        <v>936.05</v>
      </c>
      <c r="L179" s="41">
        <v>947.10000000000014</v>
      </c>
      <c r="M179" s="31">
        <v>925</v>
      </c>
      <c r="N179" s="31">
        <v>899.05</v>
      </c>
      <c r="O179" s="42">
        <v>5104500</v>
      </c>
      <c r="P179" s="43">
        <v>9.5386266094420608E-2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1235.4000000000001</v>
      </c>
      <c r="F180" s="40">
        <v>1231.8833333333334</v>
      </c>
      <c r="G180" s="41">
        <v>1217.8166666666668</v>
      </c>
      <c r="H180" s="41">
        <v>1200.2333333333333</v>
      </c>
      <c r="I180" s="41">
        <v>1186.1666666666667</v>
      </c>
      <c r="J180" s="41">
        <v>1249.4666666666669</v>
      </c>
      <c r="K180" s="41">
        <v>1263.5333333333335</v>
      </c>
      <c r="L180" s="41">
        <v>1281.116666666667</v>
      </c>
      <c r="M180" s="31">
        <v>1245.95</v>
      </c>
      <c r="N180" s="31">
        <v>1214.3</v>
      </c>
      <c r="O180" s="42">
        <v>6905250</v>
      </c>
      <c r="P180" s="43">
        <v>8.6546888694127959E-3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505.6</v>
      </c>
      <c r="F181" s="40">
        <v>501.90000000000003</v>
      </c>
      <c r="G181" s="41">
        <v>497.15000000000009</v>
      </c>
      <c r="H181" s="41">
        <v>488.70000000000005</v>
      </c>
      <c r="I181" s="41">
        <v>483.9500000000001</v>
      </c>
      <c r="J181" s="41">
        <v>510.35000000000008</v>
      </c>
      <c r="K181" s="41">
        <v>515.09999999999991</v>
      </c>
      <c r="L181" s="41">
        <v>523.55000000000007</v>
      </c>
      <c r="M181" s="31">
        <v>506.65</v>
      </c>
      <c r="N181" s="31">
        <v>493.45</v>
      </c>
      <c r="O181" s="42">
        <v>92445000</v>
      </c>
      <c r="P181" s="43">
        <v>-2.6378392374540806E-3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27067</v>
      </c>
      <c r="F182" s="40">
        <v>27124.816666666669</v>
      </c>
      <c r="G182" s="41">
        <v>26882.083333333339</v>
      </c>
      <c r="H182" s="41">
        <v>26697.166666666672</v>
      </c>
      <c r="I182" s="41">
        <v>26454.433333333342</v>
      </c>
      <c r="J182" s="41">
        <v>27309.733333333337</v>
      </c>
      <c r="K182" s="41">
        <v>27552.466666666667</v>
      </c>
      <c r="L182" s="41">
        <v>27737.383333333335</v>
      </c>
      <c r="M182" s="31">
        <v>27367.55</v>
      </c>
      <c r="N182" s="31">
        <v>26939.9</v>
      </c>
      <c r="O182" s="42">
        <v>172550</v>
      </c>
      <c r="P182" s="43">
        <v>1.455240335146259E-2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2318.1999999999998</v>
      </c>
      <c r="F183" s="40">
        <v>2299.9833333333331</v>
      </c>
      <c r="G183" s="41">
        <v>2272.2166666666662</v>
      </c>
      <c r="H183" s="41">
        <v>2226.2333333333331</v>
      </c>
      <c r="I183" s="41">
        <v>2198.4666666666662</v>
      </c>
      <c r="J183" s="41">
        <v>2345.9666666666662</v>
      </c>
      <c r="K183" s="41">
        <v>2373.7333333333336</v>
      </c>
      <c r="L183" s="41">
        <v>2419.7166666666662</v>
      </c>
      <c r="M183" s="31">
        <v>2327.75</v>
      </c>
      <c r="N183" s="31">
        <v>2254</v>
      </c>
      <c r="O183" s="42">
        <v>2098250</v>
      </c>
      <c r="P183" s="43">
        <v>6.7132867132867133E-2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2539.4499999999998</v>
      </c>
      <c r="F184" s="40">
        <v>2515.8166666666666</v>
      </c>
      <c r="G184" s="41">
        <v>2473.6333333333332</v>
      </c>
      <c r="H184" s="41">
        <v>2407.8166666666666</v>
      </c>
      <c r="I184" s="41">
        <v>2365.6333333333332</v>
      </c>
      <c r="J184" s="41">
        <v>2581.6333333333332</v>
      </c>
      <c r="K184" s="41">
        <v>2623.8166666666666</v>
      </c>
      <c r="L184" s="41">
        <v>2689.6333333333332</v>
      </c>
      <c r="M184" s="31">
        <v>2558</v>
      </c>
      <c r="N184" s="31">
        <v>2450</v>
      </c>
      <c r="O184" s="42">
        <v>3269625</v>
      </c>
      <c r="P184" s="43">
        <v>1.5253842571029344E-2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1229</v>
      </c>
      <c r="F185" s="40">
        <v>1230.1000000000001</v>
      </c>
      <c r="G185" s="41">
        <v>1211.9000000000003</v>
      </c>
      <c r="H185" s="41">
        <v>1194.8000000000002</v>
      </c>
      <c r="I185" s="41">
        <v>1176.6000000000004</v>
      </c>
      <c r="J185" s="41">
        <v>1247.2000000000003</v>
      </c>
      <c r="K185" s="41">
        <v>1265.4000000000001</v>
      </c>
      <c r="L185" s="41">
        <v>1282.5000000000002</v>
      </c>
      <c r="M185" s="31">
        <v>1248.3</v>
      </c>
      <c r="N185" s="31">
        <v>1213</v>
      </c>
      <c r="O185" s="42">
        <v>3408400</v>
      </c>
      <c r="P185" s="43">
        <v>1.2925969447708577E-3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454.2</v>
      </c>
      <c r="F186" s="40">
        <v>453.81666666666666</v>
      </c>
      <c r="G186" s="41">
        <v>447.63333333333333</v>
      </c>
      <c r="H186" s="41">
        <v>441.06666666666666</v>
      </c>
      <c r="I186" s="41">
        <v>434.88333333333333</v>
      </c>
      <c r="J186" s="41">
        <v>460.38333333333333</v>
      </c>
      <c r="K186" s="41">
        <v>466.56666666666661</v>
      </c>
      <c r="L186" s="41">
        <v>473.13333333333333</v>
      </c>
      <c r="M186" s="31">
        <v>460</v>
      </c>
      <c r="N186" s="31">
        <v>447.25</v>
      </c>
      <c r="O186" s="42">
        <v>6010200</v>
      </c>
      <c r="P186" s="43">
        <v>2.391904323827047E-2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828.35</v>
      </c>
      <c r="F187" s="40">
        <v>829.15000000000009</v>
      </c>
      <c r="G187" s="41">
        <v>819.60000000000014</v>
      </c>
      <c r="H187" s="41">
        <v>810.85</v>
      </c>
      <c r="I187" s="41">
        <v>801.30000000000007</v>
      </c>
      <c r="J187" s="41">
        <v>837.9000000000002</v>
      </c>
      <c r="K187" s="41">
        <v>847.45000000000016</v>
      </c>
      <c r="L187" s="41">
        <v>856.20000000000027</v>
      </c>
      <c r="M187" s="31">
        <v>838.7</v>
      </c>
      <c r="N187" s="31">
        <v>820.4</v>
      </c>
      <c r="O187" s="42">
        <v>27186600</v>
      </c>
      <c r="P187" s="43">
        <v>8.6220329299329969E-3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516.85</v>
      </c>
      <c r="F188" s="40">
        <v>515.69999999999993</v>
      </c>
      <c r="G188" s="41">
        <v>510.74999999999989</v>
      </c>
      <c r="H188" s="41">
        <v>504.65</v>
      </c>
      <c r="I188" s="41">
        <v>499.69999999999993</v>
      </c>
      <c r="J188" s="41">
        <v>521.79999999999984</v>
      </c>
      <c r="K188" s="41">
        <v>526.74999999999989</v>
      </c>
      <c r="L188" s="41">
        <v>532.8499999999998</v>
      </c>
      <c r="M188" s="31">
        <v>520.65</v>
      </c>
      <c r="N188" s="31">
        <v>509.6</v>
      </c>
      <c r="O188" s="42">
        <v>12084000</v>
      </c>
      <c r="P188" s="43">
        <v>-8.0039404014283951E-3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630.1</v>
      </c>
      <c r="F189" s="40">
        <v>631.25</v>
      </c>
      <c r="G189" s="41">
        <v>626.5</v>
      </c>
      <c r="H189" s="41">
        <v>622.9</v>
      </c>
      <c r="I189" s="41">
        <v>618.15</v>
      </c>
      <c r="J189" s="41">
        <v>634.85</v>
      </c>
      <c r="K189" s="41">
        <v>639.6</v>
      </c>
      <c r="L189" s="41">
        <v>643.20000000000005</v>
      </c>
      <c r="M189" s="31">
        <v>636</v>
      </c>
      <c r="N189" s="31">
        <v>627.65</v>
      </c>
      <c r="O189" s="42">
        <v>1017450</v>
      </c>
      <c r="P189" s="43">
        <v>3.90625E-2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943.15</v>
      </c>
      <c r="F190" s="40">
        <v>939.79999999999984</v>
      </c>
      <c r="G190" s="41">
        <v>931.14999999999964</v>
      </c>
      <c r="H190" s="41">
        <v>919.14999999999975</v>
      </c>
      <c r="I190" s="41">
        <v>910.49999999999955</v>
      </c>
      <c r="J190" s="41">
        <v>951.79999999999973</v>
      </c>
      <c r="K190" s="41">
        <v>960.45</v>
      </c>
      <c r="L190" s="41">
        <v>972.44999999999982</v>
      </c>
      <c r="M190" s="31">
        <v>948.45</v>
      </c>
      <c r="N190" s="31">
        <v>927.8</v>
      </c>
      <c r="O190" s="42">
        <v>7011000</v>
      </c>
      <c r="P190" s="43">
        <v>-2.6114738158077511E-2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1490.15</v>
      </c>
      <c r="F191" s="40">
        <v>1489.3833333333332</v>
      </c>
      <c r="G191" s="41">
        <v>1470.7666666666664</v>
      </c>
      <c r="H191" s="41">
        <v>1451.3833333333332</v>
      </c>
      <c r="I191" s="41">
        <v>1432.7666666666664</v>
      </c>
      <c r="J191" s="41">
        <v>1508.7666666666664</v>
      </c>
      <c r="K191" s="41">
        <v>1527.3833333333332</v>
      </c>
      <c r="L191" s="41">
        <v>1546.7666666666664</v>
      </c>
      <c r="M191" s="31">
        <v>1508</v>
      </c>
      <c r="N191" s="31">
        <v>1470</v>
      </c>
      <c r="O191" s="42">
        <v>2855600</v>
      </c>
      <c r="P191" s="43">
        <v>6.3300565981531123E-2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735.2</v>
      </c>
      <c r="F192" s="40">
        <v>739.44999999999993</v>
      </c>
      <c r="G192" s="41">
        <v>729.49999999999989</v>
      </c>
      <c r="H192" s="41">
        <v>723.8</v>
      </c>
      <c r="I192" s="41">
        <v>713.84999999999991</v>
      </c>
      <c r="J192" s="41">
        <v>745.14999999999986</v>
      </c>
      <c r="K192" s="41">
        <v>755.09999999999991</v>
      </c>
      <c r="L192" s="41">
        <v>760.79999999999984</v>
      </c>
      <c r="M192" s="31">
        <v>749.4</v>
      </c>
      <c r="N192" s="31">
        <v>733.75</v>
      </c>
      <c r="O192" s="42">
        <v>10975500</v>
      </c>
      <c r="P192" s="43">
        <v>5.9391239792130658E-3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505.55</v>
      </c>
      <c r="F193" s="40">
        <v>501.66666666666669</v>
      </c>
      <c r="G193" s="41">
        <v>496.13333333333338</v>
      </c>
      <c r="H193" s="41">
        <v>486.7166666666667</v>
      </c>
      <c r="I193" s="41">
        <v>481.18333333333339</v>
      </c>
      <c r="J193" s="41">
        <v>511.08333333333337</v>
      </c>
      <c r="K193" s="41">
        <v>516.61666666666667</v>
      </c>
      <c r="L193" s="41">
        <v>526.0333333333333</v>
      </c>
      <c r="M193" s="31">
        <v>507.2</v>
      </c>
      <c r="N193" s="31">
        <v>492.25</v>
      </c>
      <c r="O193" s="42">
        <v>80478300</v>
      </c>
      <c r="P193" s="43">
        <v>-2.543270929000353E-3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232.85</v>
      </c>
      <c r="F194" s="40">
        <v>232.85</v>
      </c>
      <c r="G194" s="41">
        <v>231.04999999999998</v>
      </c>
      <c r="H194" s="41">
        <v>229.25</v>
      </c>
      <c r="I194" s="41">
        <v>227.45</v>
      </c>
      <c r="J194" s="41">
        <v>234.64999999999998</v>
      </c>
      <c r="K194" s="41">
        <v>236.45</v>
      </c>
      <c r="L194" s="41">
        <v>238.24999999999997</v>
      </c>
      <c r="M194" s="31">
        <v>234.65</v>
      </c>
      <c r="N194" s="31">
        <v>231.05</v>
      </c>
      <c r="O194" s="42">
        <v>116370000</v>
      </c>
      <c r="P194" s="43">
        <v>-2.9825548677546426E-2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1171.1500000000001</v>
      </c>
      <c r="F195" s="40">
        <v>1167.95</v>
      </c>
      <c r="G195" s="41">
        <v>1159.5500000000002</v>
      </c>
      <c r="H195" s="41">
        <v>1147.95</v>
      </c>
      <c r="I195" s="41">
        <v>1139.5500000000002</v>
      </c>
      <c r="J195" s="41">
        <v>1179.5500000000002</v>
      </c>
      <c r="K195" s="41">
        <v>1187.9500000000003</v>
      </c>
      <c r="L195" s="41">
        <v>1199.5500000000002</v>
      </c>
      <c r="M195" s="31">
        <v>1176.3499999999999</v>
      </c>
      <c r="N195" s="31">
        <v>1156.3499999999999</v>
      </c>
      <c r="O195" s="42">
        <v>45559150</v>
      </c>
      <c r="P195" s="43">
        <v>-3.6249395843402608E-3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3877.3</v>
      </c>
      <c r="F196" s="40">
        <v>3899.8166666666671</v>
      </c>
      <c r="G196" s="41">
        <v>3831.6833333333343</v>
      </c>
      <c r="H196" s="41">
        <v>3786.0666666666671</v>
      </c>
      <c r="I196" s="41">
        <v>3717.9333333333343</v>
      </c>
      <c r="J196" s="41">
        <v>3945.4333333333343</v>
      </c>
      <c r="K196" s="41">
        <v>4013.5666666666666</v>
      </c>
      <c r="L196" s="41">
        <v>4059.1833333333343</v>
      </c>
      <c r="M196" s="31">
        <v>3967.95</v>
      </c>
      <c r="N196" s="31">
        <v>3854.2</v>
      </c>
      <c r="O196" s="42">
        <v>12267450</v>
      </c>
      <c r="P196" s="43">
        <v>2.1317248613816873E-2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1723.55</v>
      </c>
      <c r="F197" s="40">
        <v>1715.6833333333334</v>
      </c>
      <c r="G197" s="41">
        <v>1699.8666666666668</v>
      </c>
      <c r="H197" s="41">
        <v>1676.1833333333334</v>
      </c>
      <c r="I197" s="41">
        <v>1660.3666666666668</v>
      </c>
      <c r="J197" s="41">
        <v>1739.3666666666668</v>
      </c>
      <c r="K197" s="41">
        <v>1755.1833333333334</v>
      </c>
      <c r="L197" s="41">
        <v>1778.8666666666668</v>
      </c>
      <c r="M197" s="31">
        <v>1731.5</v>
      </c>
      <c r="N197" s="31">
        <v>1692</v>
      </c>
      <c r="O197" s="42">
        <v>15160800</v>
      </c>
      <c r="P197" s="43">
        <v>-1.0688696605457891E-2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2669.2</v>
      </c>
      <c r="F198" s="40">
        <v>2579.6333333333332</v>
      </c>
      <c r="G198" s="41">
        <v>2484.5666666666666</v>
      </c>
      <c r="H198" s="41">
        <v>2299.9333333333334</v>
      </c>
      <c r="I198" s="41">
        <v>2204.8666666666668</v>
      </c>
      <c r="J198" s="41">
        <v>2764.2666666666664</v>
      </c>
      <c r="K198" s="41">
        <v>2859.333333333333</v>
      </c>
      <c r="L198" s="41">
        <v>3043.9666666666662</v>
      </c>
      <c r="M198" s="31">
        <v>2674.7</v>
      </c>
      <c r="N198" s="31">
        <v>2395</v>
      </c>
      <c r="O198" s="42">
        <v>5223375</v>
      </c>
      <c r="P198" s="43">
        <v>-4.5025728987993143E-3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3159</v>
      </c>
      <c r="F199" s="40">
        <v>3158.8666666666663</v>
      </c>
      <c r="G199" s="41">
        <v>3140.8333333333326</v>
      </c>
      <c r="H199" s="41">
        <v>3122.6666666666661</v>
      </c>
      <c r="I199" s="41">
        <v>3104.6333333333323</v>
      </c>
      <c r="J199" s="41">
        <v>3177.0333333333328</v>
      </c>
      <c r="K199" s="41">
        <v>3195.0666666666666</v>
      </c>
      <c r="L199" s="41">
        <v>3213.2333333333331</v>
      </c>
      <c r="M199" s="31">
        <v>3176.9</v>
      </c>
      <c r="N199" s="31">
        <v>3140.7</v>
      </c>
      <c r="O199" s="42">
        <v>678000</v>
      </c>
      <c r="P199" s="43">
        <v>-1.1049723756906078E-3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574.25</v>
      </c>
      <c r="F200" s="40">
        <v>577.19999999999993</v>
      </c>
      <c r="G200" s="41">
        <v>569.54999999999984</v>
      </c>
      <c r="H200" s="41">
        <v>564.84999999999991</v>
      </c>
      <c r="I200" s="41">
        <v>557.19999999999982</v>
      </c>
      <c r="J200" s="41">
        <v>581.89999999999986</v>
      </c>
      <c r="K200" s="41">
        <v>589.54999999999995</v>
      </c>
      <c r="L200" s="41">
        <v>594.24999999999989</v>
      </c>
      <c r="M200" s="31">
        <v>584.85</v>
      </c>
      <c r="N200" s="31">
        <v>572.5</v>
      </c>
      <c r="O200" s="42">
        <v>3274500</v>
      </c>
      <c r="P200" s="43">
        <v>2.9716981132075472E-2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1075.25</v>
      </c>
      <c r="F201" s="40">
        <v>1080.55</v>
      </c>
      <c r="G201" s="41">
        <v>1062.1999999999998</v>
      </c>
      <c r="H201" s="41">
        <v>1049.1499999999999</v>
      </c>
      <c r="I201" s="41">
        <v>1030.7999999999997</v>
      </c>
      <c r="J201" s="41">
        <v>1093.5999999999999</v>
      </c>
      <c r="K201" s="41">
        <v>1111.9499999999998</v>
      </c>
      <c r="L201" s="41">
        <v>1125</v>
      </c>
      <c r="M201" s="31">
        <v>1098.9000000000001</v>
      </c>
      <c r="N201" s="31">
        <v>1067.5</v>
      </c>
      <c r="O201" s="42">
        <v>2396850</v>
      </c>
      <c r="P201" s="43">
        <v>3.338391502276176E-3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646.20000000000005</v>
      </c>
      <c r="F202" s="40">
        <v>645.96666666666658</v>
      </c>
      <c r="G202" s="41">
        <v>640.53333333333319</v>
      </c>
      <c r="H202" s="41">
        <v>634.86666666666656</v>
      </c>
      <c r="I202" s="41">
        <v>629.43333333333317</v>
      </c>
      <c r="J202" s="41">
        <v>651.63333333333321</v>
      </c>
      <c r="K202" s="41">
        <v>657.06666666666661</v>
      </c>
      <c r="L202" s="41">
        <v>662.73333333333323</v>
      </c>
      <c r="M202" s="31">
        <v>651.4</v>
      </c>
      <c r="N202" s="31">
        <v>640.29999999999995</v>
      </c>
      <c r="O202" s="42">
        <v>7485800</v>
      </c>
      <c r="P202" s="43">
        <v>-4.8068363895317788E-2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1602.3</v>
      </c>
      <c r="F203" s="40">
        <v>1601.5333333333335</v>
      </c>
      <c r="G203" s="41">
        <v>1585.666666666667</v>
      </c>
      <c r="H203" s="41">
        <v>1569.0333333333335</v>
      </c>
      <c r="I203" s="41">
        <v>1553.166666666667</v>
      </c>
      <c r="J203" s="41">
        <v>1618.166666666667</v>
      </c>
      <c r="K203" s="41">
        <v>1634.0333333333333</v>
      </c>
      <c r="L203" s="41">
        <v>1650.666666666667</v>
      </c>
      <c r="M203" s="31">
        <v>1617.4</v>
      </c>
      <c r="N203" s="31">
        <v>1584.9</v>
      </c>
      <c r="O203" s="42">
        <v>1077650</v>
      </c>
      <c r="P203" s="43">
        <v>-4.0511062636335304E-2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7622.1</v>
      </c>
      <c r="F204" s="40">
        <v>7610.1500000000005</v>
      </c>
      <c r="G204" s="41">
        <v>7571.9500000000007</v>
      </c>
      <c r="H204" s="41">
        <v>7521.8</v>
      </c>
      <c r="I204" s="41">
        <v>7483.6</v>
      </c>
      <c r="J204" s="41">
        <v>7660.3000000000011</v>
      </c>
      <c r="K204" s="41">
        <v>7698.5</v>
      </c>
      <c r="L204" s="41">
        <v>7748.6500000000015</v>
      </c>
      <c r="M204" s="31">
        <v>7648.35</v>
      </c>
      <c r="N204" s="31">
        <v>7560</v>
      </c>
      <c r="O204" s="42">
        <v>1669700</v>
      </c>
      <c r="P204" s="43">
        <v>5.4194014572168363E-3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823.55</v>
      </c>
      <c r="F205" s="40">
        <v>814.33333333333337</v>
      </c>
      <c r="G205" s="41">
        <v>802.16666666666674</v>
      </c>
      <c r="H205" s="41">
        <v>780.78333333333342</v>
      </c>
      <c r="I205" s="41">
        <v>768.61666666666679</v>
      </c>
      <c r="J205" s="41">
        <v>835.7166666666667</v>
      </c>
      <c r="K205" s="41">
        <v>847.88333333333344</v>
      </c>
      <c r="L205" s="41">
        <v>869.26666666666665</v>
      </c>
      <c r="M205" s="31">
        <v>826.5</v>
      </c>
      <c r="N205" s="31">
        <v>792.95</v>
      </c>
      <c r="O205" s="42">
        <v>25623000</v>
      </c>
      <c r="P205" s="43">
        <v>7.3082230285685078E-3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340.85</v>
      </c>
      <c r="F206" s="40">
        <v>339.75</v>
      </c>
      <c r="G206" s="41">
        <v>337.5</v>
      </c>
      <c r="H206" s="41">
        <v>334.15</v>
      </c>
      <c r="I206" s="41">
        <v>331.9</v>
      </c>
      <c r="J206" s="41">
        <v>343.1</v>
      </c>
      <c r="K206" s="41">
        <v>345.35</v>
      </c>
      <c r="L206" s="41">
        <v>348.70000000000005</v>
      </c>
      <c r="M206" s="31">
        <v>342</v>
      </c>
      <c r="N206" s="31">
        <v>336.4</v>
      </c>
      <c r="O206" s="42">
        <v>55449700</v>
      </c>
      <c r="P206" s="43">
        <v>-1.7467728645976382E-2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1257.5999999999999</v>
      </c>
      <c r="F207" s="40">
        <v>1264.3833333333332</v>
      </c>
      <c r="G207" s="41">
        <v>1247.2166666666665</v>
      </c>
      <c r="H207" s="41">
        <v>1236.8333333333333</v>
      </c>
      <c r="I207" s="41">
        <v>1219.6666666666665</v>
      </c>
      <c r="J207" s="41">
        <v>1274.7666666666664</v>
      </c>
      <c r="K207" s="41">
        <v>1291.9333333333334</v>
      </c>
      <c r="L207" s="41">
        <v>1302.3166666666664</v>
      </c>
      <c r="M207" s="31">
        <v>1281.55</v>
      </c>
      <c r="N207" s="31">
        <v>1254</v>
      </c>
      <c r="O207" s="42">
        <v>3068500</v>
      </c>
      <c r="P207" s="43">
        <v>6.1030428769017979E-2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1854.65</v>
      </c>
      <c r="F208" s="40">
        <v>1848.5666666666668</v>
      </c>
      <c r="G208" s="41">
        <v>1832.1833333333336</v>
      </c>
      <c r="H208" s="41">
        <v>1809.7166666666667</v>
      </c>
      <c r="I208" s="41">
        <v>1793.3333333333335</v>
      </c>
      <c r="J208" s="41">
        <v>1871.0333333333338</v>
      </c>
      <c r="K208" s="41">
        <v>1887.416666666667</v>
      </c>
      <c r="L208" s="41">
        <v>1909.8833333333339</v>
      </c>
      <c r="M208" s="31">
        <v>1864.95</v>
      </c>
      <c r="N208" s="31">
        <v>1826.1</v>
      </c>
      <c r="O208" s="42">
        <v>937500</v>
      </c>
      <c r="P208" s="43">
        <v>-1.6264428121720881E-2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692.95</v>
      </c>
      <c r="F209" s="40">
        <v>697.18333333333339</v>
      </c>
      <c r="G209" s="41">
        <v>684.41666666666674</v>
      </c>
      <c r="H209" s="41">
        <v>675.88333333333333</v>
      </c>
      <c r="I209" s="41">
        <v>663.11666666666667</v>
      </c>
      <c r="J209" s="41">
        <v>705.71666666666681</v>
      </c>
      <c r="K209" s="41">
        <v>718.48333333333346</v>
      </c>
      <c r="L209" s="41">
        <v>727.01666666666688</v>
      </c>
      <c r="M209" s="31">
        <v>709.95</v>
      </c>
      <c r="N209" s="31">
        <v>688.65</v>
      </c>
      <c r="O209" s="42">
        <v>26091200</v>
      </c>
      <c r="P209" s="43">
        <v>-5.2304294763758932E-2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329.45</v>
      </c>
      <c r="F210" s="40">
        <v>327.63333333333333</v>
      </c>
      <c r="G210" s="41">
        <v>323.31666666666666</v>
      </c>
      <c r="H210" s="41">
        <v>317.18333333333334</v>
      </c>
      <c r="I210" s="41">
        <v>312.86666666666667</v>
      </c>
      <c r="J210" s="41">
        <v>333.76666666666665</v>
      </c>
      <c r="K210" s="41">
        <v>338.08333333333326</v>
      </c>
      <c r="L210" s="41">
        <v>344.21666666666664</v>
      </c>
      <c r="M210" s="31">
        <v>331.95</v>
      </c>
      <c r="N210" s="31">
        <v>321.5</v>
      </c>
      <c r="O210" s="42">
        <v>77211000</v>
      </c>
      <c r="P210" s="43">
        <v>-6.2934362934362938E-3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8"/>
      <c r="C213" s="318"/>
      <c r="D213" s="389"/>
      <c r="E213" s="319"/>
      <c r="F213" s="319"/>
      <c r="G213" s="390"/>
      <c r="H213" s="390"/>
      <c r="I213" s="390"/>
      <c r="J213" s="390"/>
      <c r="K213" s="390"/>
      <c r="L213" s="390"/>
      <c r="M213" s="318"/>
      <c r="N213" s="318"/>
      <c r="O213" s="391"/>
      <c r="P213" s="392"/>
    </row>
    <row r="214" spans="1:16" ht="12.75" customHeight="1">
      <c r="A214" s="318"/>
      <c r="B214" s="388"/>
      <c r="C214" s="318"/>
      <c r="D214" s="389"/>
      <c r="E214" s="319"/>
      <c r="F214" s="319"/>
      <c r="G214" s="390"/>
      <c r="H214" s="390"/>
      <c r="I214" s="390"/>
      <c r="J214" s="390"/>
      <c r="K214" s="390"/>
      <c r="L214" s="390"/>
      <c r="M214" s="318"/>
      <c r="N214" s="318"/>
      <c r="O214" s="391"/>
      <c r="P214" s="392"/>
    </row>
    <row r="215" spans="1:16" ht="12.75" customHeight="1">
      <c r="A215" s="318"/>
      <c r="B215" s="388"/>
      <c r="C215" s="318"/>
      <c r="D215" s="389"/>
      <c r="E215" s="319"/>
      <c r="F215" s="319"/>
      <c r="G215" s="390"/>
      <c r="H215" s="390"/>
      <c r="I215" s="390"/>
      <c r="J215" s="390"/>
      <c r="K215" s="390"/>
      <c r="L215" s="390"/>
      <c r="M215" s="318"/>
      <c r="N215" s="318"/>
      <c r="O215" s="391"/>
      <c r="P215" s="392"/>
    </row>
    <row r="216" spans="1:16" ht="12.75" customHeight="1">
      <c r="A216" s="318"/>
      <c r="B216" s="388"/>
      <c r="C216" s="318"/>
      <c r="D216" s="389"/>
      <c r="E216" s="319"/>
      <c r="F216" s="319"/>
      <c r="G216" s="390"/>
      <c r="H216" s="390"/>
      <c r="I216" s="390"/>
      <c r="J216" s="390"/>
      <c r="K216" s="390"/>
      <c r="L216" s="390"/>
      <c r="M216" s="318"/>
      <c r="N216" s="318"/>
      <c r="O216" s="391"/>
      <c r="P216" s="392"/>
    </row>
    <row r="217" spans="1:16" ht="12.75" customHeight="1">
      <c r="A217" s="318"/>
      <c r="B217" s="388"/>
      <c r="C217" s="318"/>
      <c r="D217" s="389"/>
      <c r="E217" s="319"/>
      <c r="F217" s="319"/>
      <c r="G217" s="390"/>
      <c r="H217" s="390"/>
      <c r="I217" s="390"/>
      <c r="J217" s="390"/>
      <c r="K217" s="390"/>
      <c r="L217" s="390"/>
      <c r="M217" s="318"/>
      <c r="N217" s="318"/>
      <c r="O217" s="391"/>
      <c r="P217" s="392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36" sqref="D3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7" t="s">
        <v>16</v>
      </c>
      <c r="B8" s="449"/>
      <c r="C8" s="453" t="s">
        <v>20</v>
      </c>
      <c r="D8" s="453" t="s">
        <v>21</v>
      </c>
      <c r="E8" s="444" t="s">
        <v>22</v>
      </c>
      <c r="F8" s="445"/>
      <c r="G8" s="446"/>
      <c r="H8" s="444" t="s">
        <v>23</v>
      </c>
      <c r="I8" s="445"/>
      <c r="J8" s="446"/>
      <c r="K8" s="26"/>
      <c r="L8" s="53"/>
      <c r="M8" s="53"/>
      <c r="N8" s="1"/>
      <c r="O8" s="1"/>
    </row>
    <row r="9" spans="1:15" ht="36" customHeight="1">
      <c r="A9" s="451"/>
      <c r="B9" s="452"/>
      <c r="C9" s="452"/>
      <c r="D9" s="4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18003.3</v>
      </c>
      <c r="D10" s="35">
        <v>17966.633333333335</v>
      </c>
      <c r="E10" s="35">
        <v>17915.816666666669</v>
      </c>
      <c r="F10" s="35">
        <v>17828.333333333336</v>
      </c>
      <c r="G10" s="35">
        <v>17777.51666666667</v>
      </c>
      <c r="H10" s="35">
        <v>18054.116666666669</v>
      </c>
      <c r="I10" s="35">
        <v>18104.933333333334</v>
      </c>
      <c r="J10" s="35">
        <v>18192.416666666668</v>
      </c>
      <c r="K10" s="37">
        <v>18017.45</v>
      </c>
      <c r="L10" s="37">
        <v>17879.150000000001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38347.9</v>
      </c>
      <c r="D11" s="40">
        <v>38225.866666666669</v>
      </c>
      <c r="E11" s="40">
        <v>38051.383333333339</v>
      </c>
      <c r="F11" s="40">
        <v>37754.866666666669</v>
      </c>
      <c r="G11" s="40">
        <v>37580.383333333339</v>
      </c>
      <c r="H11" s="40">
        <v>38522.383333333339</v>
      </c>
      <c r="I11" s="40">
        <v>38696.866666666676</v>
      </c>
      <c r="J11" s="40">
        <v>38993.383333333339</v>
      </c>
      <c r="K11" s="31">
        <v>38400.35</v>
      </c>
      <c r="L11" s="31">
        <v>37929.35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2389.9</v>
      </c>
      <c r="D12" s="40">
        <v>2387.2666666666664</v>
      </c>
      <c r="E12" s="40">
        <v>2379.2833333333328</v>
      </c>
      <c r="F12" s="40">
        <v>2368.6666666666665</v>
      </c>
      <c r="G12" s="40">
        <v>2360.6833333333329</v>
      </c>
      <c r="H12" s="40">
        <v>2397.8833333333328</v>
      </c>
      <c r="I12" s="40">
        <v>2405.8666666666663</v>
      </c>
      <c r="J12" s="40">
        <v>2416.4833333333327</v>
      </c>
      <c r="K12" s="31">
        <v>2395.25</v>
      </c>
      <c r="L12" s="31">
        <v>2376.65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5133.3999999999996</v>
      </c>
      <c r="D13" s="40">
        <v>5122.1166666666668</v>
      </c>
      <c r="E13" s="40">
        <v>5107.3833333333332</v>
      </c>
      <c r="F13" s="40">
        <v>5081.3666666666668</v>
      </c>
      <c r="G13" s="40">
        <v>5066.6333333333332</v>
      </c>
      <c r="H13" s="40">
        <v>5148.1333333333332</v>
      </c>
      <c r="I13" s="40">
        <v>5162.8666666666668</v>
      </c>
      <c r="J13" s="40">
        <v>5188.8833333333332</v>
      </c>
      <c r="K13" s="31">
        <v>5136.8500000000004</v>
      </c>
      <c r="L13" s="31">
        <v>5096.1000000000004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38212.199999999997</v>
      </c>
      <c r="D14" s="40">
        <v>38275.133333333339</v>
      </c>
      <c r="E14" s="40">
        <v>37928.366666666676</v>
      </c>
      <c r="F14" s="40">
        <v>37644.53333333334</v>
      </c>
      <c r="G14" s="40">
        <v>37297.766666666677</v>
      </c>
      <c r="H14" s="40">
        <v>38558.966666666674</v>
      </c>
      <c r="I14" s="40">
        <v>38905.733333333337</v>
      </c>
      <c r="J14" s="40">
        <v>39189.566666666673</v>
      </c>
      <c r="K14" s="31">
        <v>38621.9</v>
      </c>
      <c r="L14" s="31">
        <v>37991.300000000003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4055</v>
      </c>
      <c r="D15" s="40">
        <v>4046.6666666666665</v>
      </c>
      <c r="E15" s="40">
        <v>4033.2333333333331</v>
      </c>
      <c r="F15" s="40">
        <v>4011.4666666666667</v>
      </c>
      <c r="G15" s="40">
        <v>3998.0333333333333</v>
      </c>
      <c r="H15" s="40">
        <v>4068.4333333333329</v>
      </c>
      <c r="I15" s="40">
        <v>4081.8666666666663</v>
      </c>
      <c r="J15" s="40">
        <v>4103.6333333333332</v>
      </c>
      <c r="K15" s="31">
        <v>4060.1</v>
      </c>
      <c r="L15" s="31">
        <v>4024.9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8726.2000000000007</v>
      </c>
      <c r="D16" s="40">
        <v>8713.4333333333343</v>
      </c>
      <c r="E16" s="40">
        <v>8694.0166666666682</v>
      </c>
      <c r="F16" s="40">
        <v>8661.8333333333339</v>
      </c>
      <c r="G16" s="40">
        <v>8642.4166666666679</v>
      </c>
      <c r="H16" s="40">
        <v>8745.6166666666686</v>
      </c>
      <c r="I16" s="40">
        <v>8765.0333333333328</v>
      </c>
      <c r="J16" s="40">
        <v>8797.216666666669</v>
      </c>
      <c r="K16" s="31">
        <v>8732.85</v>
      </c>
      <c r="L16" s="31">
        <v>8681.25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2320.15</v>
      </c>
      <c r="D17" s="40">
        <v>2307.9</v>
      </c>
      <c r="E17" s="40">
        <v>2290.8000000000002</v>
      </c>
      <c r="F17" s="40">
        <v>2261.4500000000003</v>
      </c>
      <c r="G17" s="40">
        <v>2244.3500000000004</v>
      </c>
      <c r="H17" s="40">
        <v>2337.25</v>
      </c>
      <c r="I17" s="40">
        <v>2354.3499999999995</v>
      </c>
      <c r="J17" s="40">
        <v>2383.6999999999998</v>
      </c>
      <c r="K17" s="31">
        <v>2325</v>
      </c>
      <c r="L17" s="31">
        <v>2278.5500000000002</v>
      </c>
      <c r="M17" s="31">
        <v>3.58989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1234.3499999999999</v>
      </c>
      <c r="D18" s="40">
        <v>1234.3333333333333</v>
      </c>
      <c r="E18" s="40">
        <v>1222.1666666666665</v>
      </c>
      <c r="F18" s="40">
        <v>1209.9833333333333</v>
      </c>
      <c r="G18" s="40">
        <v>1197.8166666666666</v>
      </c>
      <c r="H18" s="40">
        <v>1246.5166666666664</v>
      </c>
      <c r="I18" s="40">
        <v>1258.6833333333329</v>
      </c>
      <c r="J18" s="40">
        <v>1270.8666666666663</v>
      </c>
      <c r="K18" s="31">
        <v>1246.5</v>
      </c>
      <c r="L18" s="31">
        <v>1222.1500000000001</v>
      </c>
      <c r="M18" s="31">
        <v>17.14676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1085.1500000000001</v>
      </c>
      <c r="D19" s="40">
        <v>1066.8333333333333</v>
      </c>
      <c r="E19" s="40">
        <v>1045.3666666666666</v>
      </c>
      <c r="F19" s="40">
        <v>1005.5833333333333</v>
      </c>
      <c r="G19" s="40">
        <v>984.11666666666656</v>
      </c>
      <c r="H19" s="40">
        <v>1106.6166666666666</v>
      </c>
      <c r="I19" s="40">
        <v>1128.0833333333333</v>
      </c>
      <c r="J19" s="40">
        <v>1167.8666666666666</v>
      </c>
      <c r="K19" s="31">
        <v>1088.3</v>
      </c>
      <c r="L19" s="31">
        <v>1027.05</v>
      </c>
      <c r="M19" s="31">
        <v>20.066289999999999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1752.6</v>
      </c>
      <c r="D20" s="40">
        <v>1739.2333333333333</v>
      </c>
      <c r="E20" s="40">
        <v>1712.4666666666667</v>
      </c>
      <c r="F20" s="40">
        <v>1672.3333333333333</v>
      </c>
      <c r="G20" s="40">
        <v>1645.5666666666666</v>
      </c>
      <c r="H20" s="40">
        <v>1779.3666666666668</v>
      </c>
      <c r="I20" s="40">
        <v>1806.1333333333337</v>
      </c>
      <c r="J20" s="40">
        <v>1846.2666666666669</v>
      </c>
      <c r="K20" s="31">
        <v>1766</v>
      </c>
      <c r="L20" s="31">
        <v>1699.1</v>
      </c>
      <c r="M20" s="31">
        <v>16.70551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1438.9</v>
      </c>
      <c r="D21" s="40">
        <v>1432.3</v>
      </c>
      <c r="E21" s="40">
        <v>1411.6</v>
      </c>
      <c r="F21" s="40">
        <v>1384.3</v>
      </c>
      <c r="G21" s="40">
        <v>1363.6</v>
      </c>
      <c r="H21" s="40">
        <v>1459.6</v>
      </c>
      <c r="I21" s="40">
        <v>1480.3000000000002</v>
      </c>
      <c r="J21" s="40">
        <v>1507.6</v>
      </c>
      <c r="K21" s="31">
        <v>1453</v>
      </c>
      <c r="L21" s="31">
        <v>1405</v>
      </c>
      <c r="M21" s="31">
        <v>2.7533699999999999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738.85</v>
      </c>
      <c r="D22" s="40">
        <v>738.65</v>
      </c>
      <c r="E22" s="40">
        <v>734.3</v>
      </c>
      <c r="F22" s="40">
        <v>729.75</v>
      </c>
      <c r="G22" s="40">
        <v>725.4</v>
      </c>
      <c r="H22" s="40">
        <v>743.19999999999993</v>
      </c>
      <c r="I22" s="40">
        <v>747.55000000000007</v>
      </c>
      <c r="J22" s="40">
        <v>752.09999999999991</v>
      </c>
      <c r="K22" s="31">
        <v>743</v>
      </c>
      <c r="L22" s="31">
        <v>734.1</v>
      </c>
      <c r="M22" s="31">
        <v>21.731069999999999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1763.35</v>
      </c>
      <c r="D23" s="40">
        <v>1774.3833333333332</v>
      </c>
      <c r="E23" s="40">
        <v>1738.9666666666665</v>
      </c>
      <c r="F23" s="40">
        <v>1714.5833333333333</v>
      </c>
      <c r="G23" s="40">
        <v>1679.1666666666665</v>
      </c>
      <c r="H23" s="40">
        <v>1798.7666666666664</v>
      </c>
      <c r="I23" s="40">
        <v>1834.1833333333334</v>
      </c>
      <c r="J23" s="40">
        <v>1858.5666666666664</v>
      </c>
      <c r="K23" s="31">
        <v>1809.8</v>
      </c>
      <c r="L23" s="31">
        <v>1750</v>
      </c>
      <c r="M23" s="31">
        <v>0.53429000000000004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1819.7</v>
      </c>
      <c r="D24" s="40">
        <v>1798.5999999999997</v>
      </c>
      <c r="E24" s="40">
        <v>1763.1999999999994</v>
      </c>
      <c r="F24" s="40">
        <v>1706.6999999999996</v>
      </c>
      <c r="G24" s="40">
        <v>1671.2999999999993</v>
      </c>
      <c r="H24" s="40">
        <v>1855.0999999999995</v>
      </c>
      <c r="I24" s="40">
        <v>1890.4999999999995</v>
      </c>
      <c r="J24" s="40">
        <v>1946.9999999999995</v>
      </c>
      <c r="K24" s="31">
        <v>1834</v>
      </c>
      <c r="L24" s="31">
        <v>1742.1</v>
      </c>
      <c r="M24" s="31">
        <v>0.68601000000000001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132.44999999999999</v>
      </c>
      <c r="D25" s="40">
        <v>132.76666666666665</v>
      </c>
      <c r="E25" s="40">
        <v>131.2833333333333</v>
      </c>
      <c r="F25" s="40">
        <v>130.11666666666665</v>
      </c>
      <c r="G25" s="40">
        <v>128.6333333333333</v>
      </c>
      <c r="H25" s="40">
        <v>133.93333333333331</v>
      </c>
      <c r="I25" s="40">
        <v>135.41666666666666</v>
      </c>
      <c r="J25" s="40">
        <v>136.58333333333331</v>
      </c>
      <c r="K25" s="31">
        <v>134.25</v>
      </c>
      <c r="L25" s="31">
        <v>131.6</v>
      </c>
      <c r="M25" s="31">
        <v>32.173569999999998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293.10000000000002</v>
      </c>
      <c r="D26" s="40">
        <v>294.53333333333336</v>
      </c>
      <c r="E26" s="40">
        <v>290.76666666666671</v>
      </c>
      <c r="F26" s="40">
        <v>288.43333333333334</v>
      </c>
      <c r="G26" s="40">
        <v>284.66666666666669</v>
      </c>
      <c r="H26" s="40">
        <v>296.86666666666673</v>
      </c>
      <c r="I26" s="40">
        <v>300.63333333333338</v>
      </c>
      <c r="J26" s="40">
        <v>302.96666666666675</v>
      </c>
      <c r="K26" s="31">
        <v>298.3</v>
      </c>
      <c r="L26" s="31">
        <v>292.2</v>
      </c>
      <c r="M26" s="31">
        <v>28.698599999999999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2314.8000000000002</v>
      </c>
      <c r="D27" s="40">
        <v>2301.5000000000005</v>
      </c>
      <c r="E27" s="40">
        <v>2283.3500000000008</v>
      </c>
      <c r="F27" s="40">
        <v>2251.9000000000005</v>
      </c>
      <c r="G27" s="40">
        <v>2233.7500000000009</v>
      </c>
      <c r="H27" s="40">
        <v>2332.9500000000007</v>
      </c>
      <c r="I27" s="40">
        <v>2351.1000000000004</v>
      </c>
      <c r="J27" s="40">
        <v>2382.5500000000006</v>
      </c>
      <c r="K27" s="31">
        <v>2319.65</v>
      </c>
      <c r="L27" s="31">
        <v>2270.0500000000002</v>
      </c>
      <c r="M27" s="31">
        <v>1.5183899999999999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823.65</v>
      </c>
      <c r="D28" s="40">
        <v>820.11666666666667</v>
      </c>
      <c r="E28" s="40">
        <v>811.7833333333333</v>
      </c>
      <c r="F28" s="40">
        <v>799.91666666666663</v>
      </c>
      <c r="G28" s="40">
        <v>791.58333333333326</v>
      </c>
      <c r="H28" s="40">
        <v>831.98333333333335</v>
      </c>
      <c r="I28" s="40">
        <v>840.31666666666661</v>
      </c>
      <c r="J28" s="40">
        <v>852.18333333333339</v>
      </c>
      <c r="K28" s="31">
        <v>828.45</v>
      </c>
      <c r="L28" s="31">
        <v>808.25</v>
      </c>
      <c r="M28" s="31">
        <v>3.8763299999999998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3736.55</v>
      </c>
      <c r="D29" s="40">
        <v>3723.1666666666665</v>
      </c>
      <c r="E29" s="40">
        <v>3693.3833333333332</v>
      </c>
      <c r="F29" s="40">
        <v>3650.2166666666667</v>
      </c>
      <c r="G29" s="40">
        <v>3620.4333333333334</v>
      </c>
      <c r="H29" s="40">
        <v>3766.333333333333</v>
      </c>
      <c r="I29" s="40">
        <v>3796.1166666666668</v>
      </c>
      <c r="J29" s="40">
        <v>3839.2833333333328</v>
      </c>
      <c r="K29" s="31">
        <v>3752.95</v>
      </c>
      <c r="L29" s="31">
        <v>3680</v>
      </c>
      <c r="M29" s="31">
        <v>1.34178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635.79999999999995</v>
      </c>
      <c r="D30" s="40">
        <v>634.93333333333328</v>
      </c>
      <c r="E30" s="40">
        <v>631.86666666666656</v>
      </c>
      <c r="F30" s="40">
        <v>627.93333333333328</v>
      </c>
      <c r="G30" s="40">
        <v>624.86666666666656</v>
      </c>
      <c r="H30" s="40">
        <v>638.86666666666656</v>
      </c>
      <c r="I30" s="40">
        <v>641.93333333333339</v>
      </c>
      <c r="J30" s="40">
        <v>645.86666666666656</v>
      </c>
      <c r="K30" s="31">
        <v>638</v>
      </c>
      <c r="L30" s="31">
        <v>631</v>
      </c>
      <c r="M30" s="31">
        <v>6.9522399999999998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399.35</v>
      </c>
      <c r="D31" s="40">
        <v>399.5333333333333</v>
      </c>
      <c r="E31" s="40">
        <v>397.11666666666662</v>
      </c>
      <c r="F31" s="40">
        <v>394.88333333333333</v>
      </c>
      <c r="G31" s="40">
        <v>392.46666666666664</v>
      </c>
      <c r="H31" s="40">
        <v>401.76666666666659</v>
      </c>
      <c r="I31" s="40">
        <v>404.18333333333334</v>
      </c>
      <c r="J31" s="40">
        <v>406.41666666666657</v>
      </c>
      <c r="K31" s="31">
        <v>401.95</v>
      </c>
      <c r="L31" s="31">
        <v>397.3</v>
      </c>
      <c r="M31" s="31">
        <v>24.08661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5065.25</v>
      </c>
      <c r="D32" s="40">
        <v>5037.75</v>
      </c>
      <c r="E32" s="40">
        <v>4990.5</v>
      </c>
      <c r="F32" s="40">
        <v>4915.75</v>
      </c>
      <c r="G32" s="40">
        <v>4868.5</v>
      </c>
      <c r="H32" s="40">
        <v>5112.5</v>
      </c>
      <c r="I32" s="40">
        <v>5159.75</v>
      </c>
      <c r="J32" s="40">
        <v>5234.5</v>
      </c>
      <c r="K32" s="31">
        <v>5085</v>
      </c>
      <c r="L32" s="31">
        <v>4963</v>
      </c>
      <c r="M32" s="31">
        <v>5.4230400000000003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232.5</v>
      </c>
      <c r="D33" s="40">
        <v>232.51666666666665</v>
      </c>
      <c r="E33" s="40">
        <v>230.3833333333333</v>
      </c>
      <c r="F33" s="40">
        <v>228.26666666666665</v>
      </c>
      <c r="G33" s="40">
        <v>226.1333333333333</v>
      </c>
      <c r="H33" s="40">
        <v>234.6333333333333</v>
      </c>
      <c r="I33" s="40">
        <v>236.76666666666662</v>
      </c>
      <c r="J33" s="40">
        <v>238.8833333333333</v>
      </c>
      <c r="K33" s="31">
        <v>234.65</v>
      </c>
      <c r="L33" s="31">
        <v>230.4</v>
      </c>
      <c r="M33" s="31">
        <v>19.659980000000001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134.25</v>
      </c>
      <c r="D34" s="40">
        <v>133.85</v>
      </c>
      <c r="E34" s="40">
        <v>132.79999999999998</v>
      </c>
      <c r="F34" s="40">
        <v>131.35</v>
      </c>
      <c r="G34" s="40">
        <v>130.29999999999998</v>
      </c>
      <c r="H34" s="40">
        <v>135.29999999999998</v>
      </c>
      <c r="I34" s="40">
        <v>136.35</v>
      </c>
      <c r="J34" s="40">
        <v>137.79999999999998</v>
      </c>
      <c r="K34" s="31">
        <v>134.9</v>
      </c>
      <c r="L34" s="31">
        <v>132.4</v>
      </c>
      <c r="M34" s="31">
        <v>62.694609999999997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3553.5</v>
      </c>
      <c r="D35" s="40">
        <v>3556.8333333333335</v>
      </c>
      <c r="E35" s="40">
        <v>3523.666666666667</v>
      </c>
      <c r="F35" s="40">
        <v>3493.8333333333335</v>
      </c>
      <c r="G35" s="40">
        <v>3460.666666666667</v>
      </c>
      <c r="H35" s="40">
        <v>3586.666666666667</v>
      </c>
      <c r="I35" s="40">
        <v>3619.8333333333339</v>
      </c>
      <c r="J35" s="40">
        <v>3649.666666666667</v>
      </c>
      <c r="K35" s="31">
        <v>3590</v>
      </c>
      <c r="L35" s="31">
        <v>3527</v>
      </c>
      <c r="M35" s="31">
        <v>6.5751099999999996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2453.9</v>
      </c>
      <c r="D36" s="40">
        <v>2452.7833333333333</v>
      </c>
      <c r="E36" s="40">
        <v>2434.1166666666668</v>
      </c>
      <c r="F36" s="40">
        <v>2414.3333333333335</v>
      </c>
      <c r="G36" s="40">
        <v>2395.666666666667</v>
      </c>
      <c r="H36" s="40">
        <v>2472.5666666666666</v>
      </c>
      <c r="I36" s="40">
        <v>2491.2333333333336</v>
      </c>
      <c r="J36" s="40">
        <v>2511.0166666666664</v>
      </c>
      <c r="K36" s="31">
        <v>2471.4499999999998</v>
      </c>
      <c r="L36" s="31">
        <v>2433</v>
      </c>
      <c r="M36" s="31">
        <v>4.6300600000000003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737.3</v>
      </c>
      <c r="D37" s="40">
        <v>729.76666666666677</v>
      </c>
      <c r="E37" s="40">
        <v>719.53333333333353</v>
      </c>
      <c r="F37" s="40">
        <v>701.76666666666677</v>
      </c>
      <c r="G37" s="40">
        <v>691.53333333333353</v>
      </c>
      <c r="H37" s="40">
        <v>747.53333333333353</v>
      </c>
      <c r="I37" s="40">
        <v>757.76666666666688</v>
      </c>
      <c r="J37" s="40">
        <v>775.53333333333353</v>
      </c>
      <c r="K37" s="31">
        <v>740</v>
      </c>
      <c r="L37" s="31">
        <v>712</v>
      </c>
      <c r="M37" s="31">
        <v>30.814830000000001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4633.55</v>
      </c>
      <c r="D38" s="40">
        <v>4679.4833333333336</v>
      </c>
      <c r="E38" s="40">
        <v>4574.0666666666675</v>
      </c>
      <c r="F38" s="40">
        <v>4514.5833333333339</v>
      </c>
      <c r="G38" s="40">
        <v>4409.1666666666679</v>
      </c>
      <c r="H38" s="40">
        <v>4738.9666666666672</v>
      </c>
      <c r="I38" s="40">
        <v>4844.3833333333332</v>
      </c>
      <c r="J38" s="40">
        <v>4903.8666666666668</v>
      </c>
      <c r="K38" s="31">
        <v>4784.8999999999996</v>
      </c>
      <c r="L38" s="31">
        <v>4620</v>
      </c>
      <c r="M38" s="31">
        <v>10.37618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742.8</v>
      </c>
      <c r="D39" s="40">
        <v>740</v>
      </c>
      <c r="E39" s="40">
        <v>736</v>
      </c>
      <c r="F39" s="40">
        <v>729.2</v>
      </c>
      <c r="G39" s="40">
        <v>725.2</v>
      </c>
      <c r="H39" s="40">
        <v>746.8</v>
      </c>
      <c r="I39" s="40">
        <v>750.8</v>
      </c>
      <c r="J39" s="40">
        <v>757.59999999999991</v>
      </c>
      <c r="K39" s="31">
        <v>744</v>
      </c>
      <c r="L39" s="31">
        <v>733.2</v>
      </c>
      <c r="M39" s="31">
        <v>95.95787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3435.1</v>
      </c>
      <c r="D40" s="40">
        <v>3430.2666666666664</v>
      </c>
      <c r="E40" s="40">
        <v>3409.2833333333328</v>
      </c>
      <c r="F40" s="40">
        <v>3383.4666666666662</v>
      </c>
      <c r="G40" s="40">
        <v>3362.4833333333327</v>
      </c>
      <c r="H40" s="40">
        <v>3456.083333333333</v>
      </c>
      <c r="I40" s="40">
        <v>3477.0666666666666</v>
      </c>
      <c r="J40" s="40">
        <v>3502.8833333333332</v>
      </c>
      <c r="K40" s="31">
        <v>3451.25</v>
      </c>
      <c r="L40" s="31">
        <v>3404.45</v>
      </c>
      <c r="M40" s="31">
        <v>3.1847300000000001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7731.3</v>
      </c>
      <c r="D41" s="40">
        <v>7720.0166666666664</v>
      </c>
      <c r="E41" s="40">
        <v>7681.0333333333328</v>
      </c>
      <c r="F41" s="40">
        <v>7630.7666666666664</v>
      </c>
      <c r="G41" s="40">
        <v>7591.7833333333328</v>
      </c>
      <c r="H41" s="40">
        <v>7770.2833333333328</v>
      </c>
      <c r="I41" s="40">
        <v>7809.2666666666664</v>
      </c>
      <c r="J41" s="40">
        <v>7859.5333333333328</v>
      </c>
      <c r="K41" s="31">
        <v>7759</v>
      </c>
      <c r="L41" s="31">
        <v>7669.75</v>
      </c>
      <c r="M41" s="31">
        <v>6.3906000000000001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17798.8</v>
      </c>
      <c r="D42" s="40">
        <v>17843.150000000001</v>
      </c>
      <c r="E42" s="40">
        <v>17686.300000000003</v>
      </c>
      <c r="F42" s="40">
        <v>17573.800000000003</v>
      </c>
      <c r="G42" s="40">
        <v>17416.950000000004</v>
      </c>
      <c r="H42" s="40">
        <v>17955.650000000001</v>
      </c>
      <c r="I42" s="40">
        <v>18112.5</v>
      </c>
      <c r="J42" s="40">
        <v>18225</v>
      </c>
      <c r="K42" s="31">
        <v>18000</v>
      </c>
      <c r="L42" s="31">
        <v>17730.650000000001</v>
      </c>
      <c r="M42" s="31">
        <v>1.69797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5208.2</v>
      </c>
      <c r="D43" s="40">
        <v>5210.7333333333336</v>
      </c>
      <c r="E43" s="40">
        <v>5172.4666666666672</v>
      </c>
      <c r="F43" s="40">
        <v>5136.7333333333336</v>
      </c>
      <c r="G43" s="40">
        <v>5098.4666666666672</v>
      </c>
      <c r="H43" s="40">
        <v>5246.4666666666672</v>
      </c>
      <c r="I43" s="40">
        <v>5284.7333333333336</v>
      </c>
      <c r="J43" s="40">
        <v>5320.4666666666672</v>
      </c>
      <c r="K43" s="31">
        <v>5249</v>
      </c>
      <c r="L43" s="31">
        <v>5175</v>
      </c>
      <c r="M43" s="31">
        <v>0.26924999999999999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2405.65</v>
      </c>
      <c r="D44" s="40">
        <v>2392.6166666666663</v>
      </c>
      <c r="E44" s="40">
        <v>2375.2333333333327</v>
      </c>
      <c r="F44" s="40">
        <v>2344.8166666666662</v>
      </c>
      <c r="G44" s="40">
        <v>2327.4333333333325</v>
      </c>
      <c r="H44" s="40">
        <v>2423.0333333333328</v>
      </c>
      <c r="I44" s="40">
        <v>2440.416666666667</v>
      </c>
      <c r="J44" s="40">
        <v>2470.833333333333</v>
      </c>
      <c r="K44" s="31">
        <v>2410</v>
      </c>
      <c r="L44" s="31">
        <v>2362.1999999999998</v>
      </c>
      <c r="M44" s="31">
        <v>1.34056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274</v>
      </c>
      <c r="D45" s="40">
        <v>273.5</v>
      </c>
      <c r="E45" s="40">
        <v>271.5</v>
      </c>
      <c r="F45" s="40">
        <v>269</v>
      </c>
      <c r="G45" s="40">
        <v>267</v>
      </c>
      <c r="H45" s="40">
        <v>276</v>
      </c>
      <c r="I45" s="40">
        <v>278</v>
      </c>
      <c r="J45" s="40">
        <v>280.5</v>
      </c>
      <c r="K45" s="31">
        <v>275.5</v>
      </c>
      <c r="L45" s="31">
        <v>271</v>
      </c>
      <c r="M45" s="31">
        <v>43.696300000000001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92.15</v>
      </c>
      <c r="D46" s="40">
        <v>90.766666666666666</v>
      </c>
      <c r="E46" s="40">
        <v>89.083333333333329</v>
      </c>
      <c r="F46" s="40">
        <v>86.016666666666666</v>
      </c>
      <c r="G46" s="40">
        <v>84.333333333333329</v>
      </c>
      <c r="H46" s="40">
        <v>93.833333333333329</v>
      </c>
      <c r="I46" s="40">
        <v>95.516666666666666</v>
      </c>
      <c r="J46" s="40">
        <v>98.583333333333329</v>
      </c>
      <c r="K46" s="31">
        <v>92.45</v>
      </c>
      <c r="L46" s="31">
        <v>87.7</v>
      </c>
      <c r="M46" s="31">
        <v>425.35777999999999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55.45</v>
      </c>
      <c r="D47" s="40">
        <v>55.166666666666664</v>
      </c>
      <c r="E47" s="40">
        <v>54.633333333333326</v>
      </c>
      <c r="F47" s="40">
        <v>53.816666666666663</v>
      </c>
      <c r="G47" s="40">
        <v>53.283333333333324</v>
      </c>
      <c r="H47" s="40">
        <v>55.983333333333327</v>
      </c>
      <c r="I47" s="40">
        <v>56.516666666666673</v>
      </c>
      <c r="J47" s="40">
        <v>57.333333333333329</v>
      </c>
      <c r="K47" s="31">
        <v>55.7</v>
      </c>
      <c r="L47" s="31">
        <v>54.35</v>
      </c>
      <c r="M47" s="31">
        <v>55.483020000000003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1916.4</v>
      </c>
      <c r="D48" s="40">
        <v>1904.1333333333332</v>
      </c>
      <c r="E48" s="40">
        <v>1881.2666666666664</v>
      </c>
      <c r="F48" s="40">
        <v>1846.1333333333332</v>
      </c>
      <c r="G48" s="40">
        <v>1823.2666666666664</v>
      </c>
      <c r="H48" s="40">
        <v>1939.2666666666664</v>
      </c>
      <c r="I48" s="40">
        <v>1962.1333333333332</v>
      </c>
      <c r="J48" s="40">
        <v>1997.2666666666664</v>
      </c>
      <c r="K48" s="31">
        <v>1927</v>
      </c>
      <c r="L48" s="31">
        <v>1869</v>
      </c>
      <c r="M48" s="31">
        <v>5.5780399999999997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783.95</v>
      </c>
      <c r="D49" s="40">
        <v>788.4666666666667</v>
      </c>
      <c r="E49" s="40">
        <v>777.48333333333335</v>
      </c>
      <c r="F49" s="40">
        <v>771.01666666666665</v>
      </c>
      <c r="G49" s="40">
        <v>760.0333333333333</v>
      </c>
      <c r="H49" s="40">
        <v>794.93333333333339</v>
      </c>
      <c r="I49" s="40">
        <v>805.91666666666674</v>
      </c>
      <c r="J49" s="40">
        <v>812.38333333333344</v>
      </c>
      <c r="K49" s="31">
        <v>799.45</v>
      </c>
      <c r="L49" s="31">
        <v>782</v>
      </c>
      <c r="M49" s="31">
        <v>3.1889099999999999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210.85</v>
      </c>
      <c r="D50" s="40">
        <v>210.11666666666667</v>
      </c>
      <c r="E50" s="40">
        <v>208.73333333333335</v>
      </c>
      <c r="F50" s="40">
        <v>206.61666666666667</v>
      </c>
      <c r="G50" s="40">
        <v>205.23333333333335</v>
      </c>
      <c r="H50" s="40">
        <v>212.23333333333335</v>
      </c>
      <c r="I50" s="40">
        <v>213.61666666666667</v>
      </c>
      <c r="J50" s="40">
        <v>215.73333333333335</v>
      </c>
      <c r="K50" s="31">
        <v>211.5</v>
      </c>
      <c r="L50" s="31">
        <v>208</v>
      </c>
      <c r="M50" s="31">
        <v>31.36299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767.5</v>
      </c>
      <c r="D51" s="40">
        <v>761.86666666666667</v>
      </c>
      <c r="E51" s="40">
        <v>754.73333333333335</v>
      </c>
      <c r="F51" s="40">
        <v>741.9666666666667</v>
      </c>
      <c r="G51" s="40">
        <v>734.83333333333337</v>
      </c>
      <c r="H51" s="40">
        <v>774.63333333333333</v>
      </c>
      <c r="I51" s="40">
        <v>781.76666666666677</v>
      </c>
      <c r="J51" s="40">
        <v>794.5333333333333</v>
      </c>
      <c r="K51" s="31">
        <v>769</v>
      </c>
      <c r="L51" s="31">
        <v>749.1</v>
      </c>
      <c r="M51" s="31">
        <v>11.346690000000001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62.65</v>
      </c>
      <c r="D52" s="40">
        <v>61.75</v>
      </c>
      <c r="E52" s="40">
        <v>60.6</v>
      </c>
      <c r="F52" s="40">
        <v>58.550000000000004</v>
      </c>
      <c r="G52" s="40">
        <v>57.400000000000006</v>
      </c>
      <c r="H52" s="40">
        <v>63.8</v>
      </c>
      <c r="I52" s="40">
        <v>64.95</v>
      </c>
      <c r="J52" s="40">
        <v>67</v>
      </c>
      <c r="K52" s="31">
        <v>62.9</v>
      </c>
      <c r="L52" s="31">
        <v>59.7</v>
      </c>
      <c r="M52" s="31">
        <v>460.77589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397.55</v>
      </c>
      <c r="D53" s="40">
        <v>397.61666666666662</v>
      </c>
      <c r="E53" s="40">
        <v>395.53333333333325</v>
      </c>
      <c r="F53" s="40">
        <v>393.51666666666665</v>
      </c>
      <c r="G53" s="40">
        <v>391.43333333333328</v>
      </c>
      <c r="H53" s="40">
        <v>399.63333333333321</v>
      </c>
      <c r="I53" s="40">
        <v>401.71666666666658</v>
      </c>
      <c r="J53" s="40">
        <v>403.73333333333318</v>
      </c>
      <c r="K53" s="31">
        <v>399.7</v>
      </c>
      <c r="L53" s="31">
        <v>395.6</v>
      </c>
      <c r="M53" s="31">
        <v>20.89864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704.95</v>
      </c>
      <c r="D54" s="40">
        <v>706.65000000000009</v>
      </c>
      <c r="E54" s="40">
        <v>701.95000000000016</v>
      </c>
      <c r="F54" s="40">
        <v>698.95</v>
      </c>
      <c r="G54" s="40">
        <v>694.25000000000011</v>
      </c>
      <c r="H54" s="40">
        <v>709.6500000000002</v>
      </c>
      <c r="I54" s="40">
        <v>714.35</v>
      </c>
      <c r="J54" s="40">
        <v>717.35000000000025</v>
      </c>
      <c r="K54" s="31">
        <v>711.35</v>
      </c>
      <c r="L54" s="31">
        <v>703.65</v>
      </c>
      <c r="M54" s="31">
        <v>35.653239999999997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358.15</v>
      </c>
      <c r="D55" s="40">
        <v>356.98333333333335</v>
      </c>
      <c r="E55" s="40">
        <v>354.7166666666667</v>
      </c>
      <c r="F55" s="40">
        <v>351.28333333333336</v>
      </c>
      <c r="G55" s="40">
        <v>349.01666666666671</v>
      </c>
      <c r="H55" s="40">
        <v>360.41666666666669</v>
      </c>
      <c r="I55" s="40">
        <v>362.68333333333334</v>
      </c>
      <c r="J55" s="40">
        <v>366.11666666666667</v>
      </c>
      <c r="K55" s="31">
        <v>359.25</v>
      </c>
      <c r="L55" s="31">
        <v>353.55</v>
      </c>
      <c r="M55" s="31">
        <v>18.43562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17419.349999999999</v>
      </c>
      <c r="D56" s="40">
        <v>17370.649999999998</v>
      </c>
      <c r="E56" s="40">
        <v>17148.699999999997</v>
      </c>
      <c r="F56" s="40">
        <v>16878.05</v>
      </c>
      <c r="G56" s="40">
        <v>16656.099999999999</v>
      </c>
      <c r="H56" s="40">
        <v>17641.299999999996</v>
      </c>
      <c r="I56" s="40">
        <v>17863.25</v>
      </c>
      <c r="J56" s="40">
        <v>18133.899999999994</v>
      </c>
      <c r="K56" s="31">
        <v>17592.599999999999</v>
      </c>
      <c r="L56" s="31">
        <v>17100</v>
      </c>
      <c r="M56" s="31">
        <v>0.35332999999999998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3768.3</v>
      </c>
      <c r="D57" s="40">
        <v>3758.0666666666671</v>
      </c>
      <c r="E57" s="40">
        <v>3738.1333333333341</v>
      </c>
      <c r="F57" s="40">
        <v>3707.9666666666672</v>
      </c>
      <c r="G57" s="40">
        <v>3688.0333333333342</v>
      </c>
      <c r="H57" s="40">
        <v>3788.233333333334</v>
      </c>
      <c r="I57" s="40">
        <v>3808.1666666666674</v>
      </c>
      <c r="J57" s="40">
        <v>3838.3333333333339</v>
      </c>
      <c r="K57" s="31">
        <v>3778</v>
      </c>
      <c r="L57" s="31">
        <v>3727.9</v>
      </c>
      <c r="M57" s="31">
        <v>3.5144700000000002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453.75</v>
      </c>
      <c r="D58" s="40">
        <v>453.65000000000003</v>
      </c>
      <c r="E58" s="40">
        <v>449.30000000000007</v>
      </c>
      <c r="F58" s="40">
        <v>444.85</v>
      </c>
      <c r="G58" s="40">
        <v>440.50000000000006</v>
      </c>
      <c r="H58" s="40">
        <v>458.10000000000008</v>
      </c>
      <c r="I58" s="40">
        <v>462.4500000000001</v>
      </c>
      <c r="J58" s="40">
        <v>466.90000000000009</v>
      </c>
      <c r="K58" s="31">
        <v>458</v>
      </c>
      <c r="L58" s="31">
        <v>449.2</v>
      </c>
      <c r="M58" s="31">
        <v>27.292819999999999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219.7</v>
      </c>
      <c r="D59" s="40">
        <v>217.93333333333331</v>
      </c>
      <c r="E59" s="40">
        <v>215.06666666666661</v>
      </c>
      <c r="F59" s="40">
        <v>210.43333333333331</v>
      </c>
      <c r="G59" s="40">
        <v>207.56666666666661</v>
      </c>
      <c r="H59" s="40">
        <v>222.56666666666661</v>
      </c>
      <c r="I59" s="40">
        <v>225.43333333333334</v>
      </c>
      <c r="J59" s="40">
        <v>230.06666666666661</v>
      </c>
      <c r="K59" s="31">
        <v>220.8</v>
      </c>
      <c r="L59" s="31">
        <v>213.3</v>
      </c>
      <c r="M59" s="31">
        <v>103.05642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122.55</v>
      </c>
      <c r="D60" s="40">
        <v>122.51666666666667</v>
      </c>
      <c r="E60" s="40">
        <v>121.78333333333333</v>
      </c>
      <c r="F60" s="40">
        <v>121.01666666666667</v>
      </c>
      <c r="G60" s="40">
        <v>120.28333333333333</v>
      </c>
      <c r="H60" s="40">
        <v>123.28333333333333</v>
      </c>
      <c r="I60" s="40">
        <v>124.01666666666665</v>
      </c>
      <c r="J60" s="40">
        <v>124.78333333333333</v>
      </c>
      <c r="K60" s="31">
        <v>123.25</v>
      </c>
      <c r="L60" s="31">
        <v>121.75</v>
      </c>
      <c r="M60" s="31">
        <v>11.38358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561.15</v>
      </c>
      <c r="D61" s="40">
        <v>566.91666666666663</v>
      </c>
      <c r="E61" s="40">
        <v>554.33333333333326</v>
      </c>
      <c r="F61" s="40">
        <v>547.51666666666665</v>
      </c>
      <c r="G61" s="40">
        <v>534.93333333333328</v>
      </c>
      <c r="H61" s="40">
        <v>573.73333333333323</v>
      </c>
      <c r="I61" s="40">
        <v>586.31666666666649</v>
      </c>
      <c r="J61" s="40">
        <v>593.13333333333321</v>
      </c>
      <c r="K61" s="31">
        <v>579.5</v>
      </c>
      <c r="L61" s="31">
        <v>560.1</v>
      </c>
      <c r="M61" s="31">
        <v>13.220190000000001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916.2</v>
      </c>
      <c r="D62" s="40">
        <v>914.23333333333346</v>
      </c>
      <c r="E62" s="40">
        <v>910.6166666666669</v>
      </c>
      <c r="F62" s="40">
        <v>905.03333333333342</v>
      </c>
      <c r="G62" s="40">
        <v>901.41666666666686</v>
      </c>
      <c r="H62" s="40">
        <v>919.81666666666695</v>
      </c>
      <c r="I62" s="40">
        <v>923.43333333333351</v>
      </c>
      <c r="J62" s="40">
        <v>929.01666666666699</v>
      </c>
      <c r="K62" s="31">
        <v>917.85</v>
      </c>
      <c r="L62" s="31">
        <v>908.65</v>
      </c>
      <c r="M62" s="31">
        <v>16.375060000000001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146</v>
      </c>
      <c r="D63" s="40">
        <v>144.18333333333331</v>
      </c>
      <c r="E63" s="40">
        <v>141.46666666666661</v>
      </c>
      <c r="F63" s="40">
        <v>136.93333333333331</v>
      </c>
      <c r="G63" s="40">
        <v>134.21666666666661</v>
      </c>
      <c r="H63" s="40">
        <v>148.71666666666661</v>
      </c>
      <c r="I63" s="40">
        <v>151.43333333333331</v>
      </c>
      <c r="J63" s="40">
        <v>155.96666666666661</v>
      </c>
      <c r="K63" s="31">
        <v>146.9</v>
      </c>
      <c r="L63" s="31">
        <v>139.65</v>
      </c>
      <c r="M63" s="31">
        <v>45.040509999999998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160.69999999999999</v>
      </c>
      <c r="D64" s="40">
        <v>159.58333333333334</v>
      </c>
      <c r="E64" s="40">
        <v>158.16666666666669</v>
      </c>
      <c r="F64" s="40">
        <v>155.63333333333335</v>
      </c>
      <c r="G64" s="40">
        <v>154.2166666666667</v>
      </c>
      <c r="H64" s="40">
        <v>162.11666666666667</v>
      </c>
      <c r="I64" s="40">
        <v>163.53333333333336</v>
      </c>
      <c r="J64" s="40">
        <v>166.06666666666666</v>
      </c>
      <c r="K64" s="31">
        <v>161</v>
      </c>
      <c r="L64" s="31">
        <v>157.05000000000001</v>
      </c>
      <c r="M64" s="31">
        <v>146.55297999999999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5580.55</v>
      </c>
      <c r="D65" s="40">
        <v>5651.3499999999995</v>
      </c>
      <c r="E65" s="40">
        <v>5489.1999999999989</v>
      </c>
      <c r="F65" s="40">
        <v>5397.8499999999995</v>
      </c>
      <c r="G65" s="40">
        <v>5235.6999999999989</v>
      </c>
      <c r="H65" s="40">
        <v>5742.6999999999989</v>
      </c>
      <c r="I65" s="40">
        <v>5904.8499999999985</v>
      </c>
      <c r="J65" s="40">
        <v>5996.1999999999989</v>
      </c>
      <c r="K65" s="31">
        <v>5813.5</v>
      </c>
      <c r="L65" s="31">
        <v>5560</v>
      </c>
      <c r="M65" s="31">
        <v>3.8034400000000002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1465.2</v>
      </c>
      <c r="D66" s="40">
        <v>1467.8833333333334</v>
      </c>
      <c r="E66" s="40">
        <v>1455.8666666666668</v>
      </c>
      <c r="F66" s="40">
        <v>1446.5333333333333</v>
      </c>
      <c r="G66" s="40">
        <v>1434.5166666666667</v>
      </c>
      <c r="H66" s="40">
        <v>1477.2166666666669</v>
      </c>
      <c r="I66" s="40">
        <v>1489.2333333333338</v>
      </c>
      <c r="J66" s="40">
        <v>1498.5666666666671</v>
      </c>
      <c r="K66" s="31">
        <v>1479.9</v>
      </c>
      <c r="L66" s="31">
        <v>1458.55</v>
      </c>
      <c r="M66" s="31">
        <v>2.1999200000000001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645.35</v>
      </c>
      <c r="D67" s="40">
        <v>642.13333333333333</v>
      </c>
      <c r="E67" s="40">
        <v>638.26666666666665</v>
      </c>
      <c r="F67" s="40">
        <v>631.18333333333328</v>
      </c>
      <c r="G67" s="40">
        <v>627.31666666666661</v>
      </c>
      <c r="H67" s="40">
        <v>649.2166666666667</v>
      </c>
      <c r="I67" s="40">
        <v>653.08333333333326</v>
      </c>
      <c r="J67" s="40">
        <v>660.16666666666674</v>
      </c>
      <c r="K67" s="31">
        <v>646</v>
      </c>
      <c r="L67" s="31">
        <v>635.04999999999995</v>
      </c>
      <c r="M67" s="31">
        <v>6.1875099999999996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772.95</v>
      </c>
      <c r="D68" s="40">
        <v>775.25</v>
      </c>
      <c r="E68" s="40">
        <v>766.7</v>
      </c>
      <c r="F68" s="40">
        <v>760.45</v>
      </c>
      <c r="G68" s="40">
        <v>751.90000000000009</v>
      </c>
      <c r="H68" s="40">
        <v>781.5</v>
      </c>
      <c r="I68" s="40">
        <v>790.05</v>
      </c>
      <c r="J68" s="40">
        <v>796.3</v>
      </c>
      <c r="K68" s="31">
        <v>783.8</v>
      </c>
      <c r="L68" s="31">
        <v>769</v>
      </c>
      <c r="M68" s="31">
        <v>3.4307500000000002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445.05</v>
      </c>
      <c r="D69" s="40">
        <v>443.66666666666669</v>
      </c>
      <c r="E69" s="40">
        <v>440.38333333333338</v>
      </c>
      <c r="F69" s="40">
        <v>435.7166666666667</v>
      </c>
      <c r="G69" s="40">
        <v>432.43333333333339</v>
      </c>
      <c r="H69" s="40">
        <v>448.33333333333337</v>
      </c>
      <c r="I69" s="40">
        <v>451.61666666666667</v>
      </c>
      <c r="J69" s="40">
        <v>456.28333333333336</v>
      </c>
      <c r="K69" s="31">
        <v>446.95</v>
      </c>
      <c r="L69" s="31">
        <v>439</v>
      </c>
      <c r="M69" s="31">
        <v>7.5902500000000002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952.15</v>
      </c>
      <c r="D70" s="40">
        <v>947.70000000000016</v>
      </c>
      <c r="E70" s="40">
        <v>939.40000000000032</v>
      </c>
      <c r="F70" s="40">
        <v>926.6500000000002</v>
      </c>
      <c r="G70" s="40">
        <v>918.35000000000036</v>
      </c>
      <c r="H70" s="40">
        <v>960.45000000000027</v>
      </c>
      <c r="I70" s="40">
        <v>968.75000000000023</v>
      </c>
      <c r="J70" s="40">
        <v>981.50000000000023</v>
      </c>
      <c r="K70" s="31">
        <v>956</v>
      </c>
      <c r="L70" s="31">
        <v>934.95</v>
      </c>
      <c r="M70" s="31">
        <v>4.53512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407.95</v>
      </c>
      <c r="D71" s="40">
        <v>408.26666666666665</v>
      </c>
      <c r="E71" s="40">
        <v>404.83333333333331</v>
      </c>
      <c r="F71" s="40">
        <v>401.71666666666664</v>
      </c>
      <c r="G71" s="40">
        <v>398.2833333333333</v>
      </c>
      <c r="H71" s="40">
        <v>411.38333333333333</v>
      </c>
      <c r="I71" s="40">
        <v>414.81666666666672</v>
      </c>
      <c r="J71" s="40">
        <v>417.93333333333334</v>
      </c>
      <c r="K71" s="31">
        <v>411.7</v>
      </c>
      <c r="L71" s="31">
        <v>405.15</v>
      </c>
      <c r="M71" s="31">
        <v>62.985970000000002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589.1</v>
      </c>
      <c r="D72" s="40">
        <v>588.79999999999995</v>
      </c>
      <c r="E72" s="40">
        <v>586.34999999999991</v>
      </c>
      <c r="F72" s="40">
        <v>583.59999999999991</v>
      </c>
      <c r="G72" s="40">
        <v>581.14999999999986</v>
      </c>
      <c r="H72" s="40">
        <v>591.54999999999995</v>
      </c>
      <c r="I72" s="40">
        <v>594</v>
      </c>
      <c r="J72" s="40">
        <v>596.75</v>
      </c>
      <c r="K72" s="31">
        <v>591.25</v>
      </c>
      <c r="L72" s="31">
        <v>586.04999999999995</v>
      </c>
      <c r="M72" s="31">
        <v>8.13368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1994.1</v>
      </c>
      <c r="D73" s="40">
        <v>1976.25</v>
      </c>
      <c r="E73" s="40">
        <v>1953.5</v>
      </c>
      <c r="F73" s="40">
        <v>1912.9</v>
      </c>
      <c r="G73" s="40">
        <v>1890.15</v>
      </c>
      <c r="H73" s="40">
        <v>2016.85</v>
      </c>
      <c r="I73" s="40">
        <v>2039.6</v>
      </c>
      <c r="J73" s="40">
        <v>2080.1999999999998</v>
      </c>
      <c r="K73" s="31">
        <v>1999</v>
      </c>
      <c r="L73" s="31">
        <v>1935.65</v>
      </c>
      <c r="M73" s="31">
        <v>3.1257100000000002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2595.6999999999998</v>
      </c>
      <c r="D74" s="40">
        <v>2578.6</v>
      </c>
      <c r="E74" s="40">
        <v>2552.1</v>
      </c>
      <c r="F74" s="40">
        <v>2508.5</v>
      </c>
      <c r="G74" s="40">
        <v>2482</v>
      </c>
      <c r="H74" s="40">
        <v>2622.2</v>
      </c>
      <c r="I74" s="40">
        <v>2648.7</v>
      </c>
      <c r="J74" s="40">
        <v>2692.2999999999997</v>
      </c>
      <c r="K74" s="31">
        <v>2605.1</v>
      </c>
      <c r="L74" s="31">
        <v>2535</v>
      </c>
      <c r="M74" s="31">
        <v>8.5129900000000003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157.25</v>
      </c>
      <c r="D75" s="40">
        <v>157.96666666666667</v>
      </c>
      <c r="E75" s="40">
        <v>155.13333333333333</v>
      </c>
      <c r="F75" s="40">
        <v>153.01666666666665</v>
      </c>
      <c r="G75" s="40">
        <v>150.18333333333331</v>
      </c>
      <c r="H75" s="40">
        <v>160.08333333333334</v>
      </c>
      <c r="I75" s="40">
        <v>162.91666666666666</v>
      </c>
      <c r="J75" s="40">
        <v>165.03333333333336</v>
      </c>
      <c r="K75" s="31">
        <v>160.80000000000001</v>
      </c>
      <c r="L75" s="31">
        <v>155.85</v>
      </c>
      <c r="M75" s="31">
        <v>16.870650000000001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4465.8</v>
      </c>
      <c r="D76" s="40">
        <v>4487.5166666666664</v>
      </c>
      <c r="E76" s="40">
        <v>4440.4833333333327</v>
      </c>
      <c r="F76" s="40">
        <v>4415.1666666666661</v>
      </c>
      <c r="G76" s="40">
        <v>4368.1333333333323</v>
      </c>
      <c r="H76" s="40">
        <v>4512.833333333333</v>
      </c>
      <c r="I76" s="40">
        <v>4559.8666666666659</v>
      </c>
      <c r="J76" s="40">
        <v>4585.1833333333334</v>
      </c>
      <c r="K76" s="31">
        <v>4534.55</v>
      </c>
      <c r="L76" s="31">
        <v>4462.2</v>
      </c>
      <c r="M76" s="31">
        <v>3.6142300000000001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5290.2</v>
      </c>
      <c r="D77" s="40">
        <v>5308.3833333333332</v>
      </c>
      <c r="E77" s="40">
        <v>5259.8166666666666</v>
      </c>
      <c r="F77" s="40">
        <v>5229.4333333333334</v>
      </c>
      <c r="G77" s="40">
        <v>5180.8666666666668</v>
      </c>
      <c r="H77" s="40">
        <v>5338.7666666666664</v>
      </c>
      <c r="I77" s="40">
        <v>5387.3333333333321</v>
      </c>
      <c r="J77" s="40">
        <v>5417.7166666666662</v>
      </c>
      <c r="K77" s="31">
        <v>5356.95</v>
      </c>
      <c r="L77" s="31">
        <v>5278</v>
      </c>
      <c r="M77" s="31">
        <v>1.74787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3694.7</v>
      </c>
      <c r="D78" s="40">
        <v>3714.6666666666665</v>
      </c>
      <c r="E78" s="40">
        <v>3642.1333333333332</v>
      </c>
      <c r="F78" s="40">
        <v>3589.5666666666666</v>
      </c>
      <c r="G78" s="40">
        <v>3517.0333333333333</v>
      </c>
      <c r="H78" s="40">
        <v>3767.2333333333331</v>
      </c>
      <c r="I78" s="40">
        <v>3839.7666666666669</v>
      </c>
      <c r="J78" s="40">
        <v>3892.333333333333</v>
      </c>
      <c r="K78" s="31">
        <v>3787.2</v>
      </c>
      <c r="L78" s="31">
        <v>3662.1</v>
      </c>
      <c r="M78" s="31">
        <v>1.4970300000000001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4699.05</v>
      </c>
      <c r="D79" s="40">
        <v>4694.2</v>
      </c>
      <c r="E79" s="40">
        <v>4660</v>
      </c>
      <c r="F79" s="40">
        <v>4620.95</v>
      </c>
      <c r="G79" s="40">
        <v>4586.75</v>
      </c>
      <c r="H79" s="40">
        <v>4733.25</v>
      </c>
      <c r="I79" s="40">
        <v>4767.4499999999989</v>
      </c>
      <c r="J79" s="40">
        <v>4806.5</v>
      </c>
      <c r="K79" s="31">
        <v>4728.3999999999996</v>
      </c>
      <c r="L79" s="31">
        <v>4655.1499999999996</v>
      </c>
      <c r="M79" s="31">
        <v>3.1501899999999998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2815.5</v>
      </c>
      <c r="D80" s="40">
        <v>2821.75</v>
      </c>
      <c r="E80" s="40">
        <v>2792.5</v>
      </c>
      <c r="F80" s="40">
        <v>2769.5</v>
      </c>
      <c r="G80" s="40">
        <v>2740.25</v>
      </c>
      <c r="H80" s="40">
        <v>2844.75</v>
      </c>
      <c r="I80" s="40">
        <v>2874</v>
      </c>
      <c r="J80" s="40">
        <v>2897</v>
      </c>
      <c r="K80" s="31">
        <v>2851</v>
      </c>
      <c r="L80" s="31">
        <v>2798.75</v>
      </c>
      <c r="M80" s="31">
        <v>4.9324199999999996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509.75</v>
      </c>
      <c r="D81" s="40">
        <v>511.2</v>
      </c>
      <c r="E81" s="40">
        <v>503.54999999999995</v>
      </c>
      <c r="F81" s="40">
        <v>497.34999999999997</v>
      </c>
      <c r="G81" s="40">
        <v>489.69999999999993</v>
      </c>
      <c r="H81" s="40">
        <v>517.4</v>
      </c>
      <c r="I81" s="40">
        <v>525.04999999999995</v>
      </c>
      <c r="J81" s="40">
        <v>531.25</v>
      </c>
      <c r="K81" s="31">
        <v>518.85</v>
      </c>
      <c r="L81" s="31">
        <v>505</v>
      </c>
      <c r="M81" s="31">
        <v>2.4454899999999999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1691.25</v>
      </c>
      <c r="D82" s="40">
        <v>1695.0833333333333</v>
      </c>
      <c r="E82" s="40">
        <v>1680.1666666666665</v>
      </c>
      <c r="F82" s="40">
        <v>1669.0833333333333</v>
      </c>
      <c r="G82" s="40">
        <v>1654.1666666666665</v>
      </c>
      <c r="H82" s="40">
        <v>1706.1666666666665</v>
      </c>
      <c r="I82" s="40">
        <v>1721.083333333333</v>
      </c>
      <c r="J82" s="40">
        <v>1732.1666666666665</v>
      </c>
      <c r="K82" s="31">
        <v>1710</v>
      </c>
      <c r="L82" s="31">
        <v>1684</v>
      </c>
      <c r="M82" s="31">
        <v>0.22378999999999999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1865.8</v>
      </c>
      <c r="D83" s="40">
        <v>1867.6333333333332</v>
      </c>
      <c r="E83" s="40">
        <v>1857.2666666666664</v>
      </c>
      <c r="F83" s="40">
        <v>1848.7333333333331</v>
      </c>
      <c r="G83" s="40">
        <v>1838.3666666666663</v>
      </c>
      <c r="H83" s="40">
        <v>1876.1666666666665</v>
      </c>
      <c r="I83" s="40">
        <v>1886.5333333333333</v>
      </c>
      <c r="J83" s="40">
        <v>1895.0666666666666</v>
      </c>
      <c r="K83" s="31">
        <v>1878</v>
      </c>
      <c r="L83" s="31">
        <v>1859.1</v>
      </c>
      <c r="M83" s="31">
        <v>5.68492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171.35</v>
      </c>
      <c r="D84" s="40">
        <v>171.25</v>
      </c>
      <c r="E84" s="40">
        <v>170.25</v>
      </c>
      <c r="F84" s="40">
        <v>169.15</v>
      </c>
      <c r="G84" s="40">
        <v>168.15</v>
      </c>
      <c r="H84" s="40">
        <v>172.35</v>
      </c>
      <c r="I84" s="40">
        <v>173.35</v>
      </c>
      <c r="J84" s="40">
        <v>174.45</v>
      </c>
      <c r="K84" s="31">
        <v>172.25</v>
      </c>
      <c r="L84" s="31">
        <v>170.15</v>
      </c>
      <c r="M84" s="31">
        <v>19.509360000000001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95.55</v>
      </c>
      <c r="D85" s="40">
        <v>94.34999999999998</v>
      </c>
      <c r="E85" s="40">
        <v>92.799999999999955</v>
      </c>
      <c r="F85" s="40">
        <v>90.049999999999969</v>
      </c>
      <c r="G85" s="40">
        <v>88.499999999999943</v>
      </c>
      <c r="H85" s="40">
        <v>97.099999999999966</v>
      </c>
      <c r="I85" s="40">
        <v>98.65</v>
      </c>
      <c r="J85" s="40">
        <v>101.39999999999998</v>
      </c>
      <c r="K85" s="31">
        <v>95.9</v>
      </c>
      <c r="L85" s="31">
        <v>91.6</v>
      </c>
      <c r="M85" s="31">
        <v>297.01898999999997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289.39999999999998</v>
      </c>
      <c r="D86" s="40">
        <v>288.7833333333333</v>
      </c>
      <c r="E86" s="40">
        <v>286.06666666666661</v>
      </c>
      <c r="F86" s="40">
        <v>282.73333333333329</v>
      </c>
      <c r="G86" s="40">
        <v>280.01666666666659</v>
      </c>
      <c r="H86" s="40">
        <v>292.11666666666662</v>
      </c>
      <c r="I86" s="40">
        <v>294.83333333333331</v>
      </c>
      <c r="J86" s="40">
        <v>298.16666666666663</v>
      </c>
      <c r="K86" s="31">
        <v>291.5</v>
      </c>
      <c r="L86" s="31">
        <v>285.45</v>
      </c>
      <c r="M86" s="31">
        <v>13.04481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142.65</v>
      </c>
      <c r="D87" s="40">
        <v>141.86666666666665</v>
      </c>
      <c r="E87" s="40">
        <v>140.73333333333329</v>
      </c>
      <c r="F87" s="40">
        <v>138.81666666666663</v>
      </c>
      <c r="G87" s="40">
        <v>137.68333333333328</v>
      </c>
      <c r="H87" s="40">
        <v>143.7833333333333</v>
      </c>
      <c r="I87" s="40">
        <v>144.91666666666669</v>
      </c>
      <c r="J87" s="40">
        <v>146.83333333333331</v>
      </c>
      <c r="K87" s="31">
        <v>143</v>
      </c>
      <c r="L87" s="31">
        <v>139.94999999999999</v>
      </c>
      <c r="M87" s="31">
        <v>81.024289999999993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48.45</v>
      </c>
      <c r="D88" s="40">
        <v>47.633333333333333</v>
      </c>
      <c r="E88" s="40">
        <v>46.216666666666669</v>
      </c>
      <c r="F88" s="40">
        <v>43.983333333333334</v>
      </c>
      <c r="G88" s="40">
        <v>42.56666666666667</v>
      </c>
      <c r="H88" s="40">
        <v>49.866666666666667</v>
      </c>
      <c r="I88" s="40">
        <v>51.283333333333339</v>
      </c>
      <c r="J88" s="40">
        <v>53.516666666666666</v>
      </c>
      <c r="K88" s="31">
        <v>49.05</v>
      </c>
      <c r="L88" s="31">
        <v>45.4</v>
      </c>
      <c r="M88" s="31">
        <v>1161.52197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3862.4</v>
      </c>
      <c r="D89" s="40">
        <v>3865.1166666666668</v>
      </c>
      <c r="E89" s="40">
        <v>3799.2833333333338</v>
      </c>
      <c r="F89" s="40">
        <v>3736.166666666667</v>
      </c>
      <c r="G89" s="40">
        <v>3670.3333333333339</v>
      </c>
      <c r="H89" s="40">
        <v>3928.2333333333336</v>
      </c>
      <c r="I89" s="40">
        <v>3994.0666666666666</v>
      </c>
      <c r="J89" s="40">
        <v>4057.1833333333334</v>
      </c>
      <c r="K89" s="31">
        <v>3930.95</v>
      </c>
      <c r="L89" s="31">
        <v>3802</v>
      </c>
      <c r="M89" s="31">
        <v>0.83635999999999999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519</v>
      </c>
      <c r="D90" s="40">
        <v>516.98333333333335</v>
      </c>
      <c r="E90" s="40">
        <v>510.2166666666667</v>
      </c>
      <c r="F90" s="40">
        <v>501.43333333333334</v>
      </c>
      <c r="G90" s="40">
        <v>494.66666666666669</v>
      </c>
      <c r="H90" s="40">
        <v>525.76666666666665</v>
      </c>
      <c r="I90" s="40">
        <v>532.5333333333333</v>
      </c>
      <c r="J90" s="40">
        <v>541.31666666666672</v>
      </c>
      <c r="K90" s="31">
        <v>523.75</v>
      </c>
      <c r="L90" s="31">
        <v>508.2</v>
      </c>
      <c r="M90" s="31">
        <v>8.5151599999999998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931.05</v>
      </c>
      <c r="D91" s="40">
        <v>940.80000000000007</v>
      </c>
      <c r="E91" s="40">
        <v>918.85000000000014</v>
      </c>
      <c r="F91" s="40">
        <v>906.65000000000009</v>
      </c>
      <c r="G91" s="40">
        <v>884.70000000000016</v>
      </c>
      <c r="H91" s="40">
        <v>953.00000000000011</v>
      </c>
      <c r="I91" s="40">
        <v>974.95000000000016</v>
      </c>
      <c r="J91" s="40">
        <v>987.15000000000009</v>
      </c>
      <c r="K91" s="31">
        <v>962.75</v>
      </c>
      <c r="L91" s="31">
        <v>928.6</v>
      </c>
      <c r="M91" s="31">
        <v>8.1120099999999997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636.54999999999995</v>
      </c>
      <c r="D92" s="40">
        <v>639.38333333333333</v>
      </c>
      <c r="E92" s="40">
        <v>631.4666666666667</v>
      </c>
      <c r="F92" s="40">
        <v>626.38333333333333</v>
      </c>
      <c r="G92" s="40">
        <v>618.4666666666667</v>
      </c>
      <c r="H92" s="40">
        <v>644.4666666666667</v>
      </c>
      <c r="I92" s="40">
        <v>652.38333333333344</v>
      </c>
      <c r="J92" s="40">
        <v>657.4666666666667</v>
      </c>
      <c r="K92" s="31">
        <v>647.29999999999995</v>
      </c>
      <c r="L92" s="31">
        <v>634.29999999999995</v>
      </c>
      <c r="M92" s="31">
        <v>1.0843400000000001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1921.5</v>
      </c>
      <c r="D93" s="40">
        <v>1923.4333333333334</v>
      </c>
      <c r="E93" s="40">
        <v>1899.8666666666668</v>
      </c>
      <c r="F93" s="40">
        <v>1878.2333333333333</v>
      </c>
      <c r="G93" s="40">
        <v>1854.6666666666667</v>
      </c>
      <c r="H93" s="40">
        <v>1945.0666666666668</v>
      </c>
      <c r="I93" s="40">
        <v>1968.6333333333334</v>
      </c>
      <c r="J93" s="40">
        <v>1990.2666666666669</v>
      </c>
      <c r="K93" s="31">
        <v>1947</v>
      </c>
      <c r="L93" s="31">
        <v>1901.8</v>
      </c>
      <c r="M93" s="31">
        <v>5.85189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1838.85</v>
      </c>
      <c r="D94" s="40">
        <v>1825.8166666666666</v>
      </c>
      <c r="E94" s="40">
        <v>1806.6333333333332</v>
      </c>
      <c r="F94" s="40">
        <v>1774.4166666666665</v>
      </c>
      <c r="G94" s="40">
        <v>1755.2333333333331</v>
      </c>
      <c r="H94" s="40">
        <v>1858.0333333333333</v>
      </c>
      <c r="I94" s="40">
        <v>1877.2166666666667</v>
      </c>
      <c r="J94" s="40">
        <v>1909.4333333333334</v>
      </c>
      <c r="K94" s="31">
        <v>1845</v>
      </c>
      <c r="L94" s="31">
        <v>1793.6</v>
      </c>
      <c r="M94" s="31">
        <v>14.62664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691.35</v>
      </c>
      <c r="D95" s="40">
        <v>694.26666666666677</v>
      </c>
      <c r="E95" s="40">
        <v>682.63333333333355</v>
      </c>
      <c r="F95" s="40">
        <v>673.91666666666674</v>
      </c>
      <c r="G95" s="40">
        <v>662.28333333333353</v>
      </c>
      <c r="H95" s="40">
        <v>702.98333333333358</v>
      </c>
      <c r="I95" s="40">
        <v>714.61666666666679</v>
      </c>
      <c r="J95" s="40">
        <v>723.3333333333336</v>
      </c>
      <c r="K95" s="31">
        <v>705.9</v>
      </c>
      <c r="L95" s="31">
        <v>685.55</v>
      </c>
      <c r="M95" s="31">
        <v>21.570399999999999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317</v>
      </c>
      <c r="D96" s="40">
        <v>316.93333333333334</v>
      </c>
      <c r="E96" s="40">
        <v>313.06666666666666</v>
      </c>
      <c r="F96" s="40">
        <v>309.13333333333333</v>
      </c>
      <c r="G96" s="40">
        <v>305.26666666666665</v>
      </c>
      <c r="H96" s="40">
        <v>320.86666666666667</v>
      </c>
      <c r="I96" s="40">
        <v>324.73333333333335</v>
      </c>
      <c r="J96" s="40">
        <v>328.66666666666669</v>
      </c>
      <c r="K96" s="31">
        <v>320.8</v>
      </c>
      <c r="L96" s="31">
        <v>313</v>
      </c>
      <c r="M96" s="31">
        <v>7.9341600000000003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1288.0999999999999</v>
      </c>
      <c r="D97" s="40">
        <v>1290.9833333333333</v>
      </c>
      <c r="E97" s="40">
        <v>1277.1166666666668</v>
      </c>
      <c r="F97" s="40">
        <v>1266.1333333333334</v>
      </c>
      <c r="G97" s="40">
        <v>1252.2666666666669</v>
      </c>
      <c r="H97" s="40">
        <v>1301.9666666666667</v>
      </c>
      <c r="I97" s="40">
        <v>1315.833333333333</v>
      </c>
      <c r="J97" s="40">
        <v>1326.8166666666666</v>
      </c>
      <c r="K97" s="31">
        <v>1304.8499999999999</v>
      </c>
      <c r="L97" s="31">
        <v>1280</v>
      </c>
      <c r="M97" s="31">
        <v>25.299489999999999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2518.25</v>
      </c>
      <c r="D98" s="40">
        <v>2497.75</v>
      </c>
      <c r="E98" s="40">
        <v>2465.5</v>
      </c>
      <c r="F98" s="40">
        <v>2412.75</v>
      </c>
      <c r="G98" s="40">
        <v>2380.5</v>
      </c>
      <c r="H98" s="40">
        <v>2550.5</v>
      </c>
      <c r="I98" s="40">
        <v>2582.75</v>
      </c>
      <c r="J98" s="40">
        <v>2635.5</v>
      </c>
      <c r="K98" s="31">
        <v>2530</v>
      </c>
      <c r="L98" s="31">
        <v>2445</v>
      </c>
      <c r="M98" s="31">
        <v>2.8565399999999999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1559.15</v>
      </c>
      <c r="D99" s="40">
        <v>1558.8833333333332</v>
      </c>
      <c r="E99" s="40">
        <v>1545.7666666666664</v>
      </c>
      <c r="F99" s="40">
        <v>1532.3833333333332</v>
      </c>
      <c r="G99" s="40">
        <v>1519.2666666666664</v>
      </c>
      <c r="H99" s="40">
        <v>1572.2666666666664</v>
      </c>
      <c r="I99" s="40">
        <v>1585.3833333333332</v>
      </c>
      <c r="J99" s="40">
        <v>1598.7666666666664</v>
      </c>
      <c r="K99" s="31">
        <v>1572</v>
      </c>
      <c r="L99" s="31">
        <v>1545.5</v>
      </c>
      <c r="M99" s="31">
        <v>44.28248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662.95</v>
      </c>
      <c r="D100" s="40">
        <v>664.2166666666667</v>
      </c>
      <c r="E100" s="40">
        <v>658.73333333333335</v>
      </c>
      <c r="F100" s="40">
        <v>654.51666666666665</v>
      </c>
      <c r="G100" s="40">
        <v>649.0333333333333</v>
      </c>
      <c r="H100" s="40">
        <v>668.43333333333339</v>
      </c>
      <c r="I100" s="40">
        <v>673.91666666666674</v>
      </c>
      <c r="J100" s="40">
        <v>678.13333333333344</v>
      </c>
      <c r="K100" s="31">
        <v>669.7</v>
      </c>
      <c r="L100" s="31">
        <v>660</v>
      </c>
      <c r="M100" s="31">
        <v>14.80419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1351.6</v>
      </c>
      <c r="D101" s="40">
        <v>1360.3</v>
      </c>
      <c r="E101" s="40">
        <v>1340.35</v>
      </c>
      <c r="F101" s="40">
        <v>1329.1</v>
      </c>
      <c r="G101" s="40">
        <v>1309.1499999999999</v>
      </c>
      <c r="H101" s="40">
        <v>1371.55</v>
      </c>
      <c r="I101" s="40">
        <v>1391.5000000000002</v>
      </c>
      <c r="J101" s="40">
        <v>1402.75</v>
      </c>
      <c r="K101" s="31">
        <v>1380.25</v>
      </c>
      <c r="L101" s="31">
        <v>1349.05</v>
      </c>
      <c r="M101" s="31">
        <v>5.2547800000000002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2578.1</v>
      </c>
      <c r="D102" s="40">
        <v>2550.4666666666667</v>
      </c>
      <c r="E102" s="40">
        <v>2516.9333333333334</v>
      </c>
      <c r="F102" s="40">
        <v>2455.7666666666669</v>
      </c>
      <c r="G102" s="40">
        <v>2422.2333333333336</v>
      </c>
      <c r="H102" s="40">
        <v>2611.6333333333332</v>
      </c>
      <c r="I102" s="40">
        <v>2645.166666666667</v>
      </c>
      <c r="J102" s="40">
        <v>2706.333333333333</v>
      </c>
      <c r="K102" s="31">
        <v>2584</v>
      </c>
      <c r="L102" s="31">
        <v>2489.3000000000002</v>
      </c>
      <c r="M102" s="31">
        <v>7.8387599999999997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492.9</v>
      </c>
      <c r="D103" s="40">
        <v>493.41666666666669</v>
      </c>
      <c r="E103" s="40">
        <v>489.53333333333336</v>
      </c>
      <c r="F103" s="40">
        <v>486.16666666666669</v>
      </c>
      <c r="G103" s="40">
        <v>482.28333333333336</v>
      </c>
      <c r="H103" s="40">
        <v>496.78333333333336</v>
      </c>
      <c r="I103" s="40">
        <v>500.66666666666669</v>
      </c>
      <c r="J103" s="40">
        <v>504.03333333333336</v>
      </c>
      <c r="K103" s="31">
        <v>497.3</v>
      </c>
      <c r="L103" s="31">
        <v>490.05</v>
      </c>
      <c r="M103" s="31">
        <v>47.46931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1296.25</v>
      </c>
      <c r="D104" s="40">
        <v>1284.3</v>
      </c>
      <c r="E104" s="40">
        <v>1268.5999999999999</v>
      </c>
      <c r="F104" s="40">
        <v>1240.95</v>
      </c>
      <c r="G104" s="40">
        <v>1225.25</v>
      </c>
      <c r="H104" s="40">
        <v>1311.9499999999998</v>
      </c>
      <c r="I104" s="40">
        <v>1327.65</v>
      </c>
      <c r="J104" s="40">
        <v>1355.2999999999997</v>
      </c>
      <c r="K104" s="31">
        <v>1300</v>
      </c>
      <c r="L104" s="31">
        <v>1256.6500000000001</v>
      </c>
      <c r="M104" s="31">
        <v>14.26483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131.80000000000001</v>
      </c>
      <c r="D105" s="40">
        <v>132.73333333333335</v>
      </c>
      <c r="E105" s="40">
        <v>130.4666666666667</v>
      </c>
      <c r="F105" s="40">
        <v>129.13333333333335</v>
      </c>
      <c r="G105" s="40">
        <v>126.8666666666667</v>
      </c>
      <c r="H105" s="40">
        <v>134.06666666666669</v>
      </c>
      <c r="I105" s="40">
        <v>136.33333333333334</v>
      </c>
      <c r="J105" s="40">
        <v>137.66666666666669</v>
      </c>
      <c r="K105" s="31">
        <v>135</v>
      </c>
      <c r="L105" s="31">
        <v>131.4</v>
      </c>
      <c r="M105" s="31">
        <v>51.926020000000001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326.55</v>
      </c>
      <c r="D106" s="40">
        <v>324.4666666666667</v>
      </c>
      <c r="E106" s="40">
        <v>321.08333333333337</v>
      </c>
      <c r="F106" s="40">
        <v>315.61666666666667</v>
      </c>
      <c r="G106" s="40">
        <v>312.23333333333335</v>
      </c>
      <c r="H106" s="40">
        <v>329.93333333333339</v>
      </c>
      <c r="I106" s="40">
        <v>333.31666666666672</v>
      </c>
      <c r="J106" s="40">
        <v>338.78333333333342</v>
      </c>
      <c r="K106" s="31">
        <v>327.85</v>
      </c>
      <c r="L106" s="31">
        <v>319</v>
      </c>
      <c r="M106" s="31">
        <v>25.93083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2407.0500000000002</v>
      </c>
      <c r="D107" s="40">
        <v>2411.35</v>
      </c>
      <c r="E107" s="40">
        <v>2397.6999999999998</v>
      </c>
      <c r="F107" s="40">
        <v>2388.35</v>
      </c>
      <c r="G107" s="40">
        <v>2374.6999999999998</v>
      </c>
      <c r="H107" s="40">
        <v>2420.6999999999998</v>
      </c>
      <c r="I107" s="40">
        <v>2434.3500000000004</v>
      </c>
      <c r="J107" s="40">
        <v>2443.6999999999998</v>
      </c>
      <c r="K107" s="31">
        <v>2425</v>
      </c>
      <c r="L107" s="31">
        <v>2402</v>
      </c>
      <c r="M107" s="31">
        <v>9.1944700000000008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330.45</v>
      </c>
      <c r="D108" s="40">
        <v>331.63333333333333</v>
      </c>
      <c r="E108" s="40">
        <v>328.31666666666666</v>
      </c>
      <c r="F108" s="40">
        <v>326.18333333333334</v>
      </c>
      <c r="G108" s="40">
        <v>322.86666666666667</v>
      </c>
      <c r="H108" s="40">
        <v>333.76666666666665</v>
      </c>
      <c r="I108" s="40">
        <v>337.08333333333326</v>
      </c>
      <c r="J108" s="40">
        <v>339.21666666666664</v>
      </c>
      <c r="K108" s="31">
        <v>334.95</v>
      </c>
      <c r="L108" s="31">
        <v>329.5</v>
      </c>
      <c r="M108" s="31">
        <v>3.2660100000000001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2659.65</v>
      </c>
      <c r="D109" s="40">
        <v>2642.2000000000003</v>
      </c>
      <c r="E109" s="40">
        <v>2619.3500000000004</v>
      </c>
      <c r="F109" s="40">
        <v>2579.0500000000002</v>
      </c>
      <c r="G109" s="40">
        <v>2556.2000000000003</v>
      </c>
      <c r="H109" s="40">
        <v>2682.5000000000005</v>
      </c>
      <c r="I109" s="40">
        <v>2705.35</v>
      </c>
      <c r="J109" s="40">
        <v>2745.6500000000005</v>
      </c>
      <c r="K109" s="31">
        <v>2665.05</v>
      </c>
      <c r="L109" s="31">
        <v>2601.9</v>
      </c>
      <c r="M109" s="31">
        <v>53.280830000000002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810.75</v>
      </c>
      <c r="D110" s="40">
        <v>807.51666666666677</v>
      </c>
      <c r="E110" s="40">
        <v>802.23333333333358</v>
      </c>
      <c r="F110" s="40">
        <v>793.71666666666681</v>
      </c>
      <c r="G110" s="40">
        <v>788.43333333333362</v>
      </c>
      <c r="H110" s="40">
        <v>816.03333333333353</v>
      </c>
      <c r="I110" s="40">
        <v>821.31666666666661</v>
      </c>
      <c r="J110" s="40">
        <v>829.83333333333348</v>
      </c>
      <c r="K110" s="31">
        <v>812.8</v>
      </c>
      <c r="L110" s="31">
        <v>799</v>
      </c>
      <c r="M110" s="31">
        <v>109.0508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1444.8</v>
      </c>
      <c r="D111" s="40">
        <v>1450.6000000000001</v>
      </c>
      <c r="E111" s="40">
        <v>1429.2000000000003</v>
      </c>
      <c r="F111" s="40">
        <v>1413.6000000000001</v>
      </c>
      <c r="G111" s="40">
        <v>1392.2000000000003</v>
      </c>
      <c r="H111" s="40">
        <v>1466.2000000000003</v>
      </c>
      <c r="I111" s="40">
        <v>1487.6000000000004</v>
      </c>
      <c r="J111" s="40">
        <v>1503.2000000000003</v>
      </c>
      <c r="K111" s="31">
        <v>1472</v>
      </c>
      <c r="L111" s="31">
        <v>1435</v>
      </c>
      <c r="M111" s="31">
        <v>3.02135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589.70000000000005</v>
      </c>
      <c r="D112" s="40">
        <v>587.73333333333335</v>
      </c>
      <c r="E112" s="40">
        <v>584.4666666666667</v>
      </c>
      <c r="F112" s="40">
        <v>579.23333333333335</v>
      </c>
      <c r="G112" s="40">
        <v>575.9666666666667</v>
      </c>
      <c r="H112" s="40">
        <v>592.9666666666667</v>
      </c>
      <c r="I112" s="40">
        <v>596.23333333333335</v>
      </c>
      <c r="J112" s="40">
        <v>601.4666666666667</v>
      </c>
      <c r="K112" s="31">
        <v>591</v>
      </c>
      <c r="L112" s="31">
        <v>582.5</v>
      </c>
      <c r="M112" s="31">
        <v>11.874829999999999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784.3</v>
      </c>
      <c r="D113" s="40">
        <v>780.38333333333333</v>
      </c>
      <c r="E113" s="40">
        <v>773.56666666666661</v>
      </c>
      <c r="F113" s="40">
        <v>762.83333333333326</v>
      </c>
      <c r="G113" s="40">
        <v>756.01666666666654</v>
      </c>
      <c r="H113" s="40">
        <v>791.11666666666667</v>
      </c>
      <c r="I113" s="40">
        <v>797.93333333333351</v>
      </c>
      <c r="J113" s="40">
        <v>808.66666666666674</v>
      </c>
      <c r="K113" s="31">
        <v>787.2</v>
      </c>
      <c r="L113" s="31">
        <v>769.65</v>
      </c>
      <c r="M113" s="31">
        <v>2.9613299999999998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49.8</v>
      </c>
      <c r="D114" s="40">
        <v>49.75</v>
      </c>
      <c r="E114" s="40">
        <v>49.25</v>
      </c>
      <c r="F114" s="40">
        <v>48.7</v>
      </c>
      <c r="G114" s="40">
        <v>48.2</v>
      </c>
      <c r="H114" s="40">
        <v>50.3</v>
      </c>
      <c r="I114" s="40">
        <v>50.8</v>
      </c>
      <c r="J114" s="40">
        <v>51.349999999999994</v>
      </c>
      <c r="K114" s="31">
        <v>50.25</v>
      </c>
      <c r="L114" s="31">
        <v>49.2</v>
      </c>
      <c r="M114" s="31">
        <v>228.1276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223.3</v>
      </c>
      <c r="D115" s="40">
        <v>222.29999999999998</v>
      </c>
      <c r="E115" s="40">
        <v>219.89999999999998</v>
      </c>
      <c r="F115" s="40">
        <v>216.5</v>
      </c>
      <c r="G115" s="40">
        <v>214.1</v>
      </c>
      <c r="H115" s="40">
        <v>225.69999999999996</v>
      </c>
      <c r="I115" s="40">
        <v>228.1</v>
      </c>
      <c r="J115" s="40">
        <v>231.49999999999994</v>
      </c>
      <c r="K115" s="31">
        <v>224.7</v>
      </c>
      <c r="L115" s="31">
        <v>218.9</v>
      </c>
      <c r="M115" s="31">
        <v>158.41299000000001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6602.7</v>
      </c>
      <c r="D116" s="40">
        <v>6641.5</v>
      </c>
      <c r="E116" s="40">
        <v>6546.2</v>
      </c>
      <c r="F116" s="40">
        <v>6489.7</v>
      </c>
      <c r="G116" s="40">
        <v>6394.4</v>
      </c>
      <c r="H116" s="40">
        <v>6698</v>
      </c>
      <c r="I116" s="40">
        <v>6793.2999999999993</v>
      </c>
      <c r="J116" s="40">
        <v>6849.8</v>
      </c>
      <c r="K116" s="31">
        <v>6736.8</v>
      </c>
      <c r="L116" s="31">
        <v>6585</v>
      </c>
      <c r="M116" s="31">
        <v>0.91049999999999998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148.5</v>
      </c>
      <c r="D117" s="40">
        <v>147.5</v>
      </c>
      <c r="E117" s="40">
        <v>145.69999999999999</v>
      </c>
      <c r="F117" s="40">
        <v>142.89999999999998</v>
      </c>
      <c r="G117" s="40">
        <v>141.09999999999997</v>
      </c>
      <c r="H117" s="40">
        <v>150.30000000000001</v>
      </c>
      <c r="I117" s="40">
        <v>152.10000000000002</v>
      </c>
      <c r="J117" s="40">
        <v>154.90000000000003</v>
      </c>
      <c r="K117" s="31">
        <v>149.30000000000001</v>
      </c>
      <c r="L117" s="31">
        <v>144.69999999999999</v>
      </c>
      <c r="M117" s="31">
        <v>33.447279999999999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194.65</v>
      </c>
      <c r="D118" s="40">
        <v>191.71666666666667</v>
      </c>
      <c r="E118" s="40">
        <v>186.93333333333334</v>
      </c>
      <c r="F118" s="40">
        <v>179.21666666666667</v>
      </c>
      <c r="G118" s="40">
        <v>174.43333333333334</v>
      </c>
      <c r="H118" s="40">
        <v>199.43333333333334</v>
      </c>
      <c r="I118" s="40">
        <v>204.2166666666667</v>
      </c>
      <c r="J118" s="40">
        <v>211.93333333333334</v>
      </c>
      <c r="K118" s="31">
        <v>196.5</v>
      </c>
      <c r="L118" s="31">
        <v>184</v>
      </c>
      <c r="M118" s="31">
        <v>104.94070000000001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119.7</v>
      </c>
      <c r="D119" s="40">
        <v>119.38333333333334</v>
      </c>
      <c r="E119" s="40">
        <v>118.61666666666667</v>
      </c>
      <c r="F119" s="40">
        <v>117.53333333333333</v>
      </c>
      <c r="G119" s="40">
        <v>116.76666666666667</v>
      </c>
      <c r="H119" s="40">
        <v>120.46666666666668</v>
      </c>
      <c r="I119" s="40">
        <v>121.23333333333336</v>
      </c>
      <c r="J119" s="40">
        <v>122.31666666666669</v>
      </c>
      <c r="K119" s="31">
        <v>120.15</v>
      </c>
      <c r="L119" s="31">
        <v>118.3</v>
      </c>
      <c r="M119" s="31">
        <v>66.157340000000005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873.45</v>
      </c>
      <c r="D120" s="40">
        <v>871.56666666666661</v>
      </c>
      <c r="E120" s="40">
        <v>864.38333333333321</v>
      </c>
      <c r="F120" s="40">
        <v>855.31666666666661</v>
      </c>
      <c r="G120" s="40">
        <v>848.13333333333321</v>
      </c>
      <c r="H120" s="40">
        <v>880.63333333333321</v>
      </c>
      <c r="I120" s="40">
        <v>887.81666666666661</v>
      </c>
      <c r="J120" s="40">
        <v>896.88333333333321</v>
      </c>
      <c r="K120" s="31">
        <v>878.75</v>
      </c>
      <c r="L120" s="31">
        <v>862.5</v>
      </c>
      <c r="M120" s="31">
        <v>47.78546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22.95</v>
      </c>
      <c r="D121" s="40">
        <v>22.966666666666669</v>
      </c>
      <c r="E121" s="40">
        <v>22.883333333333336</v>
      </c>
      <c r="F121" s="40">
        <v>22.816666666666666</v>
      </c>
      <c r="G121" s="40">
        <v>22.733333333333334</v>
      </c>
      <c r="H121" s="40">
        <v>23.033333333333339</v>
      </c>
      <c r="I121" s="40">
        <v>23.116666666666667</v>
      </c>
      <c r="J121" s="40">
        <v>23.183333333333341</v>
      </c>
      <c r="K121" s="31">
        <v>23.05</v>
      </c>
      <c r="L121" s="31">
        <v>22.9</v>
      </c>
      <c r="M121" s="31">
        <v>82.263369999999995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468.6</v>
      </c>
      <c r="D122" s="40">
        <v>468.88333333333338</v>
      </c>
      <c r="E122" s="40">
        <v>466.76666666666677</v>
      </c>
      <c r="F122" s="40">
        <v>464.93333333333339</v>
      </c>
      <c r="G122" s="40">
        <v>462.81666666666678</v>
      </c>
      <c r="H122" s="40">
        <v>470.71666666666675</v>
      </c>
      <c r="I122" s="40">
        <v>472.83333333333343</v>
      </c>
      <c r="J122" s="40">
        <v>474.66666666666674</v>
      </c>
      <c r="K122" s="31">
        <v>471</v>
      </c>
      <c r="L122" s="31">
        <v>467.05</v>
      </c>
      <c r="M122" s="31">
        <v>14.26221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261.2</v>
      </c>
      <c r="D123" s="40">
        <v>261.66666666666669</v>
      </c>
      <c r="E123" s="40">
        <v>259.53333333333336</v>
      </c>
      <c r="F123" s="40">
        <v>257.86666666666667</v>
      </c>
      <c r="G123" s="40">
        <v>255.73333333333335</v>
      </c>
      <c r="H123" s="40">
        <v>263.33333333333337</v>
      </c>
      <c r="I123" s="40">
        <v>265.4666666666667</v>
      </c>
      <c r="J123" s="40">
        <v>267.13333333333338</v>
      </c>
      <c r="K123" s="31">
        <v>263.8</v>
      </c>
      <c r="L123" s="31">
        <v>260</v>
      </c>
      <c r="M123" s="31">
        <v>10.77333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920.85</v>
      </c>
      <c r="D124" s="40">
        <v>922.9</v>
      </c>
      <c r="E124" s="40">
        <v>915.94999999999993</v>
      </c>
      <c r="F124" s="40">
        <v>911.05</v>
      </c>
      <c r="G124" s="40">
        <v>904.09999999999991</v>
      </c>
      <c r="H124" s="40">
        <v>927.8</v>
      </c>
      <c r="I124" s="40">
        <v>934.75</v>
      </c>
      <c r="J124" s="40">
        <v>939.65</v>
      </c>
      <c r="K124" s="31">
        <v>929.85</v>
      </c>
      <c r="L124" s="31">
        <v>918</v>
      </c>
      <c r="M124" s="31">
        <v>25.69322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5557.15</v>
      </c>
      <c r="D125" s="40">
        <v>5579.7</v>
      </c>
      <c r="E125" s="40">
        <v>5509.45</v>
      </c>
      <c r="F125" s="40">
        <v>5461.75</v>
      </c>
      <c r="G125" s="40">
        <v>5391.5</v>
      </c>
      <c r="H125" s="40">
        <v>5627.4</v>
      </c>
      <c r="I125" s="40">
        <v>5697.65</v>
      </c>
      <c r="J125" s="40">
        <v>5745.3499999999995</v>
      </c>
      <c r="K125" s="31">
        <v>5649.95</v>
      </c>
      <c r="L125" s="31">
        <v>5532</v>
      </c>
      <c r="M125" s="31">
        <v>1.75116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1850.75</v>
      </c>
      <c r="D126" s="40">
        <v>1844.55</v>
      </c>
      <c r="E126" s="40">
        <v>1819.1999999999998</v>
      </c>
      <c r="F126" s="40">
        <v>1787.6499999999999</v>
      </c>
      <c r="G126" s="40">
        <v>1762.2999999999997</v>
      </c>
      <c r="H126" s="40">
        <v>1876.1</v>
      </c>
      <c r="I126" s="40">
        <v>1901.4499999999998</v>
      </c>
      <c r="J126" s="40">
        <v>1933</v>
      </c>
      <c r="K126" s="31">
        <v>1869.9</v>
      </c>
      <c r="L126" s="31">
        <v>1813</v>
      </c>
      <c r="M126" s="31">
        <v>78.575599999999994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2055.1</v>
      </c>
      <c r="D127" s="40">
        <v>2032.9833333333333</v>
      </c>
      <c r="E127" s="40">
        <v>1999.1166666666668</v>
      </c>
      <c r="F127" s="40">
        <v>1943.1333333333334</v>
      </c>
      <c r="G127" s="40">
        <v>1909.2666666666669</v>
      </c>
      <c r="H127" s="40">
        <v>2088.9666666666667</v>
      </c>
      <c r="I127" s="40">
        <v>2122.833333333333</v>
      </c>
      <c r="J127" s="40">
        <v>2178.8166666666666</v>
      </c>
      <c r="K127" s="31">
        <v>2066.85</v>
      </c>
      <c r="L127" s="31">
        <v>1977</v>
      </c>
      <c r="M127" s="31">
        <v>13.07846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1061</v>
      </c>
      <c r="D128" s="40">
        <v>1072.6333333333334</v>
      </c>
      <c r="E128" s="40">
        <v>1016.7666666666669</v>
      </c>
      <c r="F128" s="40">
        <v>972.53333333333353</v>
      </c>
      <c r="G128" s="40">
        <v>916.66666666666697</v>
      </c>
      <c r="H128" s="40">
        <v>1116.8666666666668</v>
      </c>
      <c r="I128" s="40">
        <v>1172.7333333333331</v>
      </c>
      <c r="J128" s="40">
        <v>1216.9666666666667</v>
      </c>
      <c r="K128" s="31">
        <v>1128.5</v>
      </c>
      <c r="L128" s="31">
        <v>1028.4000000000001</v>
      </c>
      <c r="M128" s="31">
        <v>15.04551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317.39999999999998</v>
      </c>
      <c r="D129" s="40">
        <v>313.96666666666664</v>
      </c>
      <c r="E129" s="40">
        <v>309.93333333333328</v>
      </c>
      <c r="F129" s="40">
        <v>302.46666666666664</v>
      </c>
      <c r="G129" s="40">
        <v>298.43333333333328</v>
      </c>
      <c r="H129" s="40">
        <v>321.43333333333328</v>
      </c>
      <c r="I129" s="40">
        <v>325.4666666666667</v>
      </c>
      <c r="J129" s="40">
        <v>332.93333333333328</v>
      </c>
      <c r="K129" s="31">
        <v>318</v>
      </c>
      <c r="L129" s="31">
        <v>306.5</v>
      </c>
      <c r="M129" s="31">
        <v>4.1370100000000001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672.1</v>
      </c>
      <c r="D130" s="40">
        <v>673.86666666666667</v>
      </c>
      <c r="E130" s="40">
        <v>668.23333333333335</v>
      </c>
      <c r="F130" s="40">
        <v>664.36666666666667</v>
      </c>
      <c r="G130" s="40">
        <v>658.73333333333335</v>
      </c>
      <c r="H130" s="40">
        <v>677.73333333333335</v>
      </c>
      <c r="I130" s="40">
        <v>683.36666666666679</v>
      </c>
      <c r="J130" s="40">
        <v>687.23333333333335</v>
      </c>
      <c r="K130" s="31">
        <v>679.5</v>
      </c>
      <c r="L130" s="31">
        <v>670</v>
      </c>
      <c r="M130" s="31">
        <v>18.419650000000001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404.3</v>
      </c>
      <c r="D131" s="40">
        <v>405.91666666666669</v>
      </c>
      <c r="E131" s="40">
        <v>401.23333333333335</v>
      </c>
      <c r="F131" s="40">
        <v>398.16666666666669</v>
      </c>
      <c r="G131" s="40">
        <v>393.48333333333335</v>
      </c>
      <c r="H131" s="40">
        <v>408.98333333333335</v>
      </c>
      <c r="I131" s="40">
        <v>413.66666666666663</v>
      </c>
      <c r="J131" s="40">
        <v>416.73333333333335</v>
      </c>
      <c r="K131" s="31">
        <v>410.6</v>
      </c>
      <c r="L131" s="31">
        <v>402.85</v>
      </c>
      <c r="M131" s="31">
        <v>35.646729999999998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3782.25</v>
      </c>
      <c r="D132" s="40">
        <v>3783.6666666666665</v>
      </c>
      <c r="E132" s="40">
        <v>3748.583333333333</v>
      </c>
      <c r="F132" s="40">
        <v>3714.9166666666665</v>
      </c>
      <c r="G132" s="40">
        <v>3679.833333333333</v>
      </c>
      <c r="H132" s="40">
        <v>3817.333333333333</v>
      </c>
      <c r="I132" s="40">
        <v>3852.4166666666661</v>
      </c>
      <c r="J132" s="40">
        <v>3886.083333333333</v>
      </c>
      <c r="K132" s="31">
        <v>3818.75</v>
      </c>
      <c r="L132" s="31">
        <v>3750</v>
      </c>
      <c r="M132" s="31">
        <v>5.1690199999999997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1947.95</v>
      </c>
      <c r="D133" s="40">
        <v>1934.8666666666668</v>
      </c>
      <c r="E133" s="40">
        <v>1914.4333333333336</v>
      </c>
      <c r="F133" s="40">
        <v>1880.9166666666667</v>
      </c>
      <c r="G133" s="40">
        <v>1860.4833333333336</v>
      </c>
      <c r="H133" s="40">
        <v>1968.3833333333337</v>
      </c>
      <c r="I133" s="40">
        <v>1988.8166666666671</v>
      </c>
      <c r="J133" s="40">
        <v>2022.3333333333337</v>
      </c>
      <c r="K133" s="31">
        <v>1955.3</v>
      </c>
      <c r="L133" s="31">
        <v>1901.35</v>
      </c>
      <c r="M133" s="31">
        <v>28.62087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80.2</v>
      </c>
      <c r="D134" s="40">
        <v>80.25</v>
      </c>
      <c r="E134" s="40">
        <v>79.75</v>
      </c>
      <c r="F134" s="40">
        <v>79.3</v>
      </c>
      <c r="G134" s="40">
        <v>78.8</v>
      </c>
      <c r="H134" s="40">
        <v>80.7</v>
      </c>
      <c r="I134" s="40">
        <v>81.2</v>
      </c>
      <c r="J134" s="40">
        <v>81.650000000000006</v>
      </c>
      <c r="K134" s="31">
        <v>80.75</v>
      </c>
      <c r="L134" s="31">
        <v>79.8</v>
      </c>
      <c r="M134" s="31">
        <v>49.284300000000002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5597.9</v>
      </c>
      <c r="D135" s="40">
        <v>5668.9333333333334</v>
      </c>
      <c r="E135" s="40">
        <v>5508.9666666666672</v>
      </c>
      <c r="F135" s="40">
        <v>5420.0333333333338</v>
      </c>
      <c r="G135" s="40">
        <v>5260.0666666666675</v>
      </c>
      <c r="H135" s="40">
        <v>5757.8666666666668</v>
      </c>
      <c r="I135" s="40">
        <v>5917.8333333333321</v>
      </c>
      <c r="J135" s="40">
        <v>6006.7666666666664</v>
      </c>
      <c r="K135" s="31">
        <v>5828.9</v>
      </c>
      <c r="L135" s="31">
        <v>5580</v>
      </c>
      <c r="M135" s="31">
        <v>4.2039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380.2</v>
      </c>
      <c r="D136" s="40">
        <v>380.26666666666671</v>
      </c>
      <c r="E136" s="40">
        <v>377.03333333333342</v>
      </c>
      <c r="F136" s="40">
        <v>373.86666666666673</v>
      </c>
      <c r="G136" s="40">
        <v>370.63333333333344</v>
      </c>
      <c r="H136" s="40">
        <v>383.43333333333339</v>
      </c>
      <c r="I136" s="40">
        <v>386.66666666666663</v>
      </c>
      <c r="J136" s="40">
        <v>389.83333333333337</v>
      </c>
      <c r="K136" s="31">
        <v>383.5</v>
      </c>
      <c r="L136" s="31">
        <v>377.1</v>
      </c>
      <c r="M136" s="31">
        <v>26.19247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7103.55</v>
      </c>
      <c r="D137" s="40">
        <v>7168.1500000000005</v>
      </c>
      <c r="E137" s="40">
        <v>7020.4000000000015</v>
      </c>
      <c r="F137" s="40">
        <v>6937.2500000000009</v>
      </c>
      <c r="G137" s="40">
        <v>6789.5000000000018</v>
      </c>
      <c r="H137" s="40">
        <v>7251.3000000000011</v>
      </c>
      <c r="I137" s="40">
        <v>7399.0499999999993</v>
      </c>
      <c r="J137" s="40">
        <v>7482.2000000000007</v>
      </c>
      <c r="K137" s="31">
        <v>7315.9</v>
      </c>
      <c r="L137" s="31">
        <v>7085</v>
      </c>
      <c r="M137" s="31">
        <v>2.4184100000000002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1953.1</v>
      </c>
      <c r="D138" s="40">
        <v>1940.1000000000001</v>
      </c>
      <c r="E138" s="40">
        <v>1920.2500000000002</v>
      </c>
      <c r="F138" s="40">
        <v>1887.4</v>
      </c>
      <c r="G138" s="40">
        <v>1867.5500000000002</v>
      </c>
      <c r="H138" s="40">
        <v>1972.9500000000003</v>
      </c>
      <c r="I138" s="40">
        <v>1992.8000000000002</v>
      </c>
      <c r="J138" s="40">
        <v>2025.6500000000003</v>
      </c>
      <c r="K138" s="31">
        <v>1959.95</v>
      </c>
      <c r="L138" s="31">
        <v>1907.25</v>
      </c>
      <c r="M138" s="31">
        <v>23.978459999999998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521.1</v>
      </c>
      <c r="D139" s="40">
        <v>523.68333333333328</v>
      </c>
      <c r="E139" s="40">
        <v>517.61666666666656</v>
      </c>
      <c r="F139" s="40">
        <v>514.13333333333333</v>
      </c>
      <c r="G139" s="40">
        <v>508.06666666666661</v>
      </c>
      <c r="H139" s="40">
        <v>527.16666666666652</v>
      </c>
      <c r="I139" s="40">
        <v>533.23333333333335</v>
      </c>
      <c r="J139" s="40">
        <v>536.71666666666647</v>
      </c>
      <c r="K139" s="31">
        <v>529.75</v>
      </c>
      <c r="L139" s="31">
        <v>520.20000000000005</v>
      </c>
      <c r="M139" s="31">
        <v>14.45105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938.3</v>
      </c>
      <c r="D140" s="40">
        <v>932.0333333333333</v>
      </c>
      <c r="E140" s="40">
        <v>922.31666666666661</v>
      </c>
      <c r="F140" s="40">
        <v>906.33333333333326</v>
      </c>
      <c r="G140" s="40">
        <v>896.61666666666656</v>
      </c>
      <c r="H140" s="40">
        <v>948.01666666666665</v>
      </c>
      <c r="I140" s="40">
        <v>957.73333333333335</v>
      </c>
      <c r="J140" s="40">
        <v>973.7166666666667</v>
      </c>
      <c r="K140" s="31">
        <v>941.75</v>
      </c>
      <c r="L140" s="31">
        <v>916.05</v>
      </c>
      <c r="M140" s="31">
        <v>9.8230199999999996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74286.399999999994</v>
      </c>
      <c r="D141" s="40">
        <v>74471.833333333328</v>
      </c>
      <c r="E141" s="40">
        <v>73964.566666666651</v>
      </c>
      <c r="F141" s="40">
        <v>73642.733333333323</v>
      </c>
      <c r="G141" s="40">
        <v>73135.466666666645</v>
      </c>
      <c r="H141" s="40">
        <v>74793.666666666657</v>
      </c>
      <c r="I141" s="40">
        <v>75300.933333333349</v>
      </c>
      <c r="J141" s="40">
        <v>75622.766666666663</v>
      </c>
      <c r="K141" s="31">
        <v>74979.100000000006</v>
      </c>
      <c r="L141" s="31">
        <v>74150</v>
      </c>
      <c r="M141" s="31">
        <v>5.4510000000000003E-2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890.7</v>
      </c>
      <c r="D142" s="40">
        <v>890.35</v>
      </c>
      <c r="E142" s="40">
        <v>886.80000000000007</v>
      </c>
      <c r="F142" s="40">
        <v>882.90000000000009</v>
      </c>
      <c r="G142" s="40">
        <v>879.35000000000014</v>
      </c>
      <c r="H142" s="40">
        <v>894.25</v>
      </c>
      <c r="I142" s="40">
        <v>897.8</v>
      </c>
      <c r="J142" s="40">
        <v>901.69999999999993</v>
      </c>
      <c r="K142" s="31">
        <v>893.9</v>
      </c>
      <c r="L142" s="31">
        <v>886.45</v>
      </c>
      <c r="M142" s="31">
        <v>5.9136899999999999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154.85</v>
      </c>
      <c r="D143" s="40">
        <v>154.93333333333334</v>
      </c>
      <c r="E143" s="40">
        <v>153.86666666666667</v>
      </c>
      <c r="F143" s="40">
        <v>152.88333333333333</v>
      </c>
      <c r="G143" s="40">
        <v>151.81666666666666</v>
      </c>
      <c r="H143" s="40">
        <v>155.91666666666669</v>
      </c>
      <c r="I143" s="40">
        <v>156.98333333333335</v>
      </c>
      <c r="J143" s="40">
        <v>157.9666666666667</v>
      </c>
      <c r="K143" s="31">
        <v>156</v>
      </c>
      <c r="L143" s="31">
        <v>153.94999999999999</v>
      </c>
      <c r="M143" s="31">
        <v>13.78551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841.95</v>
      </c>
      <c r="D144" s="40">
        <v>839.4666666666667</v>
      </c>
      <c r="E144" s="40">
        <v>832.18333333333339</v>
      </c>
      <c r="F144" s="40">
        <v>822.41666666666674</v>
      </c>
      <c r="G144" s="40">
        <v>815.13333333333344</v>
      </c>
      <c r="H144" s="40">
        <v>849.23333333333335</v>
      </c>
      <c r="I144" s="40">
        <v>856.51666666666665</v>
      </c>
      <c r="J144" s="40">
        <v>866.2833333333333</v>
      </c>
      <c r="K144" s="31">
        <v>846.75</v>
      </c>
      <c r="L144" s="31">
        <v>829.7</v>
      </c>
      <c r="M144" s="31">
        <v>34.03434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169.2</v>
      </c>
      <c r="D145" s="40">
        <v>169.66666666666666</v>
      </c>
      <c r="E145" s="40">
        <v>166.33333333333331</v>
      </c>
      <c r="F145" s="40">
        <v>163.46666666666667</v>
      </c>
      <c r="G145" s="40">
        <v>160.13333333333333</v>
      </c>
      <c r="H145" s="40">
        <v>172.5333333333333</v>
      </c>
      <c r="I145" s="40">
        <v>175.86666666666662</v>
      </c>
      <c r="J145" s="40">
        <v>178.73333333333329</v>
      </c>
      <c r="K145" s="31">
        <v>173</v>
      </c>
      <c r="L145" s="31">
        <v>166.8</v>
      </c>
      <c r="M145" s="31">
        <v>43.903260000000003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506.05</v>
      </c>
      <c r="D146" s="40">
        <v>504.91666666666669</v>
      </c>
      <c r="E146" s="40">
        <v>502.23333333333335</v>
      </c>
      <c r="F146" s="40">
        <v>498.41666666666669</v>
      </c>
      <c r="G146" s="40">
        <v>495.73333333333335</v>
      </c>
      <c r="H146" s="40">
        <v>508.73333333333335</v>
      </c>
      <c r="I146" s="40">
        <v>511.41666666666663</v>
      </c>
      <c r="J146" s="40">
        <v>515.23333333333335</v>
      </c>
      <c r="K146" s="31">
        <v>507.6</v>
      </c>
      <c r="L146" s="31">
        <v>501.1</v>
      </c>
      <c r="M146" s="31">
        <v>7.0216099999999999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8125.6</v>
      </c>
      <c r="D147" s="40">
        <v>8093.916666666667</v>
      </c>
      <c r="E147" s="40">
        <v>7955.8333333333339</v>
      </c>
      <c r="F147" s="40">
        <v>7786.0666666666666</v>
      </c>
      <c r="G147" s="40">
        <v>7647.9833333333336</v>
      </c>
      <c r="H147" s="40">
        <v>8263.6833333333343</v>
      </c>
      <c r="I147" s="40">
        <v>8401.7666666666682</v>
      </c>
      <c r="J147" s="40">
        <v>8571.5333333333347</v>
      </c>
      <c r="K147" s="31">
        <v>8232</v>
      </c>
      <c r="L147" s="31">
        <v>7924.15</v>
      </c>
      <c r="M147" s="31">
        <v>8.2792999999999992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1053.75</v>
      </c>
      <c r="D148" s="40">
        <v>1053.5</v>
      </c>
      <c r="E148" s="40">
        <v>1034.3499999999999</v>
      </c>
      <c r="F148" s="40">
        <v>1014.9499999999998</v>
      </c>
      <c r="G148" s="40">
        <v>995.79999999999973</v>
      </c>
      <c r="H148" s="40">
        <v>1072.9000000000001</v>
      </c>
      <c r="I148" s="40">
        <v>1092.0500000000002</v>
      </c>
      <c r="J148" s="40">
        <v>1111.4500000000003</v>
      </c>
      <c r="K148" s="31">
        <v>1072.6500000000001</v>
      </c>
      <c r="L148" s="31">
        <v>1034.0999999999999</v>
      </c>
      <c r="M148" s="31">
        <v>10.77013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4556.25</v>
      </c>
      <c r="D149" s="40">
        <v>4585.4000000000005</v>
      </c>
      <c r="E149" s="40">
        <v>4500.8500000000013</v>
      </c>
      <c r="F149" s="40">
        <v>4445.4500000000007</v>
      </c>
      <c r="G149" s="40">
        <v>4360.9000000000015</v>
      </c>
      <c r="H149" s="40">
        <v>4640.8000000000011</v>
      </c>
      <c r="I149" s="40">
        <v>4725.3500000000004</v>
      </c>
      <c r="J149" s="40">
        <v>4780.7500000000009</v>
      </c>
      <c r="K149" s="31">
        <v>4669.95</v>
      </c>
      <c r="L149" s="31">
        <v>4530</v>
      </c>
      <c r="M149" s="31">
        <v>5.4838300000000002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3200.95</v>
      </c>
      <c r="D150" s="40">
        <v>3219.9833333333336</v>
      </c>
      <c r="E150" s="40">
        <v>3160.9666666666672</v>
      </c>
      <c r="F150" s="40">
        <v>3120.9833333333336</v>
      </c>
      <c r="G150" s="40">
        <v>3061.9666666666672</v>
      </c>
      <c r="H150" s="40">
        <v>3259.9666666666672</v>
      </c>
      <c r="I150" s="40">
        <v>3318.9833333333336</v>
      </c>
      <c r="J150" s="40">
        <v>3358.9666666666672</v>
      </c>
      <c r="K150" s="31">
        <v>3279</v>
      </c>
      <c r="L150" s="31">
        <v>3180</v>
      </c>
      <c r="M150" s="31">
        <v>7.6357299999999997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1539.4</v>
      </c>
      <c r="D151" s="40">
        <v>1538.5</v>
      </c>
      <c r="E151" s="40">
        <v>1527</v>
      </c>
      <c r="F151" s="40">
        <v>1514.6</v>
      </c>
      <c r="G151" s="40">
        <v>1503.1</v>
      </c>
      <c r="H151" s="40">
        <v>1550.9</v>
      </c>
      <c r="I151" s="40">
        <v>1562.4</v>
      </c>
      <c r="J151" s="40">
        <v>1574.8000000000002</v>
      </c>
      <c r="K151" s="31">
        <v>1550</v>
      </c>
      <c r="L151" s="31">
        <v>1526.1</v>
      </c>
      <c r="M151" s="31">
        <v>5.1654299999999997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916.05</v>
      </c>
      <c r="D152" s="40">
        <v>917.29999999999984</v>
      </c>
      <c r="E152" s="40">
        <v>909.9499999999997</v>
      </c>
      <c r="F152" s="40">
        <v>903.84999999999991</v>
      </c>
      <c r="G152" s="40">
        <v>896.49999999999977</v>
      </c>
      <c r="H152" s="40">
        <v>923.39999999999964</v>
      </c>
      <c r="I152" s="40">
        <v>930.74999999999977</v>
      </c>
      <c r="J152" s="40">
        <v>936.84999999999957</v>
      </c>
      <c r="K152" s="31">
        <v>924.65</v>
      </c>
      <c r="L152" s="31">
        <v>911.2</v>
      </c>
      <c r="M152" s="31">
        <v>2.4829300000000001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139.94999999999999</v>
      </c>
      <c r="D153" s="40">
        <v>140.15</v>
      </c>
      <c r="E153" s="40">
        <v>139.10000000000002</v>
      </c>
      <c r="F153" s="40">
        <v>138.25000000000003</v>
      </c>
      <c r="G153" s="40">
        <v>137.20000000000005</v>
      </c>
      <c r="H153" s="40">
        <v>141</v>
      </c>
      <c r="I153" s="40">
        <v>142.05000000000001</v>
      </c>
      <c r="J153" s="40">
        <v>142.89999999999998</v>
      </c>
      <c r="K153" s="31">
        <v>141.19999999999999</v>
      </c>
      <c r="L153" s="31">
        <v>139.30000000000001</v>
      </c>
      <c r="M153" s="31">
        <v>52.617510000000003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131.85</v>
      </c>
      <c r="D154" s="40">
        <v>131.63333333333333</v>
      </c>
      <c r="E154" s="40">
        <v>130.96666666666664</v>
      </c>
      <c r="F154" s="40">
        <v>130.08333333333331</v>
      </c>
      <c r="G154" s="40">
        <v>129.41666666666663</v>
      </c>
      <c r="H154" s="40">
        <v>132.51666666666665</v>
      </c>
      <c r="I154" s="40">
        <v>133.18333333333334</v>
      </c>
      <c r="J154" s="40">
        <v>134.06666666666666</v>
      </c>
      <c r="K154" s="31">
        <v>132.30000000000001</v>
      </c>
      <c r="L154" s="31">
        <v>130.75</v>
      </c>
      <c r="M154" s="31">
        <v>73.249260000000007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112.65</v>
      </c>
      <c r="D155" s="40">
        <v>111.93333333333334</v>
      </c>
      <c r="E155" s="40">
        <v>110.41666666666667</v>
      </c>
      <c r="F155" s="40">
        <v>108.18333333333334</v>
      </c>
      <c r="G155" s="40">
        <v>106.66666666666667</v>
      </c>
      <c r="H155" s="40">
        <v>114.16666666666667</v>
      </c>
      <c r="I155" s="40">
        <v>115.68333333333332</v>
      </c>
      <c r="J155" s="40">
        <v>117.91666666666667</v>
      </c>
      <c r="K155" s="31">
        <v>113.45</v>
      </c>
      <c r="L155" s="31">
        <v>109.7</v>
      </c>
      <c r="M155" s="31">
        <v>301.54428000000001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4053.35</v>
      </c>
      <c r="D156" s="40">
        <v>4050.7833333333328</v>
      </c>
      <c r="E156" s="40">
        <v>3983.7666666666655</v>
      </c>
      <c r="F156" s="40">
        <v>3914.1833333333325</v>
      </c>
      <c r="G156" s="40">
        <v>3847.1666666666652</v>
      </c>
      <c r="H156" s="40">
        <v>4120.3666666666659</v>
      </c>
      <c r="I156" s="40">
        <v>4187.3833333333332</v>
      </c>
      <c r="J156" s="40">
        <v>4256.9666666666662</v>
      </c>
      <c r="K156" s="31">
        <v>4117.8</v>
      </c>
      <c r="L156" s="31">
        <v>3981.2</v>
      </c>
      <c r="M156" s="31">
        <v>1.18045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19708</v>
      </c>
      <c r="D157" s="40">
        <v>19785.316666666666</v>
      </c>
      <c r="E157" s="40">
        <v>19601.73333333333</v>
      </c>
      <c r="F157" s="40">
        <v>19495.466666666664</v>
      </c>
      <c r="G157" s="40">
        <v>19311.883333333328</v>
      </c>
      <c r="H157" s="40">
        <v>19891.583333333332</v>
      </c>
      <c r="I157" s="40">
        <v>20075.166666666668</v>
      </c>
      <c r="J157" s="40">
        <v>20181.433333333334</v>
      </c>
      <c r="K157" s="31">
        <v>19968.900000000001</v>
      </c>
      <c r="L157" s="31">
        <v>19679.05</v>
      </c>
      <c r="M157" s="31">
        <v>0.20616999999999999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362.15</v>
      </c>
      <c r="D158" s="40">
        <v>360.86666666666662</v>
      </c>
      <c r="E158" s="40">
        <v>356.73333333333323</v>
      </c>
      <c r="F158" s="40">
        <v>351.31666666666661</v>
      </c>
      <c r="G158" s="40">
        <v>347.18333333333322</v>
      </c>
      <c r="H158" s="40">
        <v>366.28333333333325</v>
      </c>
      <c r="I158" s="40">
        <v>370.41666666666657</v>
      </c>
      <c r="J158" s="40">
        <v>375.83333333333326</v>
      </c>
      <c r="K158" s="31">
        <v>365</v>
      </c>
      <c r="L158" s="31">
        <v>355.45</v>
      </c>
      <c r="M158" s="31">
        <v>8.6700599999999994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940.6</v>
      </c>
      <c r="D159" s="40">
        <v>938.63333333333321</v>
      </c>
      <c r="E159" s="40">
        <v>927.26666666666642</v>
      </c>
      <c r="F159" s="40">
        <v>913.93333333333317</v>
      </c>
      <c r="G159" s="40">
        <v>902.56666666666638</v>
      </c>
      <c r="H159" s="40">
        <v>951.96666666666647</v>
      </c>
      <c r="I159" s="40">
        <v>963.33333333333326</v>
      </c>
      <c r="J159" s="40">
        <v>976.66666666666652</v>
      </c>
      <c r="K159" s="31">
        <v>950</v>
      </c>
      <c r="L159" s="31">
        <v>925.3</v>
      </c>
      <c r="M159" s="31">
        <v>22.59639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158.35</v>
      </c>
      <c r="D160" s="40">
        <v>158.04999999999998</v>
      </c>
      <c r="E160" s="40">
        <v>156.69999999999996</v>
      </c>
      <c r="F160" s="40">
        <v>155.04999999999998</v>
      </c>
      <c r="G160" s="40">
        <v>153.69999999999996</v>
      </c>
      <c r="H160" s="40">
        <v>159.69999999999996</v>
      </c>
      <c r="I160" s="40">
        <v>161.04999999999998</v>
      </c>
      <c r="J160" s="40">
        <v>162.69999999999996</v>
      </c>
      <c r="K160" s="31">
        <v>159.4</v>
      </c>
      <c r="L160" s="31">
        <v>156.4</v>
      </c>
      <c r="M160" s="31">
        <v>164.18985000000001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215</v>
      </c>
      <c r="D161" s="40">
        <v>216.33333333333334</v>
      </c>
      <c r="E161" s="40">
        <v>211.66666666666669</v>
      </c>
      <c r="F161" s="40">
        <v>208.33333333333334</v>
      </c>
      <c r="G161" s="40">
        <v>203.66666666666669</v>
      </c>
      <c r="H161" s="40">
        <v>219.66666666666669</v>
      </c>
      <c r="I161" s="40">
        <v>224.33333333333337</v>
      </c>
      <c r="J161" s="40">
        <v>227.66666666666669</v>
      </c>
      <c r="K161" s="31">
        <v>221</v>
      </c>
      <c r="L161" s="31">
        <v>213</v>
      </c>
      <c r="M161" s="31">
        <v>23.859210000000001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2887.35</v>
      </c>
      <c r="D162" s="40">
        <v>2905.85</v>
      </c>
      <c r="E162" s="40">
        <v>2862.6499999999996</v>
      </c>
      <c r="F162" s="40">
        <v>2837.95</v>
      </c>
      <c r="G162" s="40">
        <v>2794.7499999999995</v>
      </c>
      <c r="H162" s="40">
        <v>2930.5499999999997</v>
      </c>
      <c r="I162" s="40">
        <v>2973.7499999999995</v>
      </c>
      <c r="J162" s="40">
        <v>2998.45</v>
      </c>
      <c r="K162" s="31">
        <v>2949.05</v>
      </c>
      <c r="L162" s="31">
        <v>2881.15</v>
      </c>
      <c r="M162" s="31">
        <v>3.8495499999999998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43635.35</v>
      </c>
      <c r="D163" s="40">
        <v>43770.016666666663</v>
      </c>
      <c r="E163" s="40">
        <v>43289.033333333326</v>
      </c>
      <c r="F163" s="40">
        <v>42942.71666666666</v>
      </c>
      <c r="G163" s="40">
        <v>42461.733333333323</v>
      </c>
      <c r="H163" s="40">
        <v>44116.333333333328</v>
      </c>
      <c r="I163" s="40">
        <v>44597.316666666666</v>
      </c>
      <c r="J163" s="40">
        <v>44943.633333333331</v>
      </c>
      <c r="K163" s="31">
        <v>44251</v>
      </c>
      <c r="L163" s="31">
        <v>43423.7</v>
      </c>
      <c r="M163" s="31">
        <v>0.14316999999999999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223.3</v>
      </c>
      <c r="D164" s="40">
        <v>224.56666666666669</v>
      </c>
      <c r="E164" s="40">
        <v>221.23333333333338</v>
      </c>
      <c r="F164" s="40">
        <v>219.16666666666669</v>
      </c>
      <c r="G164" s="40">
        <v>215.83333333333337</v>
      </c>
      <c r="H164" s="40">
        <v>226.63333333333338</v>
      </c>
      <c r="I164" s="40">
        <v>229.9666666666667</v>
      </c>
      <c r="J164" s="40">
        <v>232.03333333333339</v>
      </c>
      <c r="K164" s="31">
        <v>227.9</v>
      </c>
      <c r="L164" s="31">
        <v>222.5</v>
      </c>
      <c r="M164" s="31">
        <v>38.416080000000001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4928.6000000000004</v>
      </c>
      <c r="D165" s="40">
        <v>4949.3</v>
      </c>
      <c r="E165" s="40">
        <v>4898.8</v>
      </c>
      <c r="F165" s="40">
        <v>4869</v>
      </c>
      <c r="G165" s="40">
        <v>4818.5</v>
      </c>
      <c r="H165" s="40">
        <v>4979.1000000000004</v>
      </c>
      <c r="I165" s="40">
        <v>5029.6000000000004</v>
      </c>
      <c r="J165" s="40">
        <v>5059.4000000000005</v>
      </c>
      <c r="K165" s="31">
        <v>4999.8</v>
      </c>
      <c r="L165" s="31">
        <v>4919.5</v>
      </c>
      <c r="M165" s="31">
        <v>0.26171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2709.15</v>
      </c>
      <c r="D166" s="40">
        <v>2713.4333333333334</v>
      </c>
      <c r="E166" s="40">
        <v>2685.7166666666667</v>
      </c>
      <c r="F166" s="40">
        <v>2662.2833333333333</v>
      </c>
      <c r="G166" s="40">
        <v>2634.5666666666666</v>
      </c>
      <c r="H166" s="40">
        <v>2736.8666666666668</v>
      </c>
      <c r="I166" s="40">
        <v>2764.5833333333339</v>
      </c>
      <c r="J166" s="40">
        <v>2788.0166666666669</v>
      </c>
      <c r="K166" s="31">
        <v>2741.15</v>
      </c>
      <c r="L166" s="31">
        <v>2690</v>
      </c>
      <c r="M166" s="31">
        <v>3.2127300000000001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2579.25</v>
      </c>
      <c r="D167" s="40">
        <v>2572.85</v>
      </c>
      <c r="E167" s="40">
        <v>2557.5</v>
      </c>
      <c r="F167" s="40">
        <v>2535.75</v>
      </c>
      <c r="G167" s="40">
        <v>2520.4</v>
      </c>
      <c r="H167" s="40">
        <v>2594.6</v>
      </c>
      <c r="I167" s="40">
        <v>2609.9499999999994</v>
      </c>
      <c r="J167" s="40">
        <v>2631.7</v>
      </c>
      <c r="K167" s="31">
        <v>2588.1999999999998</v>
      </c>
      <c r="L167" s="31">
        <v>2551.1</v>
      </c>
      <c r="M167" s="31">
        <v>4.0020800000000003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2521.65</v>
      </c>
      <c r="D168" s="40">
        <v>2511.2833333333333</v>
      </c>
      <c r="E168" s="40">
        <v>2490.7666666666664</v>
      </c>
      <c r="F168" s="40">
        <v>2459.8833333333332</v>
      </c>
      <c r="G168" s="40">
        <v>2439.3666666666663</v>
      </c>
      <c r="H168" s="40">
        <v>2542.1666666666665</v>
      </c>
      <c r="I168" s="40">
        <v>2562.6833333333338</v>
      </c>
      <c r="J168" s="40">
        <v>2593.5666666666666</v>
      </c>
      <c r="K168" s="31">
        <v>2531.8000000000002</v>
      </c>
      <c r="L168" s="31">
        <v>2480.4</v>
      </c>
      <c r="M168" s="31">
        <v>2.7311999999999999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125.85</v>
      </c>
      <c r="D169" s="40">
        <v>125.35000000000001</v>
      </c>
      <c r="E169" s="40">
        <v>124.50000000000001</v>
      </c>
      <c r="F169" s="40">
        <v>123.15</v>
      </c>
      <c r="G169" s="40">
        <v>122.30000000000001</v>
      </c>
      <c r="H169" s="40">
        <v>126.70000000000002</v>
      </c>
      <c r="I169" s="40">
        <v>127.55000000000001</v>
      </c>
      <c r="J169" s="40">
        <v>128.90000000000003</v>
      </c>
      <c r="K169" s="31">
        <v>126.2</v>
      </c>
      <c r="L169" s="31">
        <v>124</v>
      </c>
      <c r="M169" s="31">
        <v>27.789010000000001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</v>
      </c>
      <c r="D170" s="40">
        <v>204.9</v>
      </c>
      <c r="E170" s="40">
        <v>202.55</v>
      </c>
      <c r="F170" s="40">
        <v>201.1</v>
      </c>
      <c r="G170" s="40">
        <v>198.75</v>
      </c>
      <c r="H170" s="40">
        <v>206.35000000000002</v>
      </c>
      <c r="I170" s="40">
        <v>208.7</v>
      </c>
      <c r="J170" s="40">
        <v>210.15000000000003</v>
      </c>
      <c r="K170" s="31">
        <v>207.25</v>
      </c>
      <c r="L170" s="31">
        <v>203.45</v>
      </c>
      <c r="M170" s="31">
        <v>83.142830000000004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464.75</v>
      </c>
      <c r="D171" s="40">
        <v>466.81666666666666</v>
      </c>
      <c r="E171" s="40">
        <v>459.43333333333334</v>
      </c>
      <c r="F171" s="40">
        <v>454.11666666666667</v>
      </c>
      <c r="G171" s="40">
        <v>446.73333333333335</v>
      </c>
      <c r="H171" s="40">
        <v>472.13333333333333</v>
      </c>
      <c r="I171" s="40">
        <v>479.51666666666665</v>
      </c>
      <c r="J171" s="40">
        <v>484.83333333333331</v>
      </c>
      <c r="K171" s="31">
        <v>474.2</v>
      </c>
      <c r="L171" s="31">
        <v>461.5</v>
      </c>
      <c r="M171" s="31">
        <v>6.0616199999999996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15778.85</v>
      </c>
      <c r="D172" s="40">
        <v>15847.216666666667</v>
      </c>
      <c r="E172" s="40">
        <v>15604.633333333335</v>
      </c>
      <c r="F172" s="40">
        <v>15430.416666666668</v>
      </c>
      <c r="G172" s="40">
        <v>15187.833333333336</v>
      </c>
      <c r="H172" s="40">
        <v>16021.433333333334</v>
      </c>
      <c r="I172" s="40">
        <v>16264.016666666666</v>
      </c>
      <c r="J172" s="40">
        <v>16438.233333333334</v>
      </c>
      <c r="K172" s="31">
        <v>16089.8</v>
      </c>
      <c r="L172" s="31">
        <v>15673</v>
      </c>
      <c r="M172" s="31">
        <v>0.12093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40.35</v>
      </c>
      <c r="D173" s="40">
        <v>40</v>
      </c>
      <c r="E173" s="40">
        <v>39.25</v>
      </c>
      <c r="F173" s="40">
        <v>38.15</v>
      </c>
      <c r="G173" s="40">
        <v>37.4</v>
      </c>
      <c r="H173" s="40">
        <v>41.1</v>
      </c>
      <c r="I173" s="40">
        <v>41.85</v>
      </c>
      <c r="J173" s="40">
        <v>42.95</v>
      </c>
      <c r="K173" s="31">
        <v>40.75</v>
      </c>
      <c r="L173" s="31">
        <v>38.9</v>
      </c>
      <c r="M173" s="31">
        <v>774.87213999999994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141</v>
      </c>
      <c r="D174" s="40">
        <v>139.6</v>
      </c>
      <c r="E174" s="40">
        <v>137.19999999999999</v>
      </c>
      <c r="F174" s="40">
        <v>133.4</v>
      </c>
      <c r="G174" s="40">
        <v>131</v>
      </c>
      <c r="H174" s="40">
        <v>143.39999999999998</v>
      </c>
      <c r="I174" s="40">
        <v>145.80000000000001</v>
      </c>
      <c r="J174" s="40">
        <v>149.59999999999997</v>
      </c>
      <c r="K174" s="31">
        <v>142</v>
      </c>
      <c r="L174" s="31">
        <v>135.80000000000001</v>
      </c>
      <c r="M174" s="31">
        <v>241.93523999999999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140.1</v>
      </c>
      <c r="D175" s="40">
        <v>139.08333333333334</v>
      </c>
      <c r="E175" s="40">
        <v>137.66666666666669</v>
      </c>
      <c r="F175" s="40">
        <v>135.23333333333335</v>
      </c>
      <c r="G175" s="40">
        <v>133.81666666666669</v>
      </c>
      <c r="H175" s="40">
        <v>141.51666666666668</v>
      </c>
      <c r="I175" s="40">
        <v>142.93333333333337</v>
      </c>
      <c r="J175" s="40">
        <v>145.36666666666667</v>
      </c>
      <c r="K175" s="31">
        <v>140.5</v>
      </c>
      <c r="L175" s="31">
        <v>136.65</v>
      </c>
      <c r="M175" s="31">
        <v>50.142969999999998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2438</v>
      </c>
      <c r="D176" s="40">
        <v>2437.0166666666669</v>
      </c>
      <c r="E176" s="40">
        <v>2417.0333333333338</v>
      </c>
      <c r="F176" s="40">
        <v>2396.0666666666671</v>
      </c>
      <c r="G176" s="40">
        <v>2376.0833333333339</v>
      </c>
      <c r="H176" s="40">
        <v>2457.9833333333336</v>
      </c>
      <c r="I176" s="40">
        <v>2477.9666666666662</v>
      </c>
      <c r="J176" s="40">
        <v>2498.9333333333334</v>
      </c>
      <c r="K176" s="31">
        <v>2457</v>
      </c>
      <c r="L176" s="31">
        <v>2416.0500000000002</v>
      </c>
      <c r="M176" s="31">
        <v>42.673650000000002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904.55</v>
      </c>
      <c r="D177" s="40">
        <v>908.18333333333339</v>
      </c>
      <c r="E177" s="40">
        <v>893.36666666666679</v>
      </c>
      <c r="F177" s="40">
        <v>882.18333333333339</v>
      </c>
      <c r="G177" s="40">
        <v>867.36666666666679</v>
      </c>
      <c r="H177" s="40">
        <v>919.36666666666679</v>
      </c>
      <c r="I177" s="40">
        <v>934.18333333333339</v>
      </c>
      <c r="J177" s="40">
        <v>945.36666666666679</v>
      </c>
      <c r="K177" s="31">
        <v>923</v>
      </c>
      <c r="L177" s="31">
        <v>897</v>
      </c>
      <c r="M177" s="31">
        <v>20.046230000000001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1229.0999999999999</v>
      </c>
      <c r="D178" s="40">
        <v>1227.7</v>
      </c>
      <c r="E178" s="40">
        <v>1214.7</v>
      </c>
      <c r="F178" s="40">
        <v>1200.3</v>
      </c>
      <c r="G178" s="40">
        <v>1187.3</v>
      </c>
      <c r="H178" s="40">
        <v>1242.1000000000001</v>
      </c>
      <c r="I178" s="40">
        <v>1255.1000000000001</v>
      </c>
      <c r="J178" s="40">
        <v>1269.5000000000002</v>
      </c>
      <c r="K178" s="31">
        <v>1240.7</v>
      </c>
      <c r="L178" s="31">
        <v>1213.3</v>
      </c>
      <c r="M178" s="31">
        <v>13.791650000000001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2530.25</v>
      </c>
      <c r="D179" s="40">
        <v>2522.25</v>
      </c>
      <c r="E179" s="40">
        <v>2493.6999999999998</v>
      </c>
      <c r="F179" s="40">
        <v>2457.1499999999996</v>
      </c>
      <c r="G179" s="40">
        <v>2428.5999999999995</v>
      </c>
      <c r="H179" s="40">
        <v>2558.8000000000002</v>
      </c>
      <c r="I179" s="40">
        <v>2587.3500000000004</v>
      </c>
      <c r="J179" s="40">
        <v>2623.9000000000005</v>
      </c>
      <c r="K179" s="31">
        <v>2550.8000000000002</v>
      </c>
      <c r="L179" s="31">
        <v>2485.6999999999998</v>
      </c>
      <c r="M179" s="31">
        <v>8.1132899999999992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7519.35</v>
      </c>
      <c r="D180" s="40">
        <v>7526.4333333333334</v>
      </c>
      <c r="E180" s="40">
        <v>7482.916666666667</v>
      </c>
      <c r="F180" s="40">
        <v>7446.4833333333336</v>
      </c>
      <c r="G180" s="40">
        <v>7402.9666666666672</v>
      </c>
      <c r="H180" s="40">
        <v>7562.8666666666668</v>
      </c>
      <c r="I180" s="40">
        <v>7606.3833333333332</v>
      </c>
      <c r="J180" s="40">
        <v>7642.8166666666666</v>
      </c>
      <c r="K180" s="31">
        <v>7569.95</v>
      </c>
      <c r="L180" s="31">
        <v>7490</v>
      </c>
      <c r="M180" s="31">
        <v>0.20996000000000001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26945.05</v>
      </c>
      <c r="D181" s="40">
        <v>27000.683333333334</v>
      </c>
      <c r="E181" s="40">
        <v>26764.416666666668</v>
      </c>
      <c r="F181" s="40">
        <v>26583.783333333333</v>
      </c>
      <c r="G181" s="40">
        <v>26347.516666666666</v>
      </c>
      <c r="H181" s="40">
        <v>27181.316666666669</v>
      </c>
      <c r="I181" s="40">
        <v>27417.583333333332</v>
      </c>
      <c r="J181" s="40">
        <v>27598.216666666671</v>
      </c>
      <c r="K181" s="31">
        <v>27236.95</v>
      </c>
      <c r="L181" s="31">
        <v>26820.05</v>
      </c>
      <c r="M181" s="31">
        <v>0.21424000000000001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1222.9000000000001</v>
      </c>
      <c r="D182" s="40">
        <v>1224.7</v>
      </c>
      <c r="E182" s="40">
        <v>1206.4000000000001</v>
      </c>
      <c r="F182" s="40">
        <v>1189.9000000000001</v>
      </c>
      <c r="G182" s="40">
        <v>1171.6000000000001</v>
      </c>
      <c r="H182" s="40">
        <v>1241.2</v>
      </c>
      <c r="I182" s="40">
        <v>1259.4999999999998</v>
      </c>
      <c r="J182" s="40">
        <v>1276</v>
      </c>
      <c r="K182" s="31">
        <v>1243</v>
      </c>
      <c r="L182" s="31">
        <v>1208.2</v>
      </c>
      <c r="M182" s="31">
        <v>9.7014800000000001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2314.65</v>
      </c>
      <c r="D183" s="40">
        <v>2294.8000000000002</v>
      </c>
      <c r="E183" s="40">
        <v>2263.9000000000005</v>
      </c>
      <c r="F183" s="40">
        <v>2213.1500000000005</v>
      </c>
      <c r="G183" s="40">
        <v>2182.2500000000009</v>
      </c>
      <c r="H183" s="40">
        <v>2345.5500000000002</v>
      </c>
      <c r="I183" s="40">
        <v>2376.4499999999998</v>
      </c>
      <c r="J183" s="40">
        <v>2427.1999999999998</v>
      </c>
      <c r="K183" s="31">
        <v>2325.6999999999998</v>
      </c>
      <c r="L183" s="31">
        <v>2244.0500000000002</v>
      </c>
      <c r="M183" s="31">
        <v>7.9291400000000003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503.65</v>
      </c>
      <c r="D184" s="40">
        <v>500.36666666666662</v>
      </c>
      <c r="E184" s="40">
        <v>495.78333333333325</v>
      </c>
      <c r="F184" s="40">
        <v>487.91666666666663</v>
      </c>
      <c r="G184" s="40">
        <v>483.33333333333326</v>
      </c>
      <c r="H184" s="40">
        <v>508.23333333333323</v>
      </c>
      <c r="I184" s="40">
        <v>512.81666666666661</v>
      </c>
      <c r="J184" s="40">
        <v>520.68333333333317</v>
      </c>
      <c r="K184" s="31">
        <v>504.95</v>
      </c>
      <c r="L184" s="31">
        <v>492.5</v>
      </c>
      <c r="M184" s="31">
        <v>158.32274000000001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109.75</v>
      </c>
      <c r="D185" s="40">
        <v>110.56666666666666</v>
      </c>
      <c r="E185" s="40">
        <v>108.53333333333333</v>
      </c>
      <c r="F185" s="40">
        <v>107.31666666666666</v>
      </c>
      <c r="G185" s="40">
        <v>105.28333333333333</v>
      </c>
      <c r="H185" s="40">
        <v>111.78333333333333</v>
      </c>
      <c r="I185" s="40">
        <v>113.81666666666666</v>
      </c>
      <c r="J185" s="40">
        <v>115.03333333333333</v>
      </c>
      <c r="K185" s="31">
        <v>112.6</v>
      </c>
      <c r="L185" s="31">
        <v>109.35</v>
      </c>
      <c r="M185" s="31">
        <v>400.65591000000001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826.7</v>
      </c>
      <c r="D186" s="40">
        <v>826.41666666666663</v>
      </c>
      <c r="E186" s="40">
        <v>817.83333333333326</v>
      </c>
      <c r="F186" s="40">
        <v>808.96666666666658</v>
      </c>
      <c r="G186" s="40">
        <v>800.38333333333321</v>
      </c>
      <c r="H186" s="40">
        <v>835.2833333333333</v>
      </c>
      <c r="I186" s="40">
        <v>843.86666666666656</v>
      </c>
      <c r="J186" s="40">
        <v>852.73333333333335</v>
      </c>
      <c r="K186" s="31">
        <v>835</v>
      </c>
      <c r="L186" s="31">
        <v>817.55</v>
      </c>
      <c r="M186" s="31">
        <v>48.378729999999997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514.15</v>
      </c>
      <c r="D187" s="40">
        <v>513.29999999999995</v>
      </c>
      <c r="E187" s="40">
        <v>508.89999999999986</v>
      </c>
      <c r="F187" s="40">
        <v>503.64999999999992</v>
      </c>
      <c r="G187" s="40">
        <v>499.24999999999983</v>
      </c>
      <c r="H187" s="40">
        <v>518.54999999999995</v>
      </c>
      <c r="I187" s="40">
        <v>522.95000000000005</v>
      </c>
      <c r="J187" s="40">
        <v>528.19999999999993</v>
      </c>
      <c r="K187" s="31">
        <v>517.70000000000005</v>
      </c>
      <c r="L187" s="31">
        <v>508.05</v>
      </c>
      <c r="M187" s="31">
        <v>4.6780299999999997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628.29999999999995</v>
      </c>
      <c r="D188" s="40">
        <v>628.5333333333333</v>
      </c>
      <c r="E188" s="40">
        <v>622.56666666666661</v>
      </c>
      <c r="F188" s="40">
        <v>616.83333333333326</v>
      </c>
      <c r="G188" s="40">
        <v>610.86666666666656</v>
      </c>
      <c r="H188" s="40">
        <v>634.26666666666665</v>
      </c>
      <c r="I188" s="40">
        <v>640.23333333333335</v>
      </c>
      <c r="J188" s="40">
        <v>645.9666666666667</v>
      </c>
      <c r="K188" s="31">
        <v>634.5</v>
      </c>
      <c r="L188" s="31">
        <v>622.79999999999995</v>
      </c>
      <c r="M188" s="31">
        <v>4.8061699999999998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649.79999999999995</v>
      </c>
      <c r="D189" s="40">
        <v>648.43333333333328</v>
      </c>
      <c r="E189" s="40">
        <v>643.86666666666656</v>
      </c>
      <c r="F189" s="40">
        <v>637.93333333333328</v>
      </c>
      <c r="G189" s="40">
        <v>633.36666666666656</v>
      </c>
      <c r="H189" s="40">
        <v>654.36666666666656</v>
      </c>
      <c r="I189" s="40">
        <v>658.93333333333339</v>
      </c>
      <c r="J189" s="40">
        <v>664.86666666666656</v>
      </c>
      <c r="K189" s="31">
        <v>653</v>
      </c>
      <c r="L189" s="31">
        <v>642.5</v>
      </c>
      <c r="M189" s="31">
        <v>7.7184900000000001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939.25</v>
      </c>
      <c r="D190" s="40">
        <v>936.1</v>
      </c>
      <c r="E190" s="40">
        <v>928.45</v>
      </c>
      <c r="F190" s="40">
        <v>917.65</v>
      </c>
      <c r="G190" s="40">
        <v>910</v>
      </c>
      <c r="H190" s="40">
        <v>946.90000000000009</v>
      </c>
      <c r="I190" s="40">
        <v>954.55</v>
      </c>
      <c r="J190" s="40">
        <v>965.35000000000014</v>
      </c>
      <c r="K190" s="31">
        <v>943.75</v>
      </c>
      <c r="L190" s="31">
        <v>925.3</v>
      </c>
      <c r="M190" s="31">
        <v>15.05658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1485.65</v>
      </c>
      <c r="D191" s="40">
        <v>1484.4166666666667</v>
      </c>
      <c r="E191" s="40">
        <v>1466.2333333333336</v>
      </c>
      <c r="F191" s="40">
        <v>1446.8166666666668</v>
      </c>
      <c r="G191" s="40">
        <v>1428.6333333333337</v>
      </c>
      <c r="H191" s="40">
        <v>1503.8333333333335</v>
      </c>
      <c r="I191" s="40">
        <v>1522.0166666666664</v>
      </c>
      <c r="J191" s="40">
        <v>1541.4333333333334</v>
      </c>
      <c r="K191" s="31">
        <v>1502.6</v>
      </c>
      <c r="L191" s="31">
        <v>1465</v>
      </c>
      <c r="M191" s="31">
        <v>5.1990499999999997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3879.85</v>
      </c>
      <c r="D192" s="40">
        <v>3906.2833333333333</v>
      </c>
      <c r="E192" s="40">
        <v>3834.5666666666666</v>
      </c>
      <c r="F192" s="40">
        <v>3789.2833333333333</v>
      </c>
      <c r="G192" s="40">
        <v>3717.5666666666666</v>
      </c>
      <c r="H192" s="40">
        <v>3951.5666666666666</v>
      </c>
      <c r="I192" s="40">
        <v>4023.2833333333328</v>
      </c>
      <c r="J192" s="40">
        <v>4068.5666666666666</v>
      </c>
      <c r="K192" s="31">
        <v>3978</v>
      </c>
      <c r="L192" s="31">
        <v>3861</v>
      </c>
      <c r="M192" s="31">
        <v>39.370919999999998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731.9</v>
      </c>
      <c r="D193" s="40">
        <v>735.30000000000007</v>
      </c>
      <c r="E193" s="40">
        <v>727.60000000000014</v>
      </c>
      <c r="F193" s="40">
        <v>723.30000000000007</v>
      </c>
      <c r="G193" s="40">
        <v>715.60000000000014</v>
      </c>
      <c r="H193" s="40">
        <v>739.60000000000014</v>
      </c>
      <c r="I193" s="40">
        <v>747.30000000000018</v>
      </c>
      <c r="J193" s="40">
        <v>751.60000000000014</v>
      </c>
      <c r="K193" s="31">
        <v>743</v>
      </c>
      <c r="L193" s="31">
        <v>731</v>
      </c>
      <c r="M193" s="31">
        <v>15.920970000000001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5992.95</v>
      </c>
      <c r="D194" s="40">
        <v>5937.6500000000005</v>
      </c>
      <c r="E194" s="40">
        <v>5855.3000000000011</v>
      </c>
      <c r="F194" s="40">
        <v>5717.6500000000005</v>
      </c>
      <c r="G194" s="40">
        <v>5635.3000000000011</v>
      </c>
      <c r="H194" s="40">
        <v>6075.3000000000011</v>
      </c>
      <c r="I194" s="40">
        <v>6157.6500000000015</v>
      </c>
      <c r="J194" s="40">
        <v>6295.3000000000011</v>
      </c>
      <c r="K194" s="31">
        <v>6020</v>
      </c>
      <c r="L194" s="31">
        <v>5800</v>
      </c>
      <c r="M194" s="31">
        <v>1.7613700000000001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503.7</v>
      </c>
      <c r="D195" s="40">
        <v>499.96666666666664</v>
      </c>
      <c r="E195" s="40">
        <v>495.0333333333333</v>
      </c>
      <c r="F195" s="40">
        <v>486.36666666666667</v>
      </c>
      <c r="G195" s="40">
        <v>481.43333333333334</v>
      </c>
      <c r="H195" s="40">
        <v>508.63333333333327</v>
      </c>
      <c r="I195" s="40">
        <v>513.56666666666661</v>
      </c>
      <c r="J195" s="40">
        <v>522.23333333333323</v>
      </c>
      <c r="K195" s="31">
        <v>504.9</v>
      </c>
      <c r="L195" s="31">
        <v>491.3</v>
      </c>
      <c r="M195" s="31">
        <v>251.93771000000001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231.75</v>
      </c>
      <c r="D196" s="40">
        <v>231.86666666666667</v>
      </c>
      <c r="E196" s="40">
        <v>230.28333333333336</v>
      </c>
      <c r="F196" s="40">
        <v>228.81666666666669</v>
      </c>
      <c r="G196" s="40">
        <v>227.23333333333338</v>
      </c>
      <c r="H196" s="40">
        <v>233.33333333333334</v>
      </c>
      <c r="I196" s="40">
        <v>234.91666666666666</v>
      </c>
      <c r="J196" s="40">
        <v>236.38333333333333</v>
      </c>
      <c r="K196" s="31">
        <v>233.45</v>
      </c>
      <c r="L196" s="31">
        <v>230.4</v>
      </c>
      <c r="M196" s="31">
        <v>220.61859000000001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1169.05</v>
      </c>
      <c r="D197" s="40">
        <v>1165.4333333333332</v>
      </c>
      <c r="E197" s="40">
        <v>1157.4666666666662</v>
      </c>
      <c r="F197" s="40">
        <v>1145.883333333333</v>
      </c>
      <c r="G197" s="40">
        <v>1137.9166666666661</v>
      </c>
      <c r="H197" s="40">
        <v>1177.0166666666664</v>
      </c>
      <c r="I197" s="40">
        <v>1184.9833333333331</v>
      </c>
      <c r="J197" s="40">
        <v>1196.5666666666666</v>
      </c>
      <c r="K197" s="31">
        <v>1173.4000000000001</v>
      </c>
      <c r="L197" s="31">
        <v>1153.8499999999999</v>
      </c>
      <c r="M197" s="31">
        <v>38.225000000000001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1716</v>
      </c>
      <c r="D198" s="40">
        <v>1709.5</v>
      </c>
      <c r="E198" s="40">
        <v>1694</v>
      </c>
      <c r="F198" s="40">
        <v>1672</v>
      </c>
      <c r="G198" s="40">
        <v>1656.5</v>
      </c>
      <c r="H198" s="40">
        <v>1731.5</v>
      </c>
      <c r="I198" s="40">
        <v>1747</v>
      </c>
      <c r="J198" s="40">
        <v>1769</v>
      </c>
      <c r="K198" s="31">
        <v>1725</v>
      </c>
      <c r="L198" s="31">
        <v>1687.5</v>
      </c>
      <c r="M198" s="31">
        <v>23.30348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1046.8499999999999</v>
      </c>
      <c r="D199" s="40">
        <v>1039.9166666666667</v>
      </c>
      <c r="E199" s="40">
        <v>1029.8333333333335</v>
      </c>
      <c r="F199" s="40">
        <v>1012.8166666666667</v>
      </c>
      <c r="G199" s="40">
        <v>1002.7333333333335</v>
      </c>
      <c r="H199" s="40">
        <v>1056.9333333333334</v>
      </c>
      <c r="I199" s="40">
        <v>1067.0166666666669</v>
      </c>
      <c r="J199" s="40">
        <v>1084.0333333333335</v>
      </c>
      <c r="K199" s="31">
        <v>1050</v>
      </c>
      <c r="L199" s="31">
        <v>1022.9</v>
      </c>
      <c r="M199" s="31">
        <v>6.1791900000000002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2657.5</v>
      </c>
      <c r="D200" s="40">
        <v>2630.6833333333334</v>
      </c>
      <c r="E200" s="40">
        <v>2597.8166666666666</v>
      </c>
      <c r="F200" s="40">
        <v>2538.1333333333332</v>
      </c>
      <c r="G200" s="40">
        <v>2505.2666666666664</v>
      </c>
      <c r="H200" s="40">
        <v>2690.3666666666668</v>
      </c>
      <c r="I200" s="40">
        <v>2723.2333333333336</v>
      </c>
      <c r="J200" s="40">
        <v>2782.916666666667</v>
      </c>
      <c r="K200" s="31">
        <v>2663.55</v>
      </c>
      <c r="L200" s="31">
        <v>2571</v>
      </c>
      <c r="M200" s="31">
        <v>18.943159999999999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3144.35</v>
      </c>
      <c r="D201" s="40">
        <v>3146.1166666666668</v>
      </c>
      <c r="E201" s="40">
        <v>3123.2333333333336</v>
      </c>
      <c r="F201" s="40">
        <v>3102.1166666666668</v>
      </c>
      <c r="G201" s="40">
        <v>3079.2333333333336</v>
      </c>
      <c r="H201" s="40">
        <v>3167.2333333333336</v>
      </c>
      <c r="I201" s="40">
        <v>3190.1166666666668</v>
      </c>
      <c r="J201" s="40">
        <v>3211.2333333333336</v>
      </c>
      <c r="K201" s="31">
        <v>3169</v>
      </c>
      <c r="L201" s="31">
        <v>3125</v>
      </c>
      <c r="M201" s="31">
        <v>0.58345000000000002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574.9</v>
      </c>
      <c r="D202" s="40">
        <v>577.38333333333333</v>
      </c>
      <c r="E202" s="40">
        <v>568.76666666666665</v>
      </c>
      <c r="F202" s="40">
        <v>562.63333333333333</v>
      </c>
      <c r="G202" s="40">
        <v>554.01666666666665</v>
      </c>
      <c r="H202" s="40">
        <v>583.51666666666665</v>
      </c>
      <c r="I202" s="40">
        <v>592.13333333333321</v>
      </c>
      <c r="J202" s="40">
        <v>598.26666666666665</v>
      </c>
      <c r="K202" s="31">
        <v>586</v>
      </c>
      <c r="L202" s="31">
        <v>571.25</v>
      </c>
      <c r="M202" s="31">
        <v>8.7252500000000008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1072</v>
      </c>
      <c r="D203" s="40">
        <v>1076.25</v>
      </c>
      <c r="E203" s="40">
        <v>1057.75</v>
      </c>
      <c r="F203" s="40">
        <v>1043.5</v>
      </c>
      <c r="G203" s="40">
        <v>1025</v>
      </c>
      <c r="H203" s="40">
        <v>1090.5</v>
      </c>
      <c r="I203" s="40">
        <v>1109</v>
      </c>
      <c r="J203" s="40">
        <v>1123.25</v>
      </c>
      <c r="K203" s="31">
        <v>1094.75</v>
      </c>
      <c r="L203" s="31">
        <v>1062</v>
      </c>
      <c r="M203" s="31">
        <v>6.04941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821.6</v>
      </c>
      <c r="D204" s="40">
        <v>812.76666666666677</v>
      </c>
      <c r="E204" s="40">
        <v>800.53333333333353</v>
      </c>
      <c r="F204" s="40">
        <v>779.46666666666681</v>
      </c>
      <c r="G204" s="40">
        <v>767.23333333333358</v>
      </c>
      <c r="H204" s="40">
        <v>833.83333333333348</v>
      </c>
      <c r="I204" s="40">
        <v>846.06666666666683</v>
      </c>
      <c r="J204" s="40">
        <v>867.13333333333344</v>
      </c>
      <c r="K204" s="31">
        <v>825</v>
      </c>
      <c r="L204" s="31">
        <v>791.7</v>
      </c>
      <c r="M204" s="31">
        <v>74.242710000000002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7585.15</v>
      </c>
      <c r="D205" s="40">
        <v>7575.0166666666664</v>
      </c>
      <c r="E205" s="40">
        <v>7532.4333333333325</v>
      </c>
      <c r="F205" s="40">
        <v>7479.7166666666662</v>
      </c>
      <c r="G205" s="40">
        <v>7437.1333333333323</v>
      </c>
      <c r="H205" s="40">
        <v>7627.7333333333327</v>
      </c>
      <c r="I205" s="40">
        <v>7670.3166666666666</v>
      </c>
      <c r="J205" s="40">
        <v>7723.0333333333328</v>
      </c>
      <c r="K205" s="31">
        <v>7617.6</v>
      </c>
      <c r="L205" s="31">
        <v>7522.3</v>
      </c>
      <c r="M205" s="31">
        <v>2.1312600000000002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</v>
      </c>
      <c r="D206" s="40">
        <v>45.866666666666674</v>
      </c>
      <c r="E206" s="40">
        <v>45.33333333333335</v>
      </c>
      <c r="F206" s="40">
        <v>44.666666666666679</v>
      </c>
      <c r="G206" s="40">
        <v>44.133333333333354</v>
      </c>
      <c r="H206" s="40">
        <v>46.533333333333346</v>
      </c>
      <c r="I206" s="40">
        <v>47.066666666666677</v>
      </c>
      <c r="J206" s="40">
        <v>47.733333333333341</v>
      </c>
      <c r="K206" s="31">
        <v>46.4</v>
      </c>
      <c r="L206" s="31">
        <v>45.2</v>
      </c>
      <c r="M206" s="31">
        <v>88.862650000000002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1599.45</v>
      </c>
      <c r="D207" s="40">
        <v>1597.4333333333334</v>
      </c>
      <c r="E207" s="40">
        <v>1581.0666666666668</v>
      </c>
      <c r="F207" s="40">
        <v>1562.6833333333334</v>
      </c>
      <c r="G207" s="40">
        <v>1546.3166666666668</v>
      </c>
      <c r="H207" s="40">
        <v>1615.8166666666668</v>
      </c>
      <c r="I207" s="40">
        <v>1632.1833333333336</v>
      </c>
      <c r="J207" s="40">
        <v>1650.5666666666668</v>
      </c>
      <c r="K207" s="31">
        <v>1613.8</v>
      </c>
      <c r="L207" s="31">
        <v>1579.05</v>
      </c>
      <c r="M207" s="31">
        <v>2.0915599999999999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896.8</v>
      </c>
      <c r="D208" s="40">
        <v>893.9</v>
      </c>
      <c r="E208" s="40">
        <v>887.84999999999991</v>
      </c>
      <c r="F208" s="40">
        <v>878.9</v>
      </c>
      <c r="G208" s="40">
        <v>872.84999999999991</v>
      </c>
      <c r="H208" s="40">
        <v>902.84999999999991</v>
      </c>
      <c r="I208" s="40">
        <v>908.89999999999986</v>
      </c>
      <c r="J208" s="40">
        <v>917.84999999999991</v>
      </c>
      <c r="K208" s="31">
        <v>899.95</v>
      </c>
      <c r="L208" s="31">
        <v>884.95</v>
      </c>
      <c r="M208" s="31">
        <v>6.6794799999999999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849.75</v>
      </c>
      <c r="D209" s="40">
        <v>853.15</v>
      </c>
      <c r="E209" s="40">
        <v>844.59999999999991</v>
      </c>
      <c r="F209" s="40">
        <v>839.44999999999993</v>
      </c>
      <c r="G209" s="40">
        <v>830.89999999999986</v>
      </c>
      <c r="H209" s="40">
        <v>858.3</v>
      </c>
      <c r="I209" s="40">
        <v>866.84999999999991</v>
      </c>
      <c r="J209" s="40">
        <v>872</v>
      </c>
      <c r="K209" s="31">
        <v>861.7</v>
      </c>
      <c r="L209" s="31">
        <v>848</v>
      </c>
      <c r="M209" s="31">
        <v>2.29901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339.2</v>
      </c>
      <c r="D210" s="40">
        <v>338.83333333333331</v>
      </c>
      <c r="E210" s="40">
        <v>336.36666666666662</v>
      </c>
      <c r="F210" s="40">
        <v>333.5333333333333</v>
      </c>
      <c r="G210" s="40">
        <v>331.06666666666661</v>
      </c>
      <c r="H210" s="40">
        <v>341.66666666666663</v>
      </c>
      <c r="I210" s="40">
        <v>344.13333333333333</v>
      </c>
      <c r="J210" s="40">
        <v>346.96666666666664</v>
      </c>
      <c r="K210" s="31">
        <v>341.3</v>
      </c>
      <c r="L210" s="31">
        <v>336</v>
      </c>
      <c r="M210" s="31">
        <v>42.378349999999998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14.85</v>
      </c>
      <c r="D211" s="40">
        <v>14.950000000000001</v>
      </c>
      <c r="E211" s="40">
        <v>14.550000000000002</v>
      </c>
      <c r="F211" s="40">
        <v>14.250000000000002</v>
      </c>
      <c r="G211" s="40">
        <v>13.850000000000003</v>
      </c>
      <c r="H211" s="40">
        <v>15.250000000000002</v>
      </c>
      <c r="I211" s="40">
        <v>15.65</v>
      </c>
      <c r="J211" s="40">
        <v>15.950000000000001</v>
      </c>
      <c r="K211" s="31">
        <v>15.35</v>
      </c>
      <c r="L211" s="31">
        <v>14.65</v>
      </c>
      <c r="M211" s="31">
        <v>2171.90508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1253.75</v>
      </c>
      <c r="D212" s="40">
        <v>1262.0333333333333</v>
      </c>
      <c r="E212" s="40">
        <v>1242.7166666666667</v>
      </c>
      <c r="F212" s="40">
        <v>1231.6833333333334</v>
      </c>
      <c r="G212" s="40">
        <v>1212.3666666666668</v>
      </c>
      <c r="H212" s="40">
        <v>1273.0666666666666</v>
      </c>
      <c r="I212" s="40">
        <v>1292.3833333333332</v>
      </c>
      <c r="J212" s="40">
        <v>1303.4166666666665</v>
      </c>
      <c r="K212" s="31">
        <v>1281.3499999999999</v>
      </c>
      <c r="L212" s="31">
        <v>1251</v>
      </c>
      <c r="M212" s="31">
        <v>8.3533399999999993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1851.5</v>
      </c>
      <c r="D213" s="40">
        <v>1845.8666666666668</v>
      </c>
      <c r="E213" s="40">
        <v>1826.7333333333336</v>
      </c>
      <c r="F213" s="40">
        <v>1801.9666666666667</v>
      </c>
      <c r="G213" s="40">
        <v>1782.8333333333335</v>
      </c>
      <c r="H213" s="40">
        <v>1870.6333333333337</v>
      </c>
      <c r="I213" s="40">
        <v>1889.7666666666669</v>
      </c>
      <c r="J213" s="40">
        <v>1914.5333333333338</v>
      </c>
      <c r="K213" s="31">
        <v>1865</v>
      </c>
      <c r="L213" s="31">
        <v>1821.1</v>
      </c>
      <c r="M213" s="31">
        <v>2.3376299999999999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693.5</v>
      </c>
      <c r="D214" s="40">
        <v>697.5</v>
      </c>
      <c r="E214" s="40">
        <v>686</v>
      </c>
      <c r="F214" s="40">
        <v>678.5</v>
      </c>
      <c r="G214" s="40">
        <v>667</v>
      </c>
      <c r="H214" s="40">
        <v>705</v>
      </c>
      <c r="I214" s="40">
        <v>716.5</v>
      </c>
      <c r="J214" s="40">
        <v>724</v>
      </c>
      <c r="K214" s="40">
        <v>709</v>
      </c>
      <c r="L214" s="40">
        <v>690</v>
      </c>
      <c r="M214" s="40">
        <v>137.6891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</v>
      </c>
      <c r="D215" s="40">
        <v>14.049999999999999</v>
      </c>
      <c r="E215" s="40">
        <v>13.849999999999998</v>
      </c>
      <c r="F215" s="40">
        <v>13.7</v>
      </c>
      <c r="G215" s="40">
        <v>13.499999999999998</v>
      </c>
      <c r="H215" s="40">
        <v>14.199999999999998</v>
      </c>
      <c r="I215" s="40">
        <v>14.399999999999997</v>
      </c>
      <c r="J215" s="40">
        <v>14.549999999999997</v>
      </c>
      <c r="K215" s="40">
        <v>14.25</v>
      </c>
      <c r="L215" s="40">
        <v>13.9</v>
      </c>
      <c r="M215" s="40">
        <v>854.50112000000001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328.3</v>
      </c>
      <c r="D216" s="40">
        <v>326.45</v>
      </c>
      <c r="E216" s="40">
        <v>322.39999999999998</v>
      </c>
      <c r="F216" s="40">
        <v>316.5</v>
      </c>
      <c r="G216" s="40">
        <v>312.45</v>
      </c>
      <c r="H216" s="40">
        <v>332.34999999999997</v>
      </c>
      <c r="I216" s="40">
        <v>336.40000000000003</v>
      </c>
      <c r="J216" s="40">
        <v>342.29999999999995</v>
      </c>
      <c r="K216" s="40">
        <v>330.5</v>
      </c>
      <c r="L216" s="40">
        <v>320.55</v>
      </c>
      <c r="M216" s="40">
        <v>100.38793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4"/>
      <c r="B1" s="45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7" t="s">
        <v>16</v>
      </c>
      <c r="B9" s="449" t="s">
        <v>18</v>
      </c>
      <c r="C9" s="453" t="s">
        <v>20</v>
      </c>
      <c r="D9" s="453" t="s">
        <v>21</v>
      </c>
      <c r="E9" s="444" t="s">
        <v>22</v>
      </c>
      <c r="F9" s="445"/>
      <c r="G9" s="446"/>
      <c r="H9" s="444" t="s">
        <v>23</v>
      </c>
      <c r="I9" s="445"/>
      <c r="J9" s="446"/>
      <c r="K9" s="26"/>
      <c r="L9" s="27"/>
      <c r="M9" s="53"/>
      <c r="N9" s="1"/>
      <c r="O9" s="1"/>
    </row>
    <row r="10" spans="1:15" ht="42.75" customHeight="1">
      <c r="A10" s="451"/>
      <c r="B10" s="452"/>
      <c r="C10" s="452"/>
      <c r="D10" s="4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42" t="s">
        <v>289</v>
      </c>
      <c r="C11" s="381">
        <v>25564.55</v>
      </c>
      <c r="D11" s="382">
        <v>25565.816666666666</v>
      </c>
      <c r="E11" s="382">
        <v>25303.73333333333</v>
      </c>
      <c r="F11" s="382">
        <v>25042.916666666664</v>
      </c>
      <c r="G11" s="382">
        <v>24780.833333333328</v>
      </c>
      <c r="H11" s="382">
        <v>25826.633333333331</v>
      </c>
      <c r="I11" s="382">
        <v>26088.716666666667</v>
      </c>
      <c r="J11" s="382">
        <v>26349.533333333333</v>
      </c>
      <c r="K11" s="381">
        <v>25827.9</v>
      </c>
      <c r="L11" s="381">
        <v>25305</v>
      </c>
      <c r="M11" s="381">
        <v>1.4800000000000001E-2</v>
      </c>
      <c r="N11" s="1"/>
      <c r="O11" s="1"/>
    </row>
    <row r="12" spans="1:15" ht="12" customHeight="1">
      <c r="A12" s="33">
        <v>2</v>
      </c>
      <c r="B12" s="443" t="s">
        <v>294</v>
      </c>
      <c r="C12" s="381">
        <v>529.15</v>
      </c>
      <c r="D12" s="382">
        <v>527.05000000000007</v>
      </c>
      <c r="E12" s="382">
        <v>524.10000000000014</v>
      </c>
      <c r="F12" s="382">
        <v>519.05000000000007</v>
      </c>
      <c r="G12" s="382">
        <v>516.10000000000014</v>
      </c>
      <c r="H12" s="382">
        <v>532.10000000000014</v>
      </c>
      <c r="I12" s="382">
        <v>535.05000000000018</v>
      </c>
      <c r="J12" s="382">
        <v>540.10000000000014</v>
      </c>
      <c r="K12" s="381">
        <v>530</v>
      </c>
      <c r="L12" s="381">
        <v>522</v>
      </c>
      <c r="M12" s="381">
        <v>1.0463</v>
      </c>
      <c r="N12" s="1"/>
      <c r="O12" s="1"/>
    </row>
    <row r="13" spans="1:15" ht="12" customHeight="1">
      <c r="A13" s="33">
        <v>3</v>
      </c>
      <c r="B13" s="443" t="s">
        <v>39</v>
      </c>
      <c r="C13" s="381">
        <v>1085.1500000000001</v>
      </c>
      <c r="D13" s="382">
        <v>1066.8333333333333</v>
      </c>
      <c r="E13" s="382">
        <v>1045.3666666666666</v>
      </c>
      <c r="F13" s="382">
        <v>1005.5833333333333</v>
      </c>
      <c r="G13" s="382">
        <v>984.11666666666656</v>
      </c>
      <c r="H13" s="382">
        <v>1106.6166666666666</v>
      </c>
      <c r="I13" s="382">
        <v>1128.0833333333333</v>
      </c>
      <c r="J13" s="382">
        <v>1167.8666666666666</v>
      </c>
      <c r="K13" s="381">
        <v>1088.3</v>
      </c>
      <c r="L13" s="381">
        <v>1027.05</v>
      </c>
      <c r="M13" s="381">
        <v>20.066289999999999</v>
      </c>
      <c r="N13" s="1"/>
      <c r="O13" s="1"/>
    </row>
    <row r="14" spans="1:15" ht="12" customHeight="1">
      <c r="A14" s="33">
        <v>4</v>
      </c>
      <c r="B14" s="443" t="s">
        <v>295</v>
      </c>
      <c r="C14" s="381">
        <v>2733.5</v>
      </c>
      <c r="D14" s="382">
        <v>2766.3166666666671</v>
      </c>
      <c r="E14" s="382">
        <v>2680.1833333333343</v>
      </c>
      <c r="F14" s="382">
        <v>2626.8666666666672</v>
      </c>
      <c r="G14" s="382">
        <v>2540.7333333333345</v>
      </c>
      <c r="H14" s="382">
        <v>2819.6333333333341</v>
      </c>
      <c r="I14" s="382">
        <v>2905.7666666666664</v>
      </c>
      <c r="J14" s="382">
        <v>2959.0833333333339</v>
      </c>
      <c r="K14" s="381">
        <v>2852.45</v>
      </c>
      <c r="L14" s="381">
        <v>2713</v>
      </c>
      <c r="M14" s="381">
        <v>0.53522000000000003</v>
      </c>
      <c r="N14" s="1"/>
      <c r="O14" s="1"/>
    </row>
    <row r="15" spans="1:15" ht="12" customHeight="1">
      <c r="A15" s="33">
        <v>5</v>
      </c>
      <c r="B15" s="443" t="s">
        <v>290</v>
      </c>
      <c r="C15" s="381">
        <v>2280.9</v>
      </c>
      <c r="D15" s="382">
        <v>2266.8666666666668</v>
      </c>
      <c r="E15" s="382">
        <v>2237.0333333333338</v>
      </c>
      <c r="F15" s="382">
        <v>2193.166666666667</v>
      </c>
      <c r="G15" s="382">
        <v>2163.3333333333339</v>
      </c>
      <c r="H15" s="382">
        <v>2310.7333333333336</v>
      </c>
      <c r="I15" s="382">
        <v>2340.5666666666666</v>
      </c>
      <c r="J15" s="382">
        <v>2384.4333333333334</v>
      </c>
      <c r="K15" s="381">
        <v>2296.6999999999998</v>
      </c>
      <c r="L15" s="381">
        <v>2223</v>
      </c>
      <c r="M15" s="381">
        <v>2.8982600000000001</v>
      </c>
      <c r="N15" s="1"/>
      <c r="O15" s="1"/>
    </row>
    <row r="16" spans="1:15" ht="12" customHeight="1">
      <c r="A16" s="33">
        <v>6</v>
      </c>
      <c r="B16" s="443" t="s">
        <v>239</v>
      </c>
      <c r="C16" s="381">
        <v>18314.05</v>
      </c>
      <c r="D16" s="382">
        <v>18387.683333333334</v>
      </c>
      <c r="E16" s="382">
        <v>18226.366666666669</v>
      </c>
      <c r="F16" s="382">
        <v>18138.683333333334</v>
      </c>
      <c r="G16" s="382">
        <v>17977.366666666669</v>
      </c>
      <c r="H16" s="382">
        <v>18475.366666666669</v>
      </c>
      <c r="I16" s="382">
        <v>18636.683333333334</v>
      </c>
      <c r="J16" s="382">
        <v>18724.366666666669</v>
      </c>
      <c r="K16" s="381">
        <v>18549</v>
      </c>
      <c r="L16" s="381">
        <v>18300</v>
      </c>
      <c r="M16" s="381">
        <v>0.11833</v>
      </c>
      <c r="N16" s="1"/>
      <c r="O16" s="1"/>
    </row>
    <row r="17" spans="1:15" ht="12" customHeight="1">
      <c r="A17" s="33">
        <v>7</v>
      </c>
      <c r="B17" s="443" t="s">
        <v>243</v>
      </c>
      <c r="C17" s="381">
        <v>132.44999999999999</v>
      </c>
      <c r="D17" s="382">
        <v>132.76666666666665</v>
      </c>
      <c r="E17" s="382">
        <v>131.2833333333333</v>
      </c>
      <c r="F17" s="382">
        <v>130.11666666666665</v>
      </c>
      <c r="G17" s="382">
        <v>128.6333333333333</v>
      </c>
      <c r="H17" s="382">
        <v>133.93333333333331</v>
      </c>
      <c r="I17" s="382">
        <v>135.41666666666666</v>
      </c>
      <c r="J17" s="382">
        <v>136.58333333333331</v>
      </c>
      <c r="K17" s="381">
        <v>134.25</v>
      </c>
      <c r="L17" s="381">
        <v>131.6</v>
      </c>
      <c r="M17" s="381">
        <v>32.173569999999998</v>
      </c>
      <c r="N17" s="1"/>
      <c r="O17" s="1"/>
    </row>
    <row r="18" spans="1:15" ht="12" customHeight="1">
      <c r="A18" s="33">
        <v>8</v>
      </c>
      <c r="B18" s="443" t="s">
        <v>41</v>
      </c>
      <c r="C18" s="381">
        <v>293.10000000000002</v>
      </c>
      <c r="D18" s="382">
        <v>294.53333333333336</v>
      </c>
      <c r="E18" s="382">
        <v>290.76666666666671</v>
      </c>
      <c r="F18" s="382">
        <v>288.43333333333334</v>
      </c>
      <c r="G18" s="382">
        <v>284.66666666666669</v>
      </c>
      <c r="H18" s="382">
        <v>296.86666666666673</v>
      </c>
      <c r="I18" s="382">
        <v>300.63333333333338</v>
      </c>
      <c r="J18" s="382">
        <v>302.96666666666675</v>
      </c>
      <c r="K18" s="381">
        <v>298.3</v>
      </c>
      <c r="L18" s="381">
        <v>292.2</v>
      </c>
      <c r="M18" s="381">
        <v>28.698599999999999</v>
      </c>
      <c r="N18" s="1"/>
      <c r="O18" s="1"/>
    </row>
    <row r="19" spans="1:15" ht="12" customHeight="1">
      <c r="A19" s="33">
        <v>9</v>
      </c>
      <c r="B19" s="443" t="s">
        <v>43</v>
      </c>
      <c r="C19" s="381">
        <v>2320.15</v>
      </c>
      <c r="D19" s="382">
        <v>2307.9</v>
      </c>
      <c r="E19" s="382">
        <v>2290.8000000000002</v>
      </c>
      <c r="F19" s="382">
        <v>2261.4500000000003</v>
      </c>
      <c r="G19" s="382">
        <v>2244.3500000000004</v>
      </c>
      <c r="H19" s="382">
        <v>2337.25</v>
      </c>
      <c r="I19" s="382">
        <v>2354.3499999999995</v>
      </c>
      <c r="J19" s="382">
        <v>2383.6999999999998</v>
      </c>
      <c r="K19" s="381">
        <v>2325</v>
      </c>
      <c r="L19" s="381">
        <v>2278.5500000000002</v>
      </c>
      <c r="M19" s="381">
        <v>3.58989</v>
      </c>
      <c r="N19" s="1"/>
      <c r="O19" s="1"/>
    </row>
    <row r="20" spans="1:15" ht="12" customHeight="1">
      <c r="A20" s="33">
        <v>10</v>
      </c>
      <c r="B20" s="443" t="s">
        <v>45</v>
      </c>
      <c r="C20" s="381">
        <v>1752.6</v>
      </c>
      <c r="D20" s="382">
        <v>1739.2333333333333</v>
      </c>
      <c r="E20" s="382">
        <v>1712.4666666666667</v>
      </c>
      <c r="F20" s="382">
        <v>1672.3333333333333</v>
      </c>
      <c r="G20" s="382">
        <v>1645.5666666666666</v>
      </c>
      <c r="H20" s="382">
        <v>1779.3666666666668</v>
      </c>
      <c r="I20" s="382">
        <v>1806.1333333333337</v>
      </c>
      <c r="J20" s="382">
        <v>1846.2666666666669</v>
      </c>
      <c r="K20" s="381">
        <v>1766</v>
      </c>
      <c r="L20" s="381">
        <v>1699.1</v>
      </c>
      <c r="M20" s="381">
        <v>16.70551</v>
      </c>
      <c r="N20" s="1"/>
      <c r="O20" s="1"/>
    </row>
    <row r="21" spans="1:15" ht="12" customHeight="1">
      <c r="A21" s="33">
        <v>11</v>
      </c>
      <c r="B21" s="443" t="s">
        <v>240</v>
      </c>
      <c r="C21" s="381">
        <v>1438.9</v>
      </c>
      <c r="D21" s="382">
        <v>1432.3</v>
      </c>
      <c r="E21" s="382">
        <v>1411.6</v>
      </c>
      <c r="F21" s="382">
        <v>1384.3</v>
      </c>
      <c r="G21" s="382">
        <v>1363.6</v>
      </c>
      <c r="H21" s="382">
        <v>1459.6</v>
      </c>
      <c r="I21" s="382">
        <v>1480.3000000000002</v>
      </c>
      <c r="J21" s="382">
        <v>1507.6</v>
      </c>
      <c r="K21" s="381">
        <v>1453</v>
      </c>
      <c r="L21" s="381">
        <v>1405</v>
      </c>
      <c r="M21" s="381">
        <v>2.7533699999999999</v>
      </c>
      <c r="N21" s="1"/>
      <c r="O21" s="1"/>
    </row>
    <row r="22" spans="1:15" ht="12" customHeight="1">
      <c r="A22" s="33">
        <v>12</v>
      </c>
      <c r="B22" s="443" t="s">
        <v>46</v>
      </c>
      <c r="C22" s="381">
        <v>738.85</v>
      </c>
      <c r="D22" s="382">
        <v>738.65</v>
      </c>
      <c r="E22" s="382">
        <v>734.3</v>
      </c>
      <c r="F22" s="382">
        <v>729.75</v>
      </c>
      <c r="G22" s="382">
        <v>725.4</v>
      </c>
      <c r="H22" s="382">
        <v>743.19999999999993</v>
      </c>
      <c r="I22" s="382">
        <v>747.55000000000007</v>
      </c>
      <c r="J22" s="382">
        <v>752.09999999999991</v>
      </c>
      <c r="K22" s="381">
        <v>743</v>
      </c>
      <c r="L22" s="381">
        <v>734.1</v>
      </c>
      <c r="M22" s="381">
        <v>21.731069999999999</v>
      </c>
      <c r="N22" s="1"/>
      <c r="O22" s="1"/>
    </row>
    <row r="23" spans="1:15" ht="12.75" customHeight="1">
      <c r="A23" s="33">
        <v>13</v>
      </c>
      <c r="B23" s="443" t="s">
        <v>242</v>
      </c>
      <c r="C23" s="381">
        <v>1819.7</v>
      </c>
      <c r="D23" s="382">
        <v>1798.5999999999997</v>
      </c>
      <c r="E23" s="382">
        <v>1763.1999999999994</v>
      </c>
      <c r="F23" s="382">
        <v>1706.6999999999996</v>
      </c>
      <c r="G23" s="382">
        <v>1671.2999999999993</v>
      </c>
      <c r="H23" s="382">
        <v>1855.0999999999995</v>
      </c>
      <c r="I23" s="382">
        <v>1890.4999999999995</v>
      </c>
      <c r="J23" s="382">
        <v>1946.9999999999995</v>
      </c>
      <c r="K23" s="381">
        <v>1834</v>
      </c>
      <c r="L23" s="381">
        <v>1742.1</v>
      </c>
      <c r="M23" s="381">
        <v>0.68601000000000001</v>
      </c>
      <c r="N23" s="1"/>
      <c r="O23" s="1"/>
    </row>
    <row r="24" spans="1:15" ht="12.75" customHeight="1">
      <c r="A24" s="33">
        <v>14</v>
      </c>
      <c r="B24" s="443" t="s">
        <v>296</v>
      </c>
      <c r="C24" s="381">
        <v>334.1</v>
      </c>
      <c r="D24" s="382">
        <v>335.86666666666667</v>
      </c>
      <c r="E24" s="382">
        <v>331.23333333333335</v>
      </c>
      <c r="F24" s="382">
        <v>328.36666666666667</v>
      </c>
      <c r="G24" s="382">
        <v>323.73333333333335</v>
      </c>
      <c r="H24" s="382">
        <v>338.73333333333335</v>
      </c>
      <c r="I24" s="382">
        <v>343.36666666666667</v>
      </c>
      <c r="J24" s="382">
        <v>346.23333333333335</v>
      </c>
      <c r="K24" s="381">
        <v>340.5</v>
      </c>
      <c r="L24" s="381">
        <v>333</v>
      </c>
      <c r="M24" s="381">
        <v>1.29775</v>
      </c>
      <c r="N24" s="1"/>
      <c r="O24" s="1"/>
    </row>
    <row r="25" spans="1:15" ht="12.75" customHeight="1">
      <c r="A25" s="33">
        <v>15</v>
      </c>
      <c r="B25" s="443" t="s">
        <v>297</v>
      </c>
      <c r="C25" s="381">
        <v>213.95</v>
      </c>
      <c r="D25" s="382">
        <v>213.93333333333331</v>
      </c>
      <c r="E25" s="382">
        <v>212.61666666666662</v>
      </c>
      <c r="F25" s="382">
        <v>211.2833333333333</v>
      </c>
      <c r="G25" s="382">
        <v>209.96666666666661</v>
      </c>
      <c r="H25" s="382">
        <v>215.26666666666662</v>
      </c>
      <c r="I25" s="382">
        <v>216.58333333333329</v>
      </c>
      <c r="J25" s="382">
        <v>217.91666666666663</v>
      </c>
      <c r="K25" s="381">
        <v>215.25</v>
      </c>
      <c r="L25" s="381">
        <v>212.6</v>
      </c>
      <c r="M25" s="381">
        <v>3.25535</v>
      </c>
      <c r="N25" s="1"/>
      <c r="O25" s="1"/>
    </row>
    <row r="26" spans="1:15" ht="12.75" customHeight="1">
      <c r="A26" s="33">
        <v>16</v>
      </c>
      <c r="B26" s="443" t="s">
        <v>298</v>
      </c>
      <c r="C26" s="381">
        <v>1308.9000000000001</v>
      </c>
      <c r="D26" s="382">
        <v>1317.6666666666667</v>
      </c>
      <c r="E26" s="382">
        <v>1289.3333333333335</v>
      </c>
      <c r="F26" s="382">
        <v>1269.7666666666667</v>
      </c>
      <c r="G26" s="382">
        <v>1241.4333333333334</v>
      </c>
      <c r="H26" s="382">
        <v>1337.2333333333336</v>
      </c>
      <c r="I26" s="382">
        <v>1365.5666666666671</v>
      </c>
      <c r="J26" s="382">
        <v>1385.1333333333337</v>
      </c>
      <c r="K26" s="381">
        <v>1346</v>
      </c>
      <c r="L26" s="381">
        <v>1298.0999999999999</v>
      </c>
      <c r="M26" s="381">
        <v>5.0067500000000003</v>
      </c>
      <c r="N26" s="1"/>
      <c r="O26" s="1"/>
    </row>
    <row r="27" spans="1:15" ht="12.75" customHeight="1">
      <c r="A27" s="33">
        <v>17</v>
      </c>
      <c r="B27" s="443" t="s">
        <v>292</v>
      </c>
      <c r="C27" s="381">
        <v>1838.25</v>
      </c>
      <c r="D27" s="382">
        <v>1838.6000000000001</v>
      </c>
      <c r="E27" s="382">
        <v>1821.2000000000003</v>
      </c>
      <c r="F27" s="382">
        <v>1804.15</v>
      </c>
      <c r="G27" s="382">
        <v>1786.7500000000002</v>
      </c>
      <c r="H27" s="382">
        <v>1855.6500000000003</v>
      </c>
      <c r="I27" s="382">
        <v>1873.0500000000004</v>
      </c>
      <c r="J27" s="382">
        <v>1890.1000000000004</v>
      </c>
      <c r="K27" s="381">
        <v>1856</v>
      </c>
      <c r="L27" s="381">
        <v>1821.55</v>
      </c>
      <c r="M27" s="381">
        <v>0.27323999999999998</v>
      </c>
      <c r="N27" s="1"/>
      <c r="O27" s="1"/>
    </row>
    <row r="28" spans="1:15" ht="12.75" customHeight="1">
      <c r="A28" s="33">
        <v>18</v>
      </c>
      <c r="B28" s="443" t="s">
        <v>244</v>
      </c>
      <c r="C28" s="381">
        <v>2314.8000000000002</v>
      </c>
      <c r="D28" s="382">
        <v>2301.5000000000005</v>
      </c>
      <c r="E28" s="382">
        <v>2283.3500000000008</v>
      </c>
      <c r="F28" s="382">
        <v>2251.9000000000005</v>
      </c>
      <c r="G28" s="382">
        <v>2233.7500000000009</v>
      </c>
      <c r="H28" s="382">
        <v>2332.9500000000007</v>
      </c>
      <c r="I28" s="382">
        <v>2351.1000000000004</v>
      </c>
      <c r="J28" s="382">
        <v>2382.5500000000006</v>
      </c>
      <c r="K28" s="381">
        <v>2319.65</v>
      </c>
      <c r="L28" s="381">
        <v>2270.0500000000002</v>
      </c>
      <c r="M28" s="381">
        <v>1.5183899999999999</v>
      </c>
      <c r="N28" s="1"/>
      <c r="O28" s="1"/>
    </row>
    <row r="29" spans="1:15" ht="12.75" customHeight="1">
      <c r="A29" s="33">
        <v>19</v>
      </c>
      <c r="B29" s="443" t="s">
        <v>299</v>
      </c>
      <c r="C29" s="381">
        <v>109.45</v>
      </c>
      <c r="D29" s="382">
        <v>110</v>
      </c>
      <c r="E29" s="382">
        <v>108.55</v>
      </c>
      <c r="F29" s="382">
        <v>107.64999999999999</v>
      </c>
      <c r="G29" s="382">
        <v>106.19999999999999</v>
      </c>
      <c r="H29" s="382">
        <v>110.9</v>
      </c>
      <c r="I29" s="382">
        <v>112.35</v>
      </c>
      <c r="J29" s="382">
        <v>113.25000000000001</v>
      </c>
      <c r="K29" s="381">
        <v>111.45</v>
      </c>
      <c r="L29" s="381">
        <v>109.1</v>
      </c>
      <c r="M29" s="381">
        <v>2.24688</v>
      </c>
      <c r="N29" s="1"/>
      <c r="O29" s="1"/>
    </row>
    <row r="30" spans="1:15" ht="12.75" customHeight="1">
      <c r="A30" s="33">
        <v>20</v>
      </c>
      <c r="B30" s="443" t="s">
        <v>48</v>
      </c>
      <c r="C30" s="381">
        <v>3736.55</v>
      </c>
      <c r="D30" s="382">
        <v>3723.1666666666665</v>
      </c>
      <c r="E30" s="382">
        <v>3693.3833333333332</v>
      </c>
      <c r="F30" s="382">
        <v>3650.2166666666667</v>
      </c>
      <c r="G30" s="382">
        <v>3620.4333333333334</v>
      </c>
      <c r="H30" s="382">
        <v>3766.333333333333</v>
      </c>
      <c r="I30" s="382">
        <v>3796.1166666666668</v>
      </c>
      <c r="J30" s="382">
        <v>3839.2833333333328</v>
      </c>
      <c r="K30" s="381">
        <v>3752.95</v>
      </c>
      <c r="L30" s="381">
        <v>3680</v>
      </c>
      <c r="M30" s="381">
        <v>1.34178</v>
      </c>
      <c r="N30" s="1"/>
      <c r="O30" s="1"/>
    </row>
    <row r="31" spans="1:15" ht="12.75" customHeight="1">
      <c r="A31" s="33">
        <v>21</v>
      </c>
      <c r="B31" s="443" t="s">
        <v>300</v>
      </c>
      <c r="C31" s="381">
        <v>3660.4</v>
      </c>
      <c r="D31" s="382">
        <v>3659.9500000000003</v>
      </c>
      <c r="E31" s="382">
        <v>3620.4500000000007</v>
      </c>
      <c r="F31" s="382">
        <v>3580.5000000000005</v>
      </c>
      <c r="G31" s="382">
        <v>3541.0000000000009</v>
      </c>
      <c r="H31" s="382">
        <v>3699.9000000000005</v>
      </c>
      <c r="I31" s="382">
        <v>3739.3999999999996</v>
      </c>
      <c r="J31" s="382">
        <v>3779.3500000000004</v>
      </c>
      <c r="K31" s="381">
        <v>3699.45</v>
      </c>
      <c r="L31" s="381">
        <v>3620</v>
      </c>
      <c r="M31" s="381">
        <v>0.42152000000000001</v>
      </c>
      <c r="N31" s="1"/>
      <c r="O31" s="1"/>
    </row>
    <row r="32" spans="1:15" ht="12.75" customHeight="1">
      <c r="A32" s="33">
        <v>22</v>
      </c>
      <c r="B32" s="443" t="s">
        <v>301</v>
      </c>
      <c r="C32" s="381">
        <v>29.8</v>
      </c>
      <c r="D32" s="382">
        <v>28.983333333333334</v>
      </c>
      <c r="E32" s="382">
        <v>27.266666666666669</v>
      </c>
      <c r="F32" s="382">
        <v>24.733333333333334</v>
      </c>
      <c r="G32" s="382">
        <v>23.016666666666669</v>
      </c>
      <c r="H32" s="382">
        <v>31.516666666666669</v>
      </c>
      <c r="I32" s="382">
        <v>33.233333333333334</v>
      </c>
      <c r="J32" s="382">
        <v>35.766666666666666</v>
      </c>
      <c r="K32" s="381">
        <v>30.7</v>
      </c>
      <c r="L32" s="381">
        <v>26.45</v>
      </c>
      <c r="M32" s="381">
        <v>1232.9320600000001</v>
      </c>
      <c r="N32" s="1"/>
      <c r="O32" s="1"/>
    </row>
    <row r="33" spans="1:15" ht="12.75" customHeight="1">
      <c r="A33" s="33">
        <v>23</v>
      </c>
      <c r="B33" s="443" t="s">
        <v>50</v>
      </c>
      <c r="C33" s="381">
        <v>635.79999999999995</v>
      </c>
      <c r="D33" s="382">
        <v>634.93333333333328</v>
      </c>
      <c r="E33" s="382">
        <v>631.86666666666656</v>
      </c>
      <c r="F33" s="382">
        <v>627.93333333333328</v>
      </c>
      <c r="G33" s="382">
        <v>624.86666666666656</v>
      </c>
      <c r="H33" s="382">
        <v>638.86666666666656</v>
      </c>
      <c r="I33" s="382">
        <v>641.93333333333339</v>
      </c>
      <c r="J33" s="382">
        <v>645.86666666666656</v>
      </c>
      <c r="K33" s="381">
        <v>638</v>
      </c>
      <c r="L33" s="381">
        <v>631</v>
      </c>
      <c r="M33" s="381">
        <v>6.9522399999999998</v>
      </c>
      <c r="N33" s="1"/>
      <c r="O33" s="1"/>
    </row>
    <row r="34" spans="1:15" ht="12.75" customHeight="1">
      <c r="A34" s="33">
        <v>24</v>
      </c>
      <c r="B34" s="443" t="s">
        <v>302</v>
      </c>
      <c r="C34" s="381">
        <v>3499.75</v>
      </c>
      <c r="D34" s="382">
        <v>3485</v>
      </c>
      <c r="E34" s="382">
        <v>3401.05</v>
      </c>
      <c r="F34" s="382">
        <v>3302.3500000000004</v>
      </c>
      <c r="G34" s="382">
        <v>3218.4000000000005</v>
      </c>
      <c r="H34" s="382">
        <v>3583.7</v>
      </c>
      <c r="I34" s="382">
        <v>3667.6499999999996</v>
      </c>
      <c r="J34" s="382">
        <v>3766.3499999999995</v>
      </c>
      <c r="K34" s="381">
        <v>3568.95</v>
      </c>
      <c r="L34" s="381">
        <v>3386.3</v>
      </c>
      <c r="M34" s="381">
        <v>0.69869999999999999</v>
      </c>
      <c r="N34" s="1"/>
      <c r="O34" s="1"/>
    </row>
    <row r="35" spans="1:15" ht="12.75" customHeight="1">
      <c r="A35" s="33">
        <v>25</v>
      </c>
      <c r="B35" s="443" t="s">
        <v>51</v>
      </c>
      <c r="C35" s="381">
        <v>399.35</v>
      </c>
      <c r="D35" s="382">
        <v>399.5333333333333</v>
      </c>
      <c r="E35" s="382">
        <v>397.11666666666662</v>
      </c>
      <c r="F35" s="382">
        <v>394.88333333333333</v>
      </c>
      <c r="G35" s="382">
        <v>392.46666666666664</v>
      </c>
      <c r="H35" s="382">
        <v>401.76666666666659</v>
      </c>
      <c r="I35" s="382">
        <v>404.18333333333334</v>
      </c>
      <c r="J35" s="382">
        <v>406.41666666666657</v>
      </c>
      <c r="K35" s="381">
        <v>401.95</v>
      </c>
      <c r="L35" s="381">
        <v>397.3</v>
      </c>
      <c r="M35" s="381">
        <v>24.08661</v>
      </c>
      <c r="N35" s="1"/>
      <c r="O35" s="1"/>
    </row>
    <row r="36" spans="1:15" ht="12.75" customHeight="1">
      <c r="A36" s="33">
        <v>26</v>
      </c>
      <c r="B36" s="443" t="s">
        <v>860</v>
      </c>
      <c r="C36" s="381">
        <v>1274.8</v>
      </c>
      <c r="D36" s="382">
        <v>1264.1000000000001</v>
      </c>
      <c r="E36" s="382">
        <v>1245.7000000000003</v>
      </c>
      <c r="F36" s="382">
        <v>1216.6000000000001</v>
      </c>
      <c r="G36" s="382">
        <v>1198.2000000000003</v>
      </c>
      <c r="H36" s="382">
        <v>1293.2000000000003</v>
      </c>
      <c r="I36" s="382">
        <v>1311.6000000000004</v>
      </c>
      <c r="J36" s="382">
        <v>1340.7000000000003</v>
      </c>
      <c r="K36" s="381">
        <v>1282.5</v>
      </c>
      <c r="L36" s="381">
        <v>1235</v>
      </c>
      <c r="M36" s="381">
        <v>7.2312500000000002</v>
      </c>
      <c r="N36" s="1"/>
      <c r="O36" s="1"/>
    </row>
    <row r="37" spans="1:15" ht="12.75" customHeight="1">
      <c r="A37" s="33">
        <v>27</v>
      </c>
      <c r="B37" s="443" t="s">
        <v>817</v>
      </c>
      <c r="C37" s="381">
        <v>1035.7</v>
      </c>
      <c r="D37" s="382">
        <v>1043.6166666666668</v>
      </c>
      <c r="E37" s="382">
        <v>1022.5833333333335</v>
      </c>
      <c r="F37" s="382">
        <v>1009.4666666666667</v>
      </c>
      <c r="G37" s="382">
        <v>988.43333333333339</v>
      </c>
      <c r="H37" s="382">
        <v>1056.7333333333336</v>
      </c>
      <c r="I37" s="382">
        <v>1077.7666666666669</v>
      </c>
      <c r="J37" s="382">
        <v>1090.8833333333337</v>
      </c>
      <c r="K37" s="381">
        <v>1064.6500000000001</v>
      </c>
      <c r="L37" s="381">
        <v>1030.5</v>
      </c>
      <c r="M37" s="381">
        <v>2.3942399999999999</v>
      </c>
      <c r="N37" s="1"/>
      <c r="O37" s="1"/>
    </row>
    <row r="38" spans="1:15" ht="12.75" customHeight="1">
      <c r="A38" s="33">
        <v>28</v>
      </c>
      <c r="B38" s="443" t="s">
        <v>293</v>
      </c>
      <c r="C38" s="381">
        <v>913.7</v>
      </c>
      <c r="D38" s="382">
        <v>916</v>
      </c>
      <c r="E38" s="382">
        <v>898</v>
      </c>
      <c r="F38" s="382">
        <v>882.3</v>
      </c>
      <c r="G38" s="382">
        <v>864.3</v>
      </c>
      <c r="H38" s="382">
        <v>931.7</v>
      </c>
      <c r="I38" s="382">
        <v>949.7</v>
      </c>
      <c r="J38" s="382">
        <v>965.40000000000009</v>
      </c>
      <c r="K38" s="381">
        <v>934</v>
      </c>
      <c r="L38" s="381">
        <v>900.3</v>
      </c>
      <c r="M38" s="381">
        <v>3.9966300000000001</v>
      </c>
      <c r="N38" s="1"/>
      <c r="O38" s="1"/>
    </row>
    <row r="39" spans="1:15" ht="12.75" customHeight="1">
      <c r="A39" s="33">
        <v>29</v>
      </c>
      <c r="B39" s="443" t="s">
        <v>52</v>
      </c>
      <c r="C39" s="381">
        <v>823.65</v>
      </c>
      <c r="D39" s="382">
        <v>820.11666666666667</v>
      </c>
      <c r="E39" s="382">
        <v>811.7833333333333</v>
      </c>
      <c r="F39" s="382">
        <v>799.91666666666663</v>
      </c>
      <c r="G39" s="382">
        <v>791.58333333333326</v>
      </c>
      <c r="H39" s="382">
        <v>831.98333333333335</v>
      </c>
      <c r="I39" s="382">
        <v>840.31666666666661</v>
      </c>
      <c r="J39" s="382">
        <v>852.18333333333339</v>
      </c>
      <c r="K39" s="381">
        <v>828.45</v>
      </c>
      <c r="L39" s="381">
        <v>808.25</v>
      </c>
      <c r="M39" s="381">
        <v>3.8763299999999998</v>
      </c>
      <c r="N39" s="1"/>
      <c r="O39" s="1"/>
    </row>
    <row r="40" spans="1:15" ht="12.75" customHeight="1">
      <c r="A40" s="33">
        <v>30</v>
      </c>
      <c r="B40" s="443" t="s">
        <v>53</v>
      </c>
      <c r="C40" s="381">
        <v>5065.25</v>
      </c>
      <c r="D40" s="382">
        <v>5037.75</v>
      </c>
      <c r="E40" s="382">
        <v>4990.5</v>
      </c>
      <c r="F40" s="382">
        <v>4915.75</v>
      </c>
      <c r="G40" s="382">
        <v>4868.5</v>
      </c>
      <c r="H40" s="382">
        <v>5112.5</v>
      </c>
      <c r="I40" s="382">
        <v>5159.75</v>
      </c>
      <c r="J40" s="382">
        <v>5234.5</v>
      </c>
      <c r="K40" s="381">
        <v>5085</v>
      </c>
      <c r="L40" s="381">
        <v>4963</v>
      </c>
      <c r="M40" s="381">
        <v>5.4230400000000003</v>
      </c>
      <c r="N40" s="1"/>
      <c r="O40" s="1"/>
    </row>
    <row r="41" spans="1:15" ht="12.75" customHeight="1">
      <c r="A41" s="33">
        <v>31</v>
      </c>
      <c r="B41" s="443" t="s">
        <v>54</v>
      </c>
      <c r="C41" s="381">
        <v>232.5</v>
      </c>
      <c r="D41" s="382">
        <v>232.51666666666665</v>
      </c>
      <c r="E41" s="382">
        <v>230.3833333333333</v>
      </c>
      <c r="F41" s="382">
        <v>228.26666666666665</v>
      </c>
      <c r="G41" s="382">
        <v>226.1333333333333</v>
      </c>
      <c r="H41" s="382">
        <v>234.6333333333333</v>
      </c>
      <c r="I41" s="382">
        <v>236.76666666666662</v>
      </c>
      <c r="J41" s="382">
        <v>238.8833333333333</v>
      </c>
      <c r="K41" s="381">
        <v>234.65</v>
      </c>
      <c r="L41" s="381">
        <v>230.4</v>
      </c>
      <c r="M41" s="381">
        <v>19.659980000000001</v>
      </c>
      <c r="N41" s="1"/>
      <c r="O41" s="1"/>
    </row>
    <row r="42" spans="1:15" ht="12.75" customHeight="1">
      <c r="A42" s="33">
        <v>32</v>
      </c>
      <c r="B42" s="443" t="s">
        <v>303</v>
      </c>
      <c r="C42" s="381">
        <v>552.29999999999995</v>
      </c>
      <c r="D42" s="382">
        <v>554.59999999999991</v>
      </c>
      <c r="E42" s="382">
        <v>541.29999999999984</v>
      </c>
      <c r="F42" s="382">
        <v>530.29999999999995</v>
      </c>
      <c r="G42" s="382">
        <v>516.99999999999989</v>
      </c>
      <c r="H42" s="382">
        <v>565.5999999999998</v>
      </c>
      <c r="I42" s="382">
        <v>578.9</v>
      </c>
      <c r="J42" s="382">
        <v>589.89999999999975</v>
      </c>
      <c r="K42" s="381">
        <v>567.9</v>
      </c>
      <c r="L42" s="381">
        <v>543.6</v>
      </c>
      <c r="M42" s="381">
        <v>15.403650000000001</v>
      </c>
      <c r="N42" s="1"/>
      <c r="O42" s="1"/>
    </row>
    <row r="43" spans="1:15" ht="12.75" customHeight="1">
      <c r="A43" s="33">
        <v>33</v>
      </c>
      <c r="B43" s="443" t="s">
        <v>304</v>
      </c>
      <c r="C43" s="381">
        <v>102.75</v>
      </c>
      <c r="D43" s="382">
        <v>103.26666666666667</v>
      </c>
      <c r="E43" s="382">
        <v>101.93333333333334</v>
      </c>
      <c r="F43" s="382">
        <v>101.11666666666667</v>
      </c>
      <c r="G43" s="382">
        <v>99.783333333333346</v>
      </c>
      <c r="H43" s="382">
        <v>104.08333333333333</v>
      </c>
      <c r="I43" s="382">
        <v>105.41666666666667</v>
      </c>
      <c r="J43" s="382">
        <v>106.23333333333332</v>
      </c>
      <c r="K43" s="381">
        <v>104.6</v>
      </c>
      <c r="L43" s="381">
        <v>102.45</v>
      </c>
      <c r="M43" s="381">
        <v>14.083679999999999</v>
      </c>
      <c r="N43" s="1"/>
      <c r="O43" s="1"/>
    </row>
    <row r="44" spans="1:15" ht="12.75" customHeight="1">
      <c r="A44" s="33">
        <v>34</v>
      </c>
      <c r="B44" s="443" t="s">
        <v>55</v>
      </c>
      <c r="C44" s="381">
        <v>134.25</v>
      </c>
      <c r="D44" s="382">
        <v>133.85</v>
      </c>
      <c r="E44" s="382">
        <v>132.79999999999998</v>
      </c>
      <c r="F44" s="382">
        <v>131.35</v>
      </c>
      <c r="G44" s="382">
        <v>130.29999999999998</v>
      </c>
      <c r="H44" s="382">
        <v>135.29999999999998</v>
      </c>
      <c r="I44" s="382">
        <v>136.35</v>
      </c>
      <c r="J44" s="382">
        <v>137.79999999999998</v>
      </c>
      <c r="K44" s="381">
        <v>134.9</v>
      </c>
      <c r="L44" s="381">
        <v>132.4</v>
      </c>
      <c r="M44" s="381">
        <v>62.694609999999997</v>
      </c>
      <c r="N44" s="1"/>
      <c r="O44" s="1"/>
    </row>
    <row r="45" spans="1:15" ht="12.75" customHeight="1">
      <c r="A45" s="33">
        <v>35</v>
      </c>
      <c r="B45" s="443" t="s">
        <v>57</v>
      </c>
      <c r="C45" s="381">
        <v>3553.5</v>
      </c>
      <c r="D45" s="382">
        <v>3556.8333333333335</v>
      </c>
      <c r="E45" s="382">
        <v>3523.666666666667</v>
      </c>
      <c r="F45" s="382">
        <v>3493.8333333333335</v>
      </c>
      <c r="G45" s="382">
        <v>3460.666666666667</v>
      </c>
      <c r="H45" s="382">
        <v>3586.666666666667</v>
      </c>
      <c r="I45" s="382">
        <v>3619.8333333333339</v>
      </c>
      <c r="J45" s="382">
        <v>3649.666666666667</v>
      </c>
      <c r="K45" s="381">
        <v>3590</v>
      </c>
      <c r="L45" s="381">
        <v>3527</v>
      </c>
      <c r="M45" s="381">
        <v>6.5751099999999996</v>
      </c>
      <c r="N45" s="1"/>
      <c r="O45" s="1"/>
    </row>
    <row r="46" spans="1:15" ht="12.75" customHeight="1">
      <c r="A46" s="33">
        <v>36</v>
      </c>
      <c r="B46" s="443" t="s">
        <v>305</v>
      </c>
      <c r="C46" s="381">
        <v>183.95</v>
      </c>
      <c r="D46" s="382">
        <v>184.15</v>
      </c>
      <c r="E46" s="382">
        <v>178.85000000000002</v>
      </c>
      <c r="F46" s="382">
        <v>173.75000000000003</v>
      </c>
      <c r="G46" s="382">
        <v>168.45000000000005</v>
      </c>
      <c r="H46" s="382">
        <v>189.25</v>
      </c>
      <c r="I46" s="382">
        <v>194.55</v>
      </c>
      <c r="J46" s="382">
        <v>199.64999999999998</v>
      </c>
      <c r="K46" s="381">
        <v>189.45</v>
      </c>
      <c r="L46" s="381">
        <v>179.05</v>
      </c>
      <c r="M46" s="381">
        <v>4.4219400000000002</v>
      </c>
      <c r="N46" s="1"/>
      <c r="O46" s="1"/>
    </row>
    <row r="47" spans="1:15" ht="12.75" customHeight="1">
      <c r="A47" s="33">
        <v>37</v>
      </c>
      <c r="B47" s="443" t="s">
        <v>307</v>
      </c>
      <c r="C47" s="381">
        <v>2453.9</v>
      </c>
      <c r="D47" s="382">
        <v>2452.7833333333333</v>
      </c>
      <c r="E47" s="382">
        <v>2434.1166666666668</v>
      </c>
      <c r="F47" s="382">
        <v>2414.3333333333335</v>
      </c>
      <c r="G47" s="382">
        <v>2395.666666666667</v>
      </c>
      <c r="H47" s="382">
        <v>2472.5666666666666</v>
      </c>
      <c r="I47" s="382">
        <v>2491.2333333333336</v>
      </c>
      <c r="J47" s="382">
        <v>2511.0166666666664</v>
      </c>
      <c r="K47" s="381">
        <v>2471.4499999999998</v>
      </c>
      <c r="L47" s="381">
        <v>2433</v>
      </c>
      <c r="M47" s="381">
        <v>4.6300600000000003</v>
      </c>
      <c r="N47" s="1"/>
      <c r="O47" s="1"/>
    </row>
    <row r="48" spans="1:15" ht="12.75" customHeight="1">
      <c r="A48" s="33">
        <v>38</v>
      </c>
      <c r="B48" s="443" t="s">
        <v>306</v>
      </c>
      <c r="C48" s="381">
        <v>3010.6</v>
      </c>
      <c r="D48" s="382">
        <v>3021.2000000000003</v>
      </c>
      <c r="E48" s="382">
        <v>2994.4000000000005</v>
      </c>
      <c r="F48" s="382">
        <v>2978.2000000000003</v>
      </c>
      <c r="G48" s="382">
        <v>2951.4000000000005</v>
      </c>
      <c r="H48" s="382">
        <v>3037.4000000000005</v>
      </c>
      <c r="I48" s="382">
        <v>3064.2000000000007</v>
      </c>
      <c r="J48" s="382">
        <v>3080.4000000000005</v>
      </c>
      <c r="K48" s="381">
        <v>3048</v>
      </c>
      <c r="L48" s="381">
        <v>3005</v>
      </c>
      <c r="M48" s="381">
        <v>0.20147000000000001</v>
      </c>
      <c r="N48" s="1"/>
      <c r="O48" s="1"/>
    </row>
    <row r="49" spans="1:15" ht="12.75" customHeight="1">
      <c r="A49" s="33">
        <v>39</v>
      </c>
      <c r="B49" s="443" t="s">
        <v>241</v>
      </c>
      <c r="C49" s="381">
        <v>1763.35</v>
      </c>
      <c r="D49" s="382">
        <v>1774.3833333333332</v>
      </c>
      <c r="E49" s="382">
        <v>1738.9666666666665</v>
      </c>
      <c r="F49" s="382">
        <v>1714.5833333333333</v>
      </c>
      <c r="G49" s="382">
        <v>1679.1666666666665</v>
      </c>
      <c r="H49" s="382">
        <v>1798.7666666666664</v>
      </c>
      <c r="I49" s="382">
        <v>1834.1833333333334</v>
      </c>
      <c r="J49" s="382">
        <v>1858.5666666666664</v>
      </c>
      <c r="K49" s="381">
        <v>1809.8</v>
      </c>
      <c r="L49" s="381">
        <v>1750</v>
      </c>
      <c r="M49" s="381">
        <v>0.53429000000000004</v>
      </c>
      <c r="N49" s="1"/>
      <c r="O49" s="1"/>
    </row>
    <row r="50" spans="1:15" ht="12.75" customHeight="1">
      <c r="A50" s="33">
        <v>40</v>
      </c>
      <c r="B50" s="443" t="s">
        <v>308</v>
      </c>
      <c r="C50" s="381">
        <v>9534.35</v>
      </c>
      <c r="D50" s="382">
        <v>9451.5500000000011</v>
      </c>
      <c r="E50" s="382">
        <v>9334.0500000000029</v>
      </c>
      <c r="F50" s="382">
        <v>9133.7500000000018</v>
      </c>
      <c r="G50" s="382">
        <v>9016.2500000000036</v>
      </c>
      <c r="H50" s="382">
        <v>9651.8500000000022</v>
      </c>
      <c r="I50" s="382">
        <v>9769.3499999999985</v>
      </c>
      <c r="J50" s="382">
        <v>9969.6500000000015</v>
      </c>
      <c r="K50" s="381">
        <v>9569.0499999999993</v>
      </c>
      <c r="L50" s="381">
        <v>9251.25</v>
      </c>
      <c r="M50" s="381">
        <v>0.36474000000000001</v>
      </c>
      <c r="N50" s="1"/>
      <c r="O50" s="1"/>
    </row>
    <row r="51" spans="1:15" ht="12.75" customHeight="1">
      <c r="A51" s="33">
        <v>41</v>
      </c>
      <c r="B51" s="443" t="s">
        <v>59</v>
      </c>
      <c r="C51" s="381">
        <v>1234.3499999999999</v>
      </c>
      <c r="D51" s="382">
        <v>1234.3333333333333</v>
      </c>
      <c r="E51" s="382">
        <v>1222.1666666666665</v>
      </c>
      <c r="F51" s="382">
        <v>1209.9833333333333</v>
      </c>
      <c r="G51" s="382">
        <v>1197.8166666666666</v>
      </c>
      <c r="H51" s="382">
        <v>1246.5166666666664</v>
      </c>
      <c r="I51" s="382">
        <v>1258.6833333333329</v>
      </c>
      <c r="J51" s="382">
        <v>1270.8666666666663</v>
      </c>
      <c r="K51" s="381">
        <v>1246.5</v>
      </c>
      <c r="L51" s="381">
        <v>1222.1500000000001</v>
      </c>
      <c r="M51" s="381">
        <v>17.14676</v>
      </c>
      <c r="N51" s="1"/>
      <c r="O51" s="1"/>
    </row>
    <row r="52" spans="1:15" ht="12.75" customHeight="1">
      <c r="A52" s="33">
        <v>42</v>
      </c>
      <c r="B52" s="443" t="s">
        <v>60</v>
      </c>
      <c r="C52" s="381">
        <v>737.3</v>
      </c>
      <c r="D52" s="382">
        <v>729.76666666666677</v>
      </c>
      <c r="E52" s="382">
        <v>719.53333333333353</v>
      </c>
      <c r="F52" s="382">
        <v>701.76666666666677</v>
      </c>
      <c r="G52" s="382">
        <v>691.53333333333353</v>
      </c>
      <c r="H52" s="382">
        <v>747.53333333333353</v>
      </c>
      <c r="I52" s="382">
        <v>757.76666666666688</v>
      </c>
      <c r="J52" s="382">
        <v>775.53333333333353</v>
      </c>
      <c r="K52" s="381">
        <v>740</v>
      </c>
      <c r="L52" s="381">
        <v>712</v>
      </c>
      <c r="M52" s="381">
        <v>30.814830000000001</v>
      </c>
      <c r="N52" s="1"/>
      <c r="O52" s="1"/>
    </row>
    <row r="53" spans="1:15" ht="12.75" customHeight="1">
      <c r="A53" s="33">
        <v>43</v>
      </c>
      <c r="B53" s="443" t="s">
        <v>309</v>
      </c>
      <c r="C53" s="381">
        <v>570.9</v>
      </c>
      <c r="D53" s="382">
        <v>569.30000000000007</v>
      </c>
      <c r="E53" s="382">
        <v>564.60000000000014</v>
      </c>
      <c r="F53" s="382">
        <v>558.30000000000007</v>
      </c>
      <c r="G53" s="382">
        <v>553.60000000000014</v>
      </c>
      <c r="H53" s="382">
        <v>575.60000000000014</v>
      </c>
      <c r="I53" s="382">
        <v>580.30000000000018</v>
      </c>
      <c r="J53" s="382">
        <v>586.60000000000014</v>
      </c>
      <c r="K53" s="381">
        <v>574</v>
      </c>
      <c r="L53" s="381">
        <v>563</v>
      </c>
      <c r="M53" s="381">
        <v>1.01732</v>
      </c>
      <c r="N53" s="1"/>
      <c r="O53" s="1"/>
    </row>
    <row r="54" spans="1:15" ht="12.75" customHeight="1">
      <c r="A54" s="33">
        <v>44</v>
      </c>
      <c r="B54" s="443" t="s">
        <v>61</v>
      </c>
      <c r="C54" s="381">
        <v>742.8</v>
      </c>
      <c r="D54" s="382">
        <v>740</v>
      </c>
      <c r="E54" s="382">
        <v>736</v>
      </c>
      <c r="F54" s="382">
        <v>729.2</v>
      </c>
      <c r="G54" s="382">
        <v>725.2</v>
      </c>
      <c r="H54" s="382">
        <v>746.8</v>
      </c>
      <c r="I54" s="382">
        <v>750.8</v>
      </c>
      <c r="J54" s="382">
        <v>757.59999999999991</v>
      </c>
      <c r="K54" s="381">
        <v>744</v>
      </c>
      <c r="L54" s="381">
        <v>733.2</v>
      </c>
      <c r="M54" s="381">
        <v>95.95787</v>
      </c>
      <c r="N54" s="1"/>
      <c r="O54" s="1"/>
    </row>
    <row r="55" spans="1:15" ht="12.75" customHeight="1">
      <c r="A55" s="33">
        <v>45</v>
      </c>
      <c r="B55" s="443" t="s">
        <v>62</v>
      </c>
      <c r="C55" s="381">
        <v>3435.1</v>
      </c>
      <c r="D55" s="382">
        <v>3430.2666666666664</v>
      </c>
      <c r="E55" s="382">
        <v>3409.2833333333328</v>
      </c>
      <c r="F55" s="382">
        <v>3383.4666666666662</v>
      </c>
      <c r="G55" s="382">
        <v>3362.4833333333327</v>
      </c>
      <c r="H55" s="382">
        <v>3456.083333333333</v>
      </c>
      <c r="I55" s="382">
        <v>3477.0666666666666</v>
      </c>
      <c r="J55" s="382">
        <v>3502.8833333333332</v>
      </c>
      <c r="K55" s="381">
        <v>3451.25</v>
      </c>
      <c r="L55" s="381">
        <v>3404.45</v>
      </c>
      <c r="M55" s="381">
        <v>3.1847300000000001</v>
      </c>
      <c r="N55" s="1"/>
      <c r="O55" s="1"/>
    </row>
    <row r="56" spans="1:15" ht="12.75" customHeight="1">
      <c r="A56" s="33">
        <v>46</v>
      </c>
      <c r="B56" s="443" t="s">
        <v>313</v>
      </c>
      <c r="C56" s="381">
        <v>193.8</v>
      </c>
      <c r="D56" s="382">
        <v>193.93333333333331</v>
      </c>
      <c r="E56" s="382">
        <v>192.16666666666663</v>
      </c>
      <c r="F56" s="382">
        <v>190.53333333333333</v>
      </c>
      <c r="G56" s="382">
        <v>188.76666666666665</v>
      </c>
      <c r="H56" s="382">
        <v>195.56666666666661</v>
      </c>
      <c r="I56" s="382">
        <v>197.33333333333331</v>
      </c>
      <c r="J56" s="382">
        <v>198.96666666666658</v>
      </c>
      <c r="K56" s="381">
        <v>195.7</v>
      </c>
      <c r="L56" s="381">
        <v>192.3</v>
      </c>
      <c r="M56" s="381">
        <v>5.9080000000000004</v>
      </c>
      <c r="N56" s="1"/>
      <c r="O56" s="1"/>
    </row>
    <row r="57" spans="1:15" ht="12.75" customHeight="1">
      <c r="A57" s="33">
        <v>47</v>
      </c>
      <c r="B57" s="443" t="s">
        <v>314</v>
      </c>
      <c r="C57" s="381">
        <v>1256.2</v>
      </c>
      <c r="D57" s="382">
        <v>1272.8833333333332</v>
      </c>
      <c r="E57" s="382">
        <v>1228.7666666666664</v>
      </c>
      <c r="F57" s="382">
        <v>1201.3333333333333</v>
      </c>
      <c r="G57" s="382">
        <v>1157.2166666666665</v>
      </c>
      <c r="H57" s="382">
        <v>1300.3166666666664</v>
      </c>
      <c r="I57" s="382">
        <v>1344.4333333333332</v>
      </c>
      <c r="J57" s="382">
        <v>1371.8666666666663</v>
      </c>
      <c r="K57" s="381">
        <v>1317</v>
      </c>
      <c r="L57" s="381">
        <v>1245.45</v>
      </c>
      <c r="M57" s="381">
        <v>1.6730100000000001</v>
      </c>
      <c r="N57" s="1"/>
      <c r="O57" s="1"/>
    </row>
    <row r="58" spans="1:15" ht="12.75" customHeight="1">
      <c r="A58" s="33">
        <v>48</v>
      </c>
      <c r="B58" s="443" t="s">
        <v>64</v>
      </c>
      <c r="C58" s="381">
        <v>17798.8</v>
      </c>
      <c r="D58" s="382">
        <v>17843.150000000001</v>
      </c>
      <c r="E58" s="382">
        <v>17686.300000000003</v>
      </c>
      <c r="F58" s="382">
        <v>17573.800000000003</v>
      </c>
      <c r="G58" s="382">
        <v>17416.950000000004</v>
      </c>
      <c r="H58" s="382">
        <v>17955.650000000001</v>
      </c>
      <c r="I58" s="382">
        <v>18112.5</v>
      </c>
      <c r="J58" s="382">
        <v>18225</v>
      </c>
      <c r="K58" s="381">
        <v>18000</v>
      </c>
      <c r="L58" s="381">
        <v>17730.650000000001</v>
      </c>
      <c r="M58" s="381">
        <v>1.69797</v>
      </c>
      <c r="N58" s="1"/>
      <c r="O58" s="1"/>
    </row>
    <row r="59" spans="1:15" ht="12" customHeight="1">
      <c r="A59" s="33">
        <v>49</v>
      </c>
      <c r="B59" s="443" t="s">
        <v>246</v>
      </c>
      <c r="C59" s="381">
        <v>5208.2</v>
      </c>
      <c r="D59" s="382">
        <v>5210.7333333333336</v>
      </c>
      <c r="E59" s="382">
        <v>5172.4666666666672</v>
      </c>
      <c r="F59" s="382">
        <v>5136.7333333333336</v>
      </c>
      <c r="G59" s="382">
        <v>5098.4666666666672</v>
      </c>
      <c r="H59" s="382">
        <v>5246.4666666666672</v>
      </c>
      <c r="I59" s="382">
        <v>5284.7333333333336</v>
      </c>
      <c r="J59" s="382">
        <v>5320.4666666666672</v>
      </c>
      <c r="K59" s="381">
        <v>5249</v>
      </c>
      <c r="L59" s="381">
        <v>5175</v>
      </c>
      <c r="M59" s="381">
        <v>0.26924999999999999</v>
      </c>
      <c r="N59" s="1"/>
      <c r="O59" s="1"/>
    </row>
    <row r="60" spans="1:15" ht="12.75" customHeight="1">
      <c r="A60" s="33">
        <v>50</v>
      </c>
      <c r="B60" s="443" t="s">
        <v>65</v>
      </c>
      <c r="C60" s="381">
        <v>7731.3</v>
      </c>
      <c r="D60" s="382">
        <v>7720.0166666666664</v>
      </c>
      <c r="E60" s="382">
        <v>7681.0333333333328</v>
      </c>
      <c r="F60" s="382">
        <v>7630.7666666666664</v>
      </c>
      <c r="G60" s="382">
        <v>7591.7833333333328</v>
      </c>
      <c r="H60" s="382">
        <v>7770.2833333333328</v>
      </c>
      <c r="I60" s="382">
        <v>7809.2666666666664</v>
      </c>
      <c r="J60" s="382">
        <v>7859.5333333333328</v>
      </c>
      <c r="K60" s="381">
        <v>7759</v>
      </c>
      <c r="L60" s="381">
        <v>7669.75</v>
      </c>
      <c r="M60" s="381">
        <v>6.3906000000000001</v>
      </c>
      <c r="N60" s="1"/>
      <c r="O60" s="1"/>
    </row>
    <row r="61" spans="1:15" ht="12.75" customHeight="1">
      <c r="A61" s="33">
        <v>51</v>
      </c>
      <c r="B61" s="443" t="s">
        <v>315</v>
      </c>
      <c r="C61" s="381">
        <v>3673.45</v>
      </c>
      <c r="D61" s="382">
        <v>3647.6666666666665</v>
      </c>
      <c r="E61" s="382">
        <v>3606.333333333333</v>
      </c>
      <c r="F61" s="382">
        <v>3539.2166666666667</v>
      </c>
      <c r="G61" s="382">
        <v>3497.8833333333332</v>
      </c>
      <c r="H61" s="382">
        <v>3714.7833333333328</v>
      </c>
      <c r="I61" s="382">
        <v>3756.1166666666659</v>
      </c>
      <c r="J61" s="382">
        <v>3823.2333333333327</v>
      </c>
      <c r="K61" s="381">
        <v>3689</v>
      </c>
      <c r="L61" s="381">
        <v>3580.55</v>
      </c>
      <c r="M61" s="381">
        <v>0.57657999999999998</v>
      </c>
      <c r="N61" s="1"/>
      <c r="O61" s="1"/>
    </row>
    <row r="62" spans="1:15" ht="12.75" customHeight="1">
      <c r="A62" s="33">
        <v>52</v>
      </c>
      <c r="B62" s="443" t="s">
        <v>66</v>
      </c>
      <c r="C62" s="381">
        <v>2405.65</v>
      </c>
      <c r="D62" s="382">
        <v>2392.6166666666663</v>
      </c>
      <c r="E62" s="382">
        <v>2375.2333333333327</v>
      </c>
      <c r="F62" s="382">
        <v>2344.8166666666662</v>
      </c>
      <c r="G62" s="382">
        <v>2327.4333333333325</v>
      </c>
      <c r="H62" s="382">
        <v>2423.0333333333328</v>
      </c>
      <c r="I62" s="382">
        <v>2440.416666666667</v>
      </c>
      <c r="J62" s="382">
        <v>2470.833333333333</v>
      </c>
      <c r="K62" s="381">
        <v>2410</v>
      </c>
      <c r="L62" s="381">
        <v>2362.1999999999998</v>
      </c>
      <c r="M62" s="381">
        <v>1.34056</v>
      </c>
      <c r="N62" s="1"/>
      <c r="O62" s="1"/>
    </row>
    <row r="63" spans="1:15" ht="12.75" customHeight="1">
      <c r="A63" s="33">
        <v>53</v>
      </c>
      <c r="B63" s="443" t="s">
        <v>316</v>
      </c>
      <c r="C63" s="381">
        <v>419.9</v>
      </c>
      <c r="D63" s="382">
        <v>422.2833333333333</v>
      </c>
      <c r="E63" s="382">
        <v>415.06666666666661</v>
      </c>
      <c r="F63" s="382">
        <v>410.23333333333329</v>
      </c>
      <c r="G63" s="382">
        <v>403.01666666666659</v>
      </c>
      <c r="H63" s="382">
        <v>427.11666666666662</v>
      </c>
      <c r="I63" s="382">
        <v>434.33333333333331</v>
      </c>
      <c r="J63" s="382">
        <v>439.16666666666663</v>
      </c>
      <c r="K63" s="381">
        <v>429.5</v>
      </c>
      <c r="L63" s="381">
        <v>417.45</v>
      </c>
      <c r="M63" s="381">
        <v>26.750340000000001</v>
      </c>
      <c r="N63" s="1"/>
      <c r="O63" s="1"/>
    </row>
    <row r="64" spans="1:15" ht="12.75" customHeight="1">
      <c r="A64" s="33">
        <v>54</v>
      </c>
      <c r="B64" s="443" t="s">
        <v>67</v>
      </c>
      <c r="C64" s="381">
        <v>274</v>
      </c>
      <c r="D64" s="382">
        <v>273.5</v>
      </c>
      <c r="E64" s="382">
        <v>271.5</v>
      </c>
      <c r="F64" s="382">
        <v>269</v>
      </c>
      <c r="G64" s="382">
        <v>267</v>
      </c>
      <c r="H64" s="382">
        <v>276</v>
      </c>
      <c r="I64" s="382">
        <v>278</v>
      </c>
      <c r="J64" s="382">
        <v>280.5</v>
      </c>
      <c r="K64" s="381">
        <v>275.5</v>
      </c>
      <c r="L64" s="381">
        <v>271</v>
      </c>
      <c r="M64" s="381">
        <v>43.696300000000001</v>
      </c>
      <c r="N64" s="1"/>
      <c r="O64" s="1"/>
    </row>
    <row r="65" spans="1:15" ht="12.75" customHeight="1">
      <c r="A65" s="33">
        <v>55</v>
      </c>
      <c r="B65" s="443" t="s">
        <v>68</v>
      </c>
      <c r="C65" s="381">
        <v>92.15</v>
      </c>
      <c r="D65" s="382">
        <v>90.766666666666666</v>
      </c>
      <c r="E65" s="382">
        <v>89.083333333333329</v>
      </c>
      <c r="F65" s="382">
        <v>86.016666666666666</v>
      </c>
      <c r="G65" s="382">
        <v>84.333333333333329</v>
      </c>
      <c r="H65" s="382">
        <v>93.833333333333329</v>
      </c>
      <c r="I65" s="382">
        <v>95.516666666666666</v>
      </c>
      <c r="J65" s="382">
        <v>98.583333333333329</v>
      </c>
      <c r="K65" s="381">
        <v>92.45</v>
      </c>
      <c r="L65" s="381">
        <v>87.7</v>
      </c>
      <c r="M65" s="381">
        <v>425.35777999999999</v>
      </c>
      <c r="N65" s="1"/>
      <c r="O65" s="1"/>
    </row>
    <row r="66" spans="1:15" ht="12.75" customHeight="1">
      <c r="A66" s="33">
        <v>56</v>
      </c>
      <c r="B66" s="443" t="s">
        <v>247</v>
      </c>
      <c r="C66" s="381">
        <v>55.45</v>
      </c>
      <c r="D66" s="382">
        <v>55.166666666666664</v>
      </c>
      <c r="E66" s="382">
        <v>54.633333333333326</v>
      </c>
      <c r="F66" s="382">
        <v>53.816666666666663</v>
      </c>
      <c r="G66" s="382">
        <v>53.283333333333324</v>
      </c>
      <c r="H66" s="382">
        <v>55.983333333333327</v>
      </c>
      <c r="I66" s="382">
        <v>56.516666666666673</v>
      </c>
      <c r="J66" s="382">
        <v>57.333333333333329</v>
      </c>
      <c r="K66" s="381">
        <v>55.7</v>
      </c>
      <c r="L66" s="381">
        <v>54.35</v>
      </c>
      <c r="M66" s="381">
        <v>55.483020000000003</v>
      </c>
      <c r="N66" s="1"/>
      <c r="O66" s="1"/>
    </row>
    <row r="67" spans="1:15" ht="12.75" customHeight="1">
      <c r="A67" s="33">
        <v>57</v>
      </c>
      <c r="B67" s="443" t="s">
        <v>310</v>
      </c>
      <c r="C67" s="381">
        <v>2960.75</v>
      </c>
      <c r="D67" s="382">
        <v>2959.8166666666671</v>
      </c>
      <c r="E67" s="382">
        <v>2938.7833333333342</v>
      </c>
      <c r="F67" s="382">
        <v>2916.8166666666671</v>
      </c>
      <c r="G67" s="382">
        <v>2895.7833333333342</v>
      </c>
      <c r="H67" s="382">
        <v>2981.7833333333342</v>
      </c>
      <c r="I67" s="382">
        <v>3002.8166666666671</v>
      </c>
      <c r="J67" s="382">
        <v>3024.7833333333342</v>
      </c>
      <c r="K67" s="381">
        <v>2980.85</v>
      </c>
      <c r="L67" s="381">
        <v>2937.85</v>
      </c>
      <c r="M67" s="381">
        <v>0.23626</v>
      </c>
      <c r="N67" s="1"/>
      <c r="O67" s="1"/>
    </row>
    <row r="68" spans="1:15" ht="12.75" customHeight="1">
      <c r="A68" s="33">
        <v>58</v>
      </c>
      <c r="B68" s="443" t="s">
        <v>69</v>
      </c>
      <c r="C68" s="381">
        <v>1916.4</v>
      </c>
      <c r="D68" s="382">
        <v>1904.1333333333332</v>
      </c>
      <c r="E68" s="382">
        <v>1881.2666666666664</v>
      </c>
      <c r="F68" s="382">
        <v>1846.1333333333332</v>
      </c>
      <c r="G68" s="382">
        <v>1823.2666666666664</v>
      </c>
      <c r="H68" s="382">
        <v>1939.2666666666664</v>
      </c>
      <c r="I68" s="382">
        <v>1962.1333333333332</v>
      </c>
      <c r="J68" s="382">
        <v>1997.2666666666664</v>
      </c>
      <c r="K68" s="381">
        <v>1927</v>
      </c>
      <c r="L68" s="381">
        <v>1869</v>
      </c>
      <c r="M68" s="381">
        <v>5.5780399999999997</v>
      </c>
      <c r="N68" s="1"/>
      <c r="O68" s="1"/>
    </row>
    <row r="69" spans="1:15" ht="12.75" customHeight="1">
      <c r="A69" s="33">
        <v>59</v>
      </c>
      <c r="B69" s="443" t="s">
        <v>318</v>
      </c>
      <c r="C69" s="381">
        <v>5040.3500000000004</v>
      </c>
      <c r="D69" s="382">
        <v>5023.3</v>
      </c>
      <c r="E69" s="382">
        <v>4966.9000000000005</v>
      </c>
      <c r="F69" s="382">
        <v>4893.4500000000007</v>
      </c>
      <c r="G69" s="382">
        <v>4837.0500000000011</v>
      </c>
      <c r="H69" s="382">
        <v>5096.75</v>
      </c>
      <c r="I69" s="382">
        <v>5153.1499999999996</v>
      </c>
      <c r="J69" s="382">
        <v>5226.5999999999995</v>
      </c>
      <c r="K69" s="381">
        <v>5079.7</v>
      </c>
      <c r="L69" s="381">
        <v>4949.8500000000004</v>
      </c>
      <c r="M69" s="381">
        <v>0.24099999999999999</v>
      </c>
      <c r="N69" s="1"/>
      <c r="O69" s="1"/>
    </row>
    <row r="70" spans="1:15" ht="12.75" customHeight="1">
      <c r="A70" s="33">
        <v>60</v>
      </c>
      <c r="B70" s="443" t="s">
        <v>248</v>
      </c>
      <c r="C70" s="381">
        <v>1094.7</v>
      </c>
      <c r="D70" s="382">
        <v>1098.1666666666667</v>
      </c>
      <c r="E70" s="382">
        <v>1081.4333333333334</v>
      </c>
      <c r="F70" s="382">
        <v>1068.1666666666667</v>
      </c>
      <c r="G70" s="382">
        <v>1051.4333333333334</v>
      </c>
      <c r="H70" s="382">
        <v>1111.4333333333334</v>
      </c>
      <c r="I70" s="382">
        <v>1128.1666666666665</v>
      </c>
      <c r="J70" s="382">
        <v>1141.4333333333334</v>
      </c>
      <c r="K70" s="381">
        <v>1114.9000000000001</v>
      </c>
      <c r="L70" s="381">
        <v>1084.9000000000001</v>
      </c>
      <c r="M70" s="381">
        <v>0.51017000000000001</v>
      </c>
      <c r="N70" s="1"/>
      <c r="O70" s="1"/>
    </row>
    <row r="71" spans="1:15" ht="12.75" customHeight="1">
      <c r="A71" s="33">
        <v>61</v>
      </c>
      <c r="B71" s="443" t="s">
        <v>319</v>
      </c>
      <c r="C71" s="381">
        <v>399.6</v>
      </c>
      <c r="D71" s="382">
        <v>401.83333333333331</v>
      </c>
      <c r="E71" s="382">
        <v>395.96666666666664</v>
      </c>
      <c r="F71" s="382">
        <v>392.33333333333331</v>
      </c>
      <c r="G71" s="382">
        <v>386.46666666666664</v>
      </c>
      <c r="H71" s="382">
        <v>405.46666666666664</v>
      </c>
      <c r="I71" s="382">
        <v>411.33333333333331</v>
      </c>
      <c r="J71" s="382">
        <v>414.96666666666664</v>
      </c>
      <c r="K71" s="381">
        <v>407.7</v>
      </c>
      <c r="L71" s="381">
        <v>398.2</v>
      </c>
      <c r="M71" s="381">
        <v>1.7601800000000001</v>
      </c>
      <c r="N71" s="1"/>
      <c r="O71" s="1"/>
    </row>
    <row r="72" spans="1:15" ht="12.75" customHeight="1">
      <c r="A72" s="33">
        <v>62</v>
      </c>
      <c r="B72" s="443" t="s">
        <v>71</v>
      </c>
      <c r="C72" s="381">
        <v>210.85</v>
      </c>
      <c r="D72" s="382">
        <v>210.11666666666667</v>
      </c>
      <c r="E72" s="382">
        <v>208.73333333333335</v>
      </c>
      <c r="F72" s="382">
        <v>206.61666666666667</v>
      </c>
      <c r="G72" s="382">
        <v>205.23333333333335</v>
      </c>
      <c r="H72" s="382">
        <v>212.23333333333335</v>
      </c>
      <c r="I72" s="382">
        <v>213.61666666666667</v>
      </c>
      <c r="J72" s="382">
        <v>215.73333333333335</v>
      </c>
      <c r="K72" s="381">
        <v>211.5</v>
      </c>
      <c r="L72" s="381">
        <v>208</v>
      </c>
      <c r="M72" s="381">
        <v>31.36299</v>
      </c>
      <c r="N72" s="1"/>
      <c r="O72" s="1"/>
    </row>
    <row r="73" spans="1:15" ht="12.75" customHeight="1">
      <c r="A73" s="33">
        <v>63</v>
      </c>
      <c r="B73" s="443" t="s">
        <v>311</v>
      </c>
      <c r="C73" s="381">
        <v>1852</v>
      </c>
      <c r="D73" s="382">
        <v>1843.75</v>
      </c>
      <c r="E73" s="382">
        <v>1820.5</v>
      </c>
      <c r="F73" s="382">
        <v>1789</v>
      </c>
      <c r="G73" s="382">
        <v>1765.75</v>
      </c>
      <c r="H73" s="382">
        <v>1875.25</v>
      </c>
      <c r="I73" s="382">
        <v>1898.5</v>
      </c>
      <c r="J73" s="382">
        <v>1930</v>
      </c>
      <c r="K73" s="381">
        <v>1867</v>
      </c>
      <c r="L73" s="381">
        <v>1812.25</v>
      </c>
      <c r="M73" s="381">
        <v>2.6653600000000002</v>
      </c>
      <c r="N73" s="1"/>
      <c r="O73" s="1"/>
    </row>
    <row r="74" spans="1:15" ht="12.75" customHeight="1">
      <c r="A74" s="33">
        <v>64</v>
      </c>
      <c r="B74" s="443" t="s">
        <v>72</v>
      </c>
      <c r="C74" s="381">
        <v>783.95</v>
      </c>
      <c r="D74" s="382">
        <v>788.4666666666667</v>
      </c>
      <c r="E74" s="382">
        <v>777.48333333333335</v>
      </c>
      <c r="F74" s="382">
        <v>771.01666666666665</v>
      </c>
      <c r="G74" s="382">
        <v>760.0333333333333</v>
      </c>
      <c r="H74" s="382">
        <v>794.93333333333339</v>
      </c>
      <c r="I74" s="382">
        <v>805.91666666666674</v>
      </c>
      <c r="J74" s="382">
        <v>812.38333333333344</v>
      </c>
      <c r="K74" s="381">
        <v>799.45</v>
      </c>
      <c r="L74" s="381">
        <v>782</v>
      </c>
      <c r="M74" s="381">
        <v>3.1889099999999999</v>
      </c>
      <c r="N74" s="1"/>
      <c r="O74" s="1"/>
    </row>
    <row r="75" spans="1:15" ht="12.75" customHeight="1">
      <c r="A75" s="33">
        <v>65</v>
      </c>
      <c r="B75" s="443" t="s">
        <v>73</v>
      </c>
      <c r="C75" s="381">
        <v>767.5</v>
      </c>
      <c r="D75" s="382">
        <v>761.86666666666667</v>
      </c>
      <c r="E75" s="382">
        <v>754.73333333333335</v>
      </c>
      <c r="F75" s="382">
        <v>741.9666666666667</v>
      </c>
      <c r="G75" s="382">
        <v>734.83333333333337</v>
      </c>
      <c r="H75" s="382">
        <v>774.63333333333333</v>
      </c>
      <c r="I75" s="382">
        <v>781.76666666666677</v>
      </c>
      <c r="J75" s="382">
        <v>794.5333333333333</v>
      </c>
      <c r="K75" s="381">
        <v>769</v>
      </c>
      <c r="L75" s="381">
        <v>749.1</v>
      </c>
      <c r="M75" s="381">
        <v>11.346690000000001</v>
      </c>
      <c r="N75" s="1"/>
      <c r="O75" s="1"/>
    </row>
    <row r="76" spans="1:15" ht="12.75" customHeight="1">
      <c r="A76" s="33">
        <v>66</v>
      </c>
      <c r="B76" s="443" t="s">
        <v>320</v>
      </c>
      <c r="C76" s="381">
        <v>12215.7</v>
      </c>
      <c r="D76" s="382">
        <v>12311.65</v>
      </c>
      <c r="E76" s="382">
        <v>12049.05</v>
      </c>
      <c r="F76" s="382">
        <v>11882.4</v>
      </c>
      <c r="G76" s="382">
        <v>11619.8</v>
      </c>
      <c r="H76" s="382">
        <v>12478.3</v>
      </c>
      <c r="I76" s="382">
        <v>12740.900000000001</v>
      </c>
      <c r="J76" s="382">
        <v>12907.55</v>
      </c>
      <c r="K76" s="381">
        <v>12574.25</v>
      </c>
      <c r="L76" s="381">
        <v>12145</v>
      </c>
      <c r="M76" s="381">
        <v>3.8949999999999999E-2</v>
      </c>
      <c r="N76" s="1"/>
      <c r="O76" s="1"/>
    </row>
    <row r="77" spans="1:15" ht="12.75" customHeight="1">
      <c r="A77" s="33">
        <v>67</v>
      </c>
      <c r="B77" s="443" t="s">
        <v>75</v>
      </c>
      <c r="C77" s="381">
        <v>704.95</v>
      </c>
      <c r="D77" s="382">
        <v>706.65000000000009</v>
      </c>
      <c r="E77" s="382">
        <v>701.95000000000016</v>
      </c>
      <c r="F77" s="382">
        <v>698.95</v>
      </c>
      <c r="G77" s="382">
        <v>694.25000000000011</v>
      </c>
      <c r="H77" s="382">
        <v>709.6500000000002</v>
      </c>
      <c r="I77" s="382">
        <v>714.35</v>
      </c>
      <c r="J77" s="382">
        <v>717.35000000000025</v>
      </c>
      <c r="K77" s="381">
        <v>711.35</v>
      </c>
      <c r="L77" s="381">
        <v>703.65</v>
      </c>
      <c r="M77" s="381">
        <v>35.653239999999997</v>
      </c>
      <c r="N77" s="1"/>
      <c r="O77" s="1"/>
    </row>
    <row r="78" spans="1:15" ht="12.75" customHeight="1">
      <c r="A78" s="33">
        <v>68</v>
      </c>
      <c r="B78" s="443" t="s">
        <v>76</v>
      </c>
      <c r="C78" s="381">
        <v>62.65</v>
      </c>
      <c r="D78" s="382">
        <v>61.75</v>
      </c>
      <c r="E78" s="382">
        <v>60.6</v>
      </c>
      <c r="F78" s="382">
        <v>58.550000000000004</v>
      </c>
      <c r="G78" s="382">
        <v>57.400000000000006</v>
      </c>
      <c r="H78" s="382">
        <v>63.8</v>
      </c>
      <c r="I78" s="382">
        <v>64.95</v>
      </c>
      <c r="J78" s="382">
        <v>67</v>
      </c>
      <c r="K78" s="381">
        <v>62.9</v>
      </c>
      <c r="L78" s="381">
        <v>59.7</v>
      </c>
      <c r="M78" s="381">
        <v>460.77589</v>
      </c>
      <c r="N78" s="1"/>
      <c r="O78" s="1"/>
    </row>
    <row r="79" spans="1:15" ht="12.75" customHeight="1">
      <c r="A79" s="33">
        <v>69</v>
      </c>
      <c r="B79" s="443" t="s">
        <v>77</v>
      </c>
      <c r="C79" s="381">
        <v>358.15</v>
      </c>
      <c r="D79" s="382">
        <v>356.98333333333335</v>
      </c>
      <c r="E79" s="382">
        <v>354.7166666666667</v>
      </c>
      <c r="F79" s="382">
        <v>351.28333333333336</v>
      </c>
      <c r="G79" s="382">
        <v>349.01666666666671</v>
      </c>
      <c r="H79" s="382">
        <v>360.41666666666669</v>
      </c>
      <c r="I79" s="382">
        <v>362.68333333333334</v>
      </c>
      <c r="J79" s="382">
        <v>366.11666666666667</v>
      </c>
      <c r="K79" s="381">
        <v>359.25</v>
      </c>
      <c r="L79" s="381">
        <v>353.55</v>
      </c>
      <c r="M79" s="381">
        <v>18.43562</v>
      </c>
      <c r="N79" s="1"/>
      <c r="O79" s="1"/>
    </row>
    <row r="80" spans="1:15" ht="12.75" customHeight="1">
      <c r="A80" s="33">
        <v>70</v>
      </c>
      <c r="B80" s="443" t="s">
        <v>321</v>
      </c>
      <c r="C80" s="381">
        <v>1457.95</v>
      </c>
      <c r="D80" s="382">
        <v>1456.1666666666667</v>
      </c>
      <c r="E80" s="382">
        <v>1439.3333333333335</v>
      </c>
      <c r="F80" s="382">
        <v>1420.7166666666667</v>
      </c>
      <c r="G80" s="382">
        <v>1403.8833333333334</v>
      </c>
      <c r="H80" s="382">
        <v>1474.7833333333335</v>
      </c>
      <c r="I80" s="382">
        <v>1491.616666666667</v>
      </c>
      <c r="J80" s="382">
        <v>1510.2333333333336</v>
      </c>
      <c r="K80" s="381">
        <v>1473</v>
      </c>
      <c r="L80" s="381">
        <v>1437.55</v>
      </c>
      <c r="M80" s="381">
        <v>0.79161000000000004</v>
      </c>
      <c r="N80" s="1"/>
      <c r="O80" s="1"/>
    </row>
    <row r="81" spans="1:15" ht="12.75" customHeight="1">
      <c r="A81" s="33">
        <v>71</v>
      </c>
      <c r="B81" s="443" t="s">
        <v>323</v>
      </c>
      <c r="C81" s="381">
        <v>6765.6</v>
      </c>
      <c r="D81" s="382">
        <v>6782.3</v>
      </c>
      <c r="E81" s="382">
        <v>6698.6</v>
      </c>
      <c r="F81" s="382">
        <v>6631.6</v>
      </c>
      <c r="G81" s="382">
        <v>6547.9000000000005</v>
      </c>
      <c r="H81" s="382">
        <v>6849.3</v>
      </c>
      <c r="I81" s="382">
        <v>6932.9999999999991</v>
      </c>
      <c r="J81" s="382">
        <v>7000</v>
      </c>
      <c r="K81" s="381">
        <v>6866</v>
      </c>
      <c r="L81" s="381">
        <v>6715.3</v>
      </c>
      <c r="M81" s="381">
        <v>0.14665</v>
      </c>
      <c r="N81" s="1"/>
      <c r="O81" s="1"/>
    </row>
    <row r="82" spans="1:15" ht="12.75" customHeight="1">
      <c r="A82" s="33">
        <v>72</v>
      </c>
      <c r="B82" s="443" t="s">
        <v>324</v>
      </c>
      <c r="C82" s="381">
        <v>988.65</v>
      </c>
      <c r="D82" s="382">
        <v>993.68333333333339</v>
      </c>
      <c r="E82" s="382">
        <v>976.96666666666681</v>
      </c>
      <c r="F82" s="382">
        <v>965.28333333333342</v>
      </c>
      <c r="G82" s="382">
        <v>948.56666666666683</v>
      </c>
      <c r="H82" s="382">
        <v>1005.3666666666668</v>
      </c>
      <c r="I82" s="382">
        <v>1022.0833333333335</v>
      </c>
      <c r="J82" s="382">
        <v>1033.7666666666669</v>
      </c>
      <c r="K82" s="381">
        <v>1010.4</v>
      </c>
      <c r="L82" s="381">
        <v>982</v>
      </c>
      <c r="M82" s="381">
        <v>0.71694000000000002</v>
      </c>
      <c r="N82" s="1"/>
      <c r="O82" s="1"/>
    </row>
    <row r="83" spans="1:15" ht="12.75" customHeight="1">
      <c r="A83" s="33">
        <v>73</v>
      </c>
      <c r="B83" s="443" t="s">
        <v>78</v>
      </c>
      <c r="C83" s="381">
        <v>17419.349999999999</v>
      </c>
      <c r="D83" s="382">
        <v>17370.649999999998</v>
      </c>
      <c r="E83" s="382">
        <v>17148.699999999997</v>
      </c>
      <c r="F83" s="382">
        <v>16878.05</v>
      </c>
      <c r="G83" s="382">
        <v>16656.099999999999</v>
      </c>
      <c r="H83" s="382">
        <v>17641.299999999996</v>
      </c>
      <c r="I83" s="382">
        <v>17863.25</v>
      </c>
      <c r="J83" s="382">
        <v>18133.899999999994</v>
      </c>
      <c r="K83" s="381">
        <v>17592.599999999999</v>
      </c>
      <c r="L83" s="381">
        <v>17100</v>
      </c>
      <c r="M83" s="381">
        <v>0.35332999999999998</v>
      </c>
      <c r="N83" s="1"/>
      <c r="O83" s="1"/>
    </row>
    <row r="84" spans="1:15" ht="12.75" customHeight="1">
      <c r="A84" s="33">
        <v>74</v>
      </c>
      <c r="B84" s="443" t="s">
        <v>80</v>
      </c>
      <c r="C84" s="381">
        <v>397.55</v>
      </c>
      <c r="D84" s="382">
        <v>397.61666666666662</v>
      </c>
      <c r="E84" s="382">
        <v>395.53333333333325</v>
      </c>
      <c r="F84" s="382">
        <v>393.51666666666665</v>
      </c>
      <c r="G84" s="382">
        <v>391.43333333333328</v>
      </c>
      <c r="H84" s="382">
        <v>399.63333333333321</v>
      </c>
      <c r="I84" s="382">
        <v>401.71666666666658</v>
      </c>
      <c r="J84" s="382">
        <v>403.73333333333318</v>
      </c>
      <c r="K84" s="381">
        <v>399.7</v>
      </c>
      <c r="L84" s="381">
        <v>395.6</v>
      </c>
      <c r="M84" s="381">
        <v>20.89864</v>
      </c>
      <c r="N84" s="1"/>
      <c r="O84" s="1"/>
    </row>
    <row r="85" spans="1:15" ht="12.75" customHeight="1">
      <c r="A85" s="33">
        <v>75</v>
      </c>
      <c r="B85" s="443" t="s">
        <v>325</v>
      </c>
      <c r="C85" s="381">
        <v>455</v>
      </c>
      <c r="D85" s="382">
        <v>451.48333333333335</v>
      </c>
      <c r="E85" s="382">
        <v>445.2166666666667</v>
      </c>
      <c r="F85" s="382">
        <v>435.43333333333334</v>
      </c>
      <c r="G85" s="382">
        <v>429.16666666666669</v>
      </c>
      <c r="H85" s="382">
        <v>461.26666666666671</v>
      </c>
      <c r="I85" s="382">
        <v>467.53333333333336</v>
      </c>
      <c r="J85" s="382">
        <v>477.31666666666672</v>
      </c>
      <c r="K85" s="381">
        <v>457.75</v>
      </c>
      <c r="L85" s="381">
        <v>441.7</v>
      </c>
      <c r="M85" s="381">
        <v>6.6631299999999998</v>
      </c>
      <c r="N85" s="1"/>
      <c r="O85" s="1"/>
    </row>
    <row r="86" spans="1:15" ht="12.75" customHeight="1">
      <c r="A86" s="33">
        <v>76</v>
      </c>
      <c r="B86" s="443" t="s">
        <v>81</v>
      </c>
      <c r="C86" s="381">
        <v>3768.3</v>
      </c>
      <c r="D86" s="382">
        <v>3758.0666666666671</v>
      </c>
      <c r="E86" s="382">
        <v>3738.1333333333341</v>
      </c>
      <c r="F86" s="382">
        <v>3707.9666666666672</v>
      </c>
      <c r="G86" s="382">
        <v>3688.0333333333342</v>
      </c>
      <c r="H86" s="382">
        <v>3788.233333333334</v>
      </c>
      <c r="I86" s="382">
        <v>3808.1666666666674</v>
      </c>
      <c r="J86" s="382">
        <v>3838.3333333333339</v>
      </c>
      <c r="K86" s="381">
        <v>3778</v>
      </c>
      <c r="L86" s="381">
        <v>3727.9</v>
      </c>
      <c r="M86" s="381">
        <v>3.5144700000000002</v>
      </c>
      <c r="N86" s="1"/>
      <c r="O86" s="1"/>
    </row>
    <row r="87" spans="1:15" ht="12.75" customHeight="1">
      <c r="A87" s="33">
        <v>77</v>
      </c>
      <c r="B87" s="443" t="s">
        <v>312</v>
      </c>
      <c r="C87" s="381">
        <v>1943.2</v>
      </c>
      <c r="D87" s="382">
        <v>1949.0500000000002</v>
      </c>
      <c r="E87" s="382">
        <v>1923.7000000000003</v>
      </c>
      <c r="F87" s="382">
        <v>1904.2</v>
      </c>
      <c r="G87" s="382">
        <v>1878.8500000000001</v>
      </c>
      <c r="H87" s="382">
        <v>1968.5500000000004</v>
      </c>
      <c r="I87" s="382">
        <v>1993.9000000000003</v>
      </c>
      <c r="J87" s="382">
        <v>2013.4000000000005</v>
      </c>
      <c r="K87" s="381">
        <v>1974.4</v>
      </c>
      <c r="L87" s="381">
        <v>1929.55</v>
      </c>
      <c r="M87" s="381">
        <v>4.8393899999999999</v>
      </c>
      <c r="N87" s="1"/>
      <c r="O87" s="1"/>
    </row>
    <row r="88" spans="1:15" ht="12.75" customHeight="1">
      <c r="A88" s="33">
        <v>78</v>
      </c>
      <c r="B88" s="443" t="s">
        <v>322</v>
      </c>
      <c r="C88" s="381">
        <v>571.6</v>
      </c>
      <c r="D88" s="382">
        <v>575.81666666666672</v>
      </c>
      <c r="E88" s="382">
        <v>565.78333333333342</v>
      </c>
      <c r="F88" s="382">
        <v>559.9666666666667</v>
      </c>
      <c r="G88" s="382">
        <v>549.93333333333339</v>
      </c>
      <c r="H88" s="382">
        <v>581.63333333333344</v>
      </c>
      <c r="I88" s="382">
        <v>591.66666666666674</v>
      </c>
      <c r="J88" s="382">
        <v>597.48333333333346</v>
      </c>
      <c r="K88" s="381">
        <v>585.85</v>
      </c>
      <c r="L88" s="381">
        <v>570</v>
      </c>
      <c r="M88" s="381">
        <v>29.373370000000001</v>
      </c>
      <c r="N88" s="1"/>
      <c r="O88" s="1"/>
    </row>
    <row r="89" spans="1:15" ht="12.75" customHeight="1">
      <c r="A89" s="33">
        <v>79</v>
      </c>
      <c r="B89" s="443" t="s">
        <v>326</v>
      </c>
      <c r="C89" s="381">
        <v>144.4</v>
      </c>
      <c r="D89" s="382">
        <v>145.73333333333335</v>
      </c>
      <c r="E89" s="382">
        <v>142.16666666666669</v>
      </c>
      <c r="F89" s="382">
        <v>139.93333333333334</v>
      </c>
      <c r="G89" s="382">
        <v>136.36666666666667</v>
      </c>
      <c r="H89" s="382">
        <v>147.9666666666667</v>
      </c>
      <c r="I89" s="382">
        <v>151.53333333333336</v>
      </c>
      <c r="J89" s="382">
        <v>153.76666666666671</v>
      </c>
      <c r="K89" s="381">
        <v>149.30000000000001</v>
      </c>
      <c r="L89" s="381">
        <v>143.5</v>
      </c>
      <c r="M89" s="381">
        <v>22.692699999999999</v>
      </c>
      <c r="N89" s="1"/>
      <c r="O89" s="1"/>
    </row>
    <row r="90" spans="1:15" ht="12.75" customHeight="1">
      <c r="A90" s="33">
        <v>80</v>
      </c>
      <c r="B90" s="443" t="s">
        <v>82</v>
      </c>
      <c r="C90" s="381">
        <v>453.75</v>
      </c>
      <c r="D90" s="382">
        <v>453.65000000000003</v>
      </c>
      <c r="E90" s="382">
        <v>449.30000000000007</v>
      </c>
      <c r="F90" s="382">
        <v>444.85</v>
      </c>
      <c r="G90" s="382">
        <v>440.50000000000006</v>
      </c>
      <c r="H90" s="382">
        <v>458.10000000000008</v>
      </c>
      <c r="I90" s="382">
        <v>462.4500000000001</v>
      </c>
      <c r="J90" s="382">
        <v>466.90000000000009</v>
      </c>
      <c r="K90" s="381">
        <v>458</v>
      </c>
      <c r="L90" s="381">
        <v>449.2</v>
      </c>
      <c r="M90" s="381">
        <v>27.292819999999999</v>
      </c>
      <c r="N90" s="1"/>
      <c r="O90" s="1"/>
    </row>
    <row r="91" spans="1:15" ht="12.75" customHeight="1">
      <c r="A91" s="33">
        <v>81</v>
      </c>
      <c r="B91" s="443" t="s">
        <v>344</v>
      </c>
      <c r="C91" s="381">
        <v>2809.05</v>
      </c>
      <c r="D91" s="382">
        <v>2806.7000000000003</v>
      </c>
      <c r="E91" s="382">
        <v>2789.4000000000005</v>
      </c>
      <c r="F91" s="382">
        <v>2769.7500000000005</v>
      </c>
      <c r="G91" s="382">
        <v>2752.4500000000007</v>
      </c>
      <c r="H91" s="382">
        <v>2826.3500000000004</v>
      </c>
      <c r="I91" s="382">
        <v>2843.6500000000005</v>
      </c>
      <c r="J91" s="382">
        <v>2863.3</v>
      </c>
      <c r="K91" s="381">
        <v>2824</v>
      </c>
      <c r="L91" s="381">
        <v>2787.05</v>
      </c>
      <c r="M91" s="381">
        <v>0.96906999999999999</v>
      </c>
      <c r="N91" s="1"/>
      <c r="O91" s="1"/>
    </row>
    <row r="92" spans="1:15" ht="12.75" customHeight="1">
      <c r="A92" s="33">
        <v>82</v>
      </c>
      <c r="B92" s="443" t="s">
        <v>83</v>
      </c>
      <c r="C92" s="381">
        <v>219.7</v>
      </c>
      <c r="D92" s="382">
        <v>217.93333333333331</v>
      </c>
      <c r="E92" s="382">
        <v>215.06666666666661</v>
      </c>
      <c r="F92" s="382">
        <v>210.43333333333331</v>
      </c>
      <c r="G92" s="382">
        <v>207.56666666666661</v>
      </c>
      <c r="H92" s="382">
        <v>222.56666666666661</v>
      </c>
      <c r="I92" s="382">
        <v>225.43333333333334</v>
      </c>
      <c r="J92" s="382">
        <v>230.06666666666661</v>
      </c>
      <c r="K92" s="381">
        <v>220.8</v>
      </c>
      <c r="L92" s="381">
        <v>213.3</v>
      </c>
      <c r="M92" s="381">
        <v>103.05642</v>
      </c>
      <c r="N92" s="1"/>
      <c r="O92" s="1"/>
    </row>
    <row r="93" spans="1:15" ht="12.75" customHeight="1">
      <c r="A93" s="33">
        <v>83</v>
      </c>
      <c r="B93" s="443" t="s">
        <v>330</v>
      </c>
      <c r="C93" s="381">
        <v>597.45000000000005</v>
      </c>
      <c r="D93" s="382">
        <v>595.08333333333337</v>
      </c>
      <c r="E93" s="382">
        <v>588.36666666666679</v>
      </c>
      <c r="F93" s="382">
        <v>579.28333333333342</v>
      </c>
      <c r="G93" s="382">
        <v>572.56666666666683</v>
      </c>
      <c r="H93" s="382">
        <v>604.16666666666674</v>
      </c>
      <c r="I93" s="382">
        <v>610.88333333333321</v>
      </c>
      <c r="J93" s="382">
        <v>619.9666666666667</v>
      </c>
      <c r="K93" s="381">
        <v>601.79999999999995</v>
      </c>
      <c r="L93" s="381">
        <v>586</v>
      </c>
      <c r="M93" s="381">
        <v>6.7271999999999998</v>
      </c>
      <c r="N93" s="1"/>
      <c r="O93" s="1"/>
    </row>
    <row r="94" spans="1:15" ht="12.75" customHeight="1">
      <c r="A94" s="33">
        <v>84</v>
      </c>
      <c r="B94" s="443" t="s">
        <v>331</v>
      </c>
      <c r="C94" s="381">
        <v>839.55</v>
      </c>
      <c r="D94" s="382">
        <v>844.0333333333333</v>
      </c>
      <c r="E94" s="382">
        <v>826.51666666666665</v>
      </c>
      <c r="F94" s="382">
        <v>813.48333333333335</v>
      </c>
      <c r="G94" s="382">
        <v>795.9666666666667</v>
      </c>
      <c r="H94" s="382">
        <v>857.06666666666661</v>
      </c>
      <c r="I94" s="382">
        <v>874.58333333333326</v>
      </c>
      <c r="J94" s="382">
        <v>887.61666666666656</v>
      </c>
      <c r="K94" s="381">
        <v>861.55</v>
      </c>
      <c r="L94" s="381">
        <v>831</v>
      </c>
      <c r="M94" s="381">
        <v>0.86814000000000002</v>
      </c>
      <c r="N94" s="1"/>
      <c r="O94" s="1"/>
    </row>
    <row r="95" spans="1:15" ht="12.75" customHeight="1">
      <c r="A95" s="33">
        <v>85</v>
      </c>
      <c r="B95" s="443" t="s">
        <v>333</v>
      </c>
      <c r="C95" s="381">
        <v>1000.05</v>
      </c>
      <c r="D95" s="382">
        <v>992.63333333333333</v>
      </c>
      <c r="E95" s="382">
        <v>981.26666666666665</v>
      </c>
      <c r="F95" s="382">
        <v>962.48333333333335</v>
      </c>
      <c r="G95" s="382">
        <v>951.11666666666667</v>
      </c>
      <c r="H95" s="382">
        <v>1011.4166666666666</v>
      </c>
      <c r="I95" s="382">
        <v>1022.7833333333332</v>
      </c>
      <c r="J95" s="382">
        <v>1041.5666666666666</v>
      </c>
      <c r="K95" s="381">
        <v>1004</v>
      </c>
      <c r="L95" s="381">
        <v>973.85</v>
      </c>
      <c r="M95" s="381">
        <v>1.26183</v>
      </c>
      <c r="N95" s="1"/>
      <c r="O95" s="1"/>
    </row>
    <row r="96" spans="1:15" ht="12.75" customHeight="1">
      <c r="A96" s="33">
        <v>86</v>
      </c>
      <c r="B96" s="443" t="s">
        <v>250</v>
      </c>
      <c r="C96" s="381">
        <v>122.55</v>
      </c>
      <c r="D96" s="382">
        <v>122.51666666666667</v>
      </c>
      <c r="E96" s="382">
        <v>121.78333333333333</v>
      </c>
      <c r="F96" s="382">
        <v>121.01666666666667</v>
      </c>
      <c r="G96" s="382">
        <v>120.28333333333333</v>
      </c>
      <c r="H96" s="382">
        <v>123.28333333333333</v>
      </c>
      <c r="I96" s="382">
        <v>124.01666666666665</v>
      </c>
      <c r="J96" s="382">
        <v>124.78333333333333</v>
      </c>
      <c r="K96" s="381">
        <v>123.25</v>
      </c>
      <c r="L96" s="381">
        <v>121.75</v>
      </c>
      <c r="M96" s="381">
        <v>11.38358</v>
      </c>
      <c r="N96" s="1"/>
      <c r="O96" s="1"/>
    </row>
    <row r="97" spans="1:15" ht="12.75" customHeight="1">
      <c r="A97" s="33">
        <v>87</v>
      </c>
      <c r="B97" s="443" t="s">
        <v>327</v>
      </c>
      <c r="C97" s="381">
        <v>434.15</v>
      </c>
      <c r="D97" s="382">
        <v>432.95</v>
      </c>
      <c r="E97" s="382">
        <v>428.2</v>
      </c>
      <c r="F97" s="382">
        <v>422.25</v>
      </c>
      <c r="G97" s="382">
        <v>417.5</v>
      </c>
      <c r="H97" s="382">
        <v>438.9</v>
      </c>
      <c r="I97" s="382">
        <v>443.65</v>
      </c>
      <c r="J97" s="382">
        <v>449.59999999999997</v>
      </c>
      <c r="K97" s="381">
        <v>437.7</v>
      </c>
      <c r="L97" s="381">
        <v>427</v>
      </c>
      <c r="M97" s="381">
        <v>5.5707000000000004</v>
      </c>
      <c r="N97" s="1"/>
      <c r="O97" s="1"/>
    </row>
    <row r="98" spans="1:15" ht="12.75" customHeight="1">
      <c r="A98" s="33">
        <v>88</v>
      </c>
      <c r="B98" s="443" t="s">
        <v>336</v>
      </c>
      <c r="C98" s="381">
        <v>1548.7</v>
      </c>
      <c r="D98" s="382">
        <v>1551.25</v>
      </c>
      <c r="E98" s="382">
        <v>1532.5</v>
      </c>
      <c r="F98" s="382">
        <v>1516.3</v>
      </c>
      <c r="G98" s="382">
        <v>1497.55</v>
      </c>
      <c r="H98" s="382">
        <v>1567.45</v>
      </c>
      <c r="I98" s="382">
        <v>1586.2</v>
      </c>
      <c r="J98" s="382">
        <v>1602.4</v>
      </c>
      <c r="K98" s="381">
        <v>1570</v>
      </c>
      <c r="L98" s="381">
        <v>1535.05</v>
      </c>
      <c r="M98" s="381">
        <v>4.0795300000000001</v>
      </c>
      <c r="N98" s="1"/>
      <c r="O98" s="1"/>
    </row>
    <row r="99" spans="1:15" ht="12.75" customHeight="1">
      <c r="A99" s="33">
        <v>89</v>
      </c>
      <c r="B99" s="443" t="s">
        <v>334</v>
      </c>
      <c r="C99" s="381">
        <v>1148.5</v>
      </c>
      <c r="D99" s="382">
        <v>1153.5833333333333</v>
      </c>
      <c r="E99" s="382">
        <v>1139.2166666666665</v>
      </c>
      <c r="F99" s="382">
        <v>1129.9333333333332</v>
      </c>
      <c r="G99" s="382">
        <v>1115.5666666666664</v>
      </c>
      <c r="H99" s="382">
        <v>1162.8666666666666</v>
      </c>
      <c r="I99" s="382">
        <v>1177.2333333333333</v>
      </c>
      <c r="J99" s="382">
        <v>1186.5166666666667</v>
      </c>
      <c r="K99" s="381">
        <v>1167.95</v>
      </c>
      <c r="L99" s="381">
        <v>1144.3</v>
      </c>
      <c r="M99" s="381">
        <v>0.85321000000000002</v>
      </c>
      <c r="N99" s="1"/>
      <c r="O99" s="1"/>
    </row>
    <row r="100" spans="1:15" ht="12.75" customHeight="1">
      <c r="A100" s="33">
        <v>90</v>
      </c>
      <c r="B100" s="443" t="s">
        <v>335</v>
      </c>
      <c r="C100" s="381">
        <v>22.25</v>
      </c>
      <c r="D100" s="382">
        <v>22.133333333333336</v>
      </c>
      <c r="E100" s="382">
        <v>21.666666666666671</v>
      </c>
      <c r="F100" s="382">
        <v>21.083333333333336</v>
      </c>
      <c r="G100" s="382">
        <v>20.616666666666671</v>
      </c>
      <c r="H100" s="382">
        <v>22.716666666666672</v>
      </c>
      <c r="I100" s="382">
        <v>23.183333333333334</v>
      </c>
      <c r="J100" s="382">
        <v>23.766666666666673</v>
      </c>
      <c r="K100" s="381">
        <v>22.6</v>
      </c>
      <c r="L100" s="381">
        <v>21.55</v>
      </c>
      <c r="M100" s="381">
        <v>126.69772</v>
      </c>
      <c r="N100" s="1"/>
      <c r="O100" s="1"/>
    </row>
    <row r="101" spans="1:15" ht="12.75" customHeight="1">
      <c r="A101" s="33">
        <v>91</v>
      </c>
      <c r="B101" s="443" t="s">
        <v>337</v>
      </c>
      <c r="C101" s="381">
        <v>644.85</v>
      </c>
      <c r="D101" s="382">
        <v>641.13333333333333</v>
      </c>
      <c r="E101" s="382">
        <v>629.26666666666665</v>
      </c>
      <c r="F101" s="382">
        <v>613.68333333333328</v>
      </c>
      <c r="G101" s="382">
        <v>601.81666666666661</v>
      </c>
      <c r="H101" s="382">
        <v>656.7166666666667</v>
      </c>
      <c r="I101" s="382">
        <v>668.58333333333326</v>
      </c>
      <c r="J101" s="382">
        <v>684.16666666666674</v>
      </c>
      <c r="K101" s="381">
        <v>653</v>
      </c>
      <c r="L101" s="381">
        <v>625.54999999999995</v>
      </c>
      <c r="M101" s="381">
        <v>3.5323600000000002</v>
      </c>
      <c r="N101" s="1"/>
      <c r="O101" s="1"/>
    </row>
    <row r="102" spans="1:15" ht="12.75" customHeight="1">
      <c r="A102" s="33">
        <v>92</v>
      </c>
      <c r="B102" s="443" t="s">
        <v>338</v>
      </c>
      <c r="C102" s="381">
        <v>960.55</v>
      </c>
      <c r="D102" s="382">
        <v>960.04999999999984</v>
      </c>
      <c r="E102" s="382">
        <v>941.6999999999997</v>
      </c>
      <c r="F102" s="382">
        <v>922.84999999999991</v>
      </c>
      <c r="G102" s="382">
        <v>904.49999999999977</v>
      </c>
      <c r="H102" s="382">
        <v>978.89999999999964</v>
      </c>
      <c r="I102" s="382">
        <v>997.24999999999977</v>
      </c>
      <c r="J102" s="382">
        <v>1016.0999999999996</v>
      </c>
      <c r="K102" s="381">
        <v>978.4</v>
      </c>
      <c r="L102" s="381">
        <v>941.2</v>
      </c>
      <c r="M102" s="381">
        <v>10.040430000000001</v>
      </c>
      <c r="N102" s="1"/>
      <c r="O102" s="1"/>
    </row>
    <row r="103" spans="1:15" ht="12.75" customHeight="1">
      <c r="A103" s="33">
        <v>93</v>
      </c>
      <c r="B103" s="443" t="s">
        <v>339</v>
      </c>
      <c r="C103" s="381">
        <v>4906.6000000000004</v>
      </c>
      <c r="D103" s="382">
        <v>4884.2</v>
      </c>
      <c r="E103" s="382">
        <v>4839.3999999999996</v>
      </c>
      <c r="F103" s="382">
        <v>4772.2</v>
      </c>
      <c r="G103" s="382">
        <v>4727.3999999999996</v>
      </c>
      <c r="H103" s="382">
        <v>4951.3999999999996</v>
      </c>
      <c r="I103" s="382">
        <v>4996.2000000000007</v>
      </c>
      <c r="J103" s="382">
        <v>5063.3999999999996</v>
      </c>
      <c r="K103" s="381">
        <v>4929</v>
      </c>
      <c r="L103" s="381">
        <v>4817</v>
      </c>
      <c r="M103" s="381">
        <v>0.13256000000000001</v>
      </c>
      <c r="N103" s="1"/>
      <c r="O103" s="1"/>
    </row>
    <row r="104" spans="1:15" ht="12.75" customHeight="1">
      <c r="A104" s="33">
        <v>94</v>
      </c>
      <c r="B104" s="443" t="s">
        <v>249</v>
      </c>
      <c r="C104" s="381">
        <v>89.95</v>
      </c>
      <c r="D104" s="382">
        <v>90.516666666666666</v>
      </c>
      <c r="E104" s="382">
        <v>89.233333333333334</v>
      </c>
      <c r="F104" s="382">
        <v>88.516666666666666</v>
      </c>
      <c r="G104" s="382">
        <v>87.233333333333334</v>
      </c>
      <c r="H104" s="382">
        <v>91.233333333333334</v>
      </c>
      <c r="I104" s="382">
        <v>92.516666666666666</v>
      </c>
      <c r="J104" s="382">
        <v>93.233333333333334</v>
      </c>
      <c r="K104" s="381">
        <v>91.8</v>
      </c>
      <c r="L104" s="381">
        <v>89.8</v>
      </c>
      <c r="M104" s="381">
        <v>43.067979999999999</v>
      </c>
      <c r="N104" s="1"/>
      <c r="O104" s="1"/>
    </row>
    <row r="105" spans="1:15" ht="12.75" customHeight="1">
      <c r="A105" s="33">
        <v>95</v>
      </c>
      <c r="B105" s="443" t="s">
        <v>332</v>
      </c>
      <c r="C105" s="381">
        <v>520.15</v>
      </c>
      <c r="D105" s="382">
        <v>516.9</v>
      </c>
      <c r="E105" s="382">
        <v>508</v>
      </c>
      <c r="F105" s="382">
        <v>495.85</v>
      </c>
      <c r="G105" s="382">
        <v>486.95000000000005</v>
      </c>
      <c r="H105" s="382">
        <v>529.04999999999995</v>
      </c>
      <c r="I105" s="382">
        <v>537.94999999999982</v>
      </c>
      <c r="J105" s="382">
        <v>550.09999999999991</v>
      </c>
      <c r="K105" s="381">
        <v>525.79999999999995</v>
      </c>
      <c r="L105" s="381">
        <v>504.75</v>
      </c>
      <c r="M105" s="381">
        <v>0.67735000000000001</v>
      </c>
      <c r="N105" s="1"/>
      <c r="O105" s="1"/>
    </row>
    <row r="106" spans="1:15" ht="12.75" customHeight="1">
      <c r="A106" s="33">
        <v>96</v>
      </c>
      <c r="B106" s="443" t="s">
        <v>838</v>
      </c>
      <c r="C106" s="381">
        <v>196.15</v>
      </c>
      <c r="D106" s="382">
        <v>196.4666666666667</v>
      </c>
      <c r="E106" s="382">
        <v>189.88333333333338</v>
      </c>
      <c r="F106" s="382">
        <v>183.61666666666667</v>
      </c>
      <c r="G106" s="382">
        <v>177.03333333333336</v>
      </c>
      <c r="H106" s="382">
        <v>202.73333333333341</v>
      </c>
      <c r="I106" s="382">
        <v>209.31666666666672</v>
      </c>
      <c r="J106" s="382">
        <v>215.58333333333343</v>
      </c>
      <c r="K106" s="381">
        <v>203.05</v>
      </c>
      <c r="L106" s="381">
        <v>190.2</v>
      </c>
      <c r="M106" s="381">
        <v>21.045860000000001</v>
      </c>
      <c r="N106" s="1"/>
      <c r="O106" s="1"/>
    </row>
    <row r="107" spans="1:15" ht="12.75" customHeight="1">
      <c r="A107" s="33">
        <v>97</v>
      </c>
      <c r="B107" s="443" t="s">
        <v>340</v>
      </c>
      <c r="C107" s="381">
        <v>230.25</v>
      </c>
      <c r="D107" s="382">
        <v>228.04999999999998</v>
      </c>
      <c r="E107" s="382">
        <v>224.09999999999997</v>
      </c>
      <c r="F107" s="382">
        <v>217.95</v>
      </c>
      <c r="G107" s="382">
        <v>213.99999999999997</v>
      </c>
      <c r="H107" s="382">
        <v>234.19999999999996</v>
      </c>
      <c r="I107" s="382">
        <v>238.14999999999995</v>
      </c>
      <c r="J107" s="382">
        <v>244.29999999999995</v>
      </c>
      <c r="K107" s="381">
        <v>232</v>
      </c>
      <c r="L107" s="381">
        <v>221.9</v>
      </c>
      <c r="M107" s="381">
        <v>1.72435</v>
      </c>
      <c r="N107" s="1"/>
      <c r="O107" s="1"/>
    </row>
    <row r="108" spans="1:15" ht="12.75" customHeight="1">
      <c r="A108" s="33">
        <v>98</v>
      </c>
      <c r="B108" s="443" t="s">
        <v>341</v>
      </c>
      <c r="C108" s="381">
        <v>432.8</v>
      </c>
      <c r="D108" s="382">
        <v>430.7166666666667</v>
      </c>
      <c r="E108" s="382">
        <v>426.78333333333342</v>
      </c>
      <c r="F108" s="382">
        <v>420.76666666666671</v>
      </c>
      <c r="G108" s="382">
        <v>416.83333333333343</v>
      </c>
      <c r="H108" s="382">
        <v>436.73333333333341</v>
      </c>
      <c r="I108" s="382">
        <v>440.66666666666669</v>
      </c>
      <c r="J108" s="382">
        <v>446.68333333333339</v>
      </c>
      <c r="K108" s="381">
        <v>434.65</v>
      </c>
      <c r="L108" s="381">
        <v>424.7</v>
      </c>
      <c r="M108" s="381">
        <v>35.503419999999998</v>
      </c>
      <c r="N108" s="1"/>
      <c r="O108" s="1"/>
    </row>
    <row r="109" spans="1:15" ht="12.75" customHeight="1">
      <c r="A109" s="33">
        <v>99</v>
      </c>
      <c r="B109" s="443" t="s">
        <v>84</v>
      </c>
      <c r="C109" s="381">
        <v>561.15</v>
      </c>
      <c r="D109" s="382">
        <v>566.91666666666663</v>
      </c>
      <c r="E109" s="382">
        <v>554.33333333333326</v>
      </c>
      <c r="F109" s="382">
        <v>547.51666666666665</v>
      </c>
      <c r="G109" s="382">
        <v>534.93333333333328</v>
      </c>
      <c r="H109" s="382">
        <v>573.73333333333323</v>
      </c>
      <c r="I109" s="382">
        <v>586.31666666666649</v>
      </c>
      <c r="J109" s="382">
        <v>593.13333333333321</v>
      </c>
      <c r="K109" s="381">
        <v>579.5</v>
      </c>
      <c r="L109" s="381">
        <v>560.1</v>
      </c>
      <c r="M109" s="381">
        <v>13.220190000000001</v>
      </c>
      <c r="N109" s="1"/>
      <c r="O109" s="1"/>
    </row>
    <row r="110" spans="1:15" ht="12.75" customHeight="1">
      <c r="A110" s="33">
        <v>100</v>
      </c>
      <c r="B110" s="443" t="s">
        <v>342</v>
      </c>
      <c r="C110" s="381">
        <v>639.70000000000005</v>
      </c>
      <c r="D110" s="382">
        <v>641.75</v>
      </c>
      <c r="E110" s="382">
        <v>633.5</v>
      </c>
      <c r="F110" s="382">
        <v>627.29999999999995</v>
      </c>
      <c r="G110" s="382">
        <v>619.04999999999995</v>
      </c>
      <c r="H110" s="382">
        <v>647.95000000000005</v>
      </c>
      <c r="I110" s="382">
        <v>656.2</v>
      </c>
      <c r="J110" s="382">
        <v>662.40000000000009</v>
      </c>
      <c r="K110" s="381">
        <v>650</v>
      </c>
      <c r="L110" s="381">
        <v>635.54999999999995</v>
      </c>
      <c r="M110" s="381">
        <v>1.6623600000000001</v>
      </c>
      <c r="N110" s="1"/>
      <c r="O110" s="1"/>
    </row>
    <row r="111" spans="1:15" ht="12.75" customHeight="1">
      <c r="A111" s="33">
        <v>101</v>
      </c>
      <c r="B111" s="443" t="s">
        <v>85</v>
      </c>
      <c r="C111" s="381">
        <v>916.2</v>
      </c>
      <c r="D111" s="382">
        <v>914.23333333333346</v>
      </c>
      <c r="E111" s="382">
        <v>910.6166666666669</v>
      </c>
      <c r="F111" s="382">
        <v>905.03333333333342</v>
      </c>
      <c r="G111" s="382">
        <v>901.41666666666686</v>
      </c>
      <c r="H111" s="382">
        <v>919.81666666666695</v>
      </c>
      <c r="I111" s="382">
        <v>923.43333333333351</v>
      </c>
      <c r="J111" s="382">
        <v>929.01666666666699</v>
      </c>
      <c r="K111" s="381">
        <v>917.85</v>
      </c>
      <c r="L111" s="381">
        <v>908.65</v>
      </c>
      <c r="M111" s="381">
        <v>16.375060000000001</v>
      </c>
      <c r="N111" s="1"/>
      <c r="O111" s="1"/>
    </row>
    <row r="112" spans="1:15" ht="12.75" customHeight="1">
      <c r="A112" s="33">
        <v>102</v>
      </c>
      <c r="B112" s="443" t="s">
        <v>86</v>
      </c>
      <c r="C112" s="381">
        <v>160.69999999999999</v>
      </c>
      <c r="D112" s="382">
        <v>159.58333333333334</v>
      </c>
      <c r="E112" s="382">
        <v>158.16666666666669</v>
      </c>
      <c r="F112" s="382">
        <v>155.63333333333335</v>
      </c>
      <c r="G112" s="382">
        <v>154.2166666666667</v>
      </c>
      <c r="H112" s="382">
        <v>162.11666666666667</v>
      </c>
      <c r="I112" s="382">
        <v>163.53333333333336</v>
      </c>
      <c r="J112" s="382">
        <v>166.06666666666666</v>
      </c>
      <c r="K112" s="381">
        <v>161</v>
      </c>
      <c r="L112" s="381">
        <v>157.05000000000001</v>
      </c>
      <c r="M112" s="381">
        <v>146.55297999999999</v>
      </c>
      <c r="N112" s="1"/>
      <c r="O112" s="1"/>
    </row>
    <row r="113" spans="1:15" ht="12.75" customHeight="1">
      <c r="A113" s="33">
        <v>103</v>
      </c>
      <c r="B113" s="443" t="s">
        <v>343</v>
      </c>
      <c r="C113" s="381">
        <v>348.8</v>
      </c>
      <c r="D113" s="382">
        <v>349.5</v>
      </c>
      <c r="E113" s="382">
        <v>347.35</v>
      </c>
      <c r="F113" s="382">
        <v>345.90000000000003</v>
      </c>
      <c r="G113" s="382">
        <v>343.75000000000006</v>
      </c>
      <c r="H113" s="382">
        <v>350.95</v>
      </c>
      <c r="I113" s="382">
        <v>353.09999999999997</v>
      </c>
      <c r="J113" s="382">
        <v>354.54999999999995</v>
      </c>
      <c r="K113" s="381">
        <v>351.65</v>
      </c>
      <c r="L113" s="381">
        <v>348.05</v>
      </c>
      <c r="M113" s="381">
        <v>0.85360000000000003</v>
      </c>
      <c r="N113" s="1"/>
      <c r="O113" s="1"/>
    </row>
    <row r="114" spans="1:15" ht="12.75" customHeight="1">
      <c r="A114" s="33">
        <v>104</v>
      </c>
      <c r="B114" s="443" t="s">
        <v>88</v>
      </c>
      <c r="C114" s="381">
        <v>5580.55</v>
      </c>
      <c r="D114" s="382">
        <v>5651.3499999999995</v>
      </c>
      <c r="E114" s="382">
        <v>5489.1999999999989</v>
      </c>
      <c r="F114" s="382">
        <v>5397.8499999999995</v>
      </c>
      <c r="G114" s="382">
        <v>5235.6999999999989</v>
      </c>
      <c r="H114" s="382">
        <v>5742.6999999999989</v>
      </c>
      <c r="I114" s="382">
        <v>5904.8499999999985</v>
      </c>
      <c r="J114" s="382">
        <v>5996.1999999999989</v>
      </c>
      <c r="K114" s="381">
        <v>5813.5</v>
      </c>
      <c r="L114" s="381">
        <v>5560</v>
      </c>
      <c r="M114" s="381">
        <v>3.8034400000000002</v>
      </c>
      <c r="N114" s="1"/>
      <c r="O114" s="1"/>
    </row>
    <row r="115" spans="1:15" ht="12.75" customHeight="1">
      <c r="A115" s="33">
        <v>105</v>
      </c>
      <c r="B115" s="443" t="s">
        <v>89</v>
      </c>
      <c r="C115" s="381">
        <v>1465.2</v>
      </c>
      <c r="D115" s="382">
        <v>1467.8833333333334</v>
      </c>
      <c r="E115" s="382">
        <v>1455.8666666666668</v>
      </c>
      <c r="F115" s="382">
        <v>1446.5333333333333</v>
      </c>
      <c r="G115" s="382">
        <v>1434.5166666666667</v>
      </c>
      <c r="H115" s="382">
        <v>1477.2166666666669</v>
      </c>
      <c r="I115" s="382">
        <v>1489.2333333333338</v>
      </c>
      <c r="J115" s="382">
        <v>1498.5666666666671</v>
      </c>
      <c r="K115" s="381">
        <v>1479.9</v>
      </c>
      <c r="L115" s="381">
        <v>1458.55</v>
      </c>
      <c r="M115" s="381">
        <v>2.1999200000000001</v>
      </c>
      <c r="N115" s="1"/>
      <c r="O115" s="1"/>
    </row>
    <row r="116" spans="1:15" ht="12.75" customHeight="1">
      <c r="A116" s="33">
        <v>106</v>
      </c>
      <c r="B116" s="443" t="s">
        <v>90</v>
      </c>
      <c r="C116" s="381">
        <v>645.35</v>
      </c>
      <c r="D116" s="382">
        <v>642.13333333333333</v>
      </c>
      <c r="E116" s="382">
        <v>638.26666666666665</v>
      </c>
      <c r="F116" s="382">
        <v>631.18333333333328</v>
      </c>
      <c r="G116" s="382">
        <v>627.31666666666661</v>
      </c>
      <c r="H116" s="382">
        <v>649.2166666666667</v>
      </c>
      <c r="I116" s="382">
        <v>653.08333333333326</v>
      </c>
      <c r="J116" s="382">
        <v>660.16666666666674</v>
      </c>
      <c r="K116" s="381">
        <v>646</v>
      </c>
      <c r="L116" s="381">
        <v>635.04999999999995</v>
      </c>
      <c r="M116" s="381">
        <v>6.1875099999999996</v>
      </c>
      <c r="N116" s="1"/>
      <c r="O116" s="1"/>
    </row>
    <row r="117" spans="1:15" ht="12.75" customHeight="1">
      <c r="A117" s="33">
        <v>107</v>
      </c>
      <c r="B117" s="443" t="s">
        <v>91</v>
      </c>
      <c r="C117" s="381">
        <v>772.95</v>
      </c>
      <c r="D117" s="382">
        <v>775.25</v>
      </c>
      <c r="E117" s="382">
        <v>766.7</v>
      </c>
      <c r="F117" s="382">
        <v>760.45</v>
      </c>
      <c r="G117" s="382">
        <v>751.90000000000009</v>
      </c>
      <c r="H117" s="382">
        <v>781.5</v>
      </c>
      <c r="I117" s="382">
        <v>790.05</v>
      </c>
      <c r="J117" s="382">
        <v>796.3</v>
      </c>
      <c r="K117" s="381">
        <v>783.8</v>
      </c>
      <c r="L117" s="381">
        <v>769</v>
      </c>
      <c r="M117" s="381">
        <v>3.4307500000000002</v>
      </c>
      <c r="N117" s="1"/>
      <c r="O117" s="1"/>
    </row>
    <row r="118" spans="1:15" ht="12.75" customHeight="1">
      <c r="A118" s="33">
        <v>108</v>
      </c>
      <c r="B118" s="443" t="s">
        <v>345</v>
      </c>
      <c r="C118" s="381">
        <v>566.15</v>
      </c>
      <c r="D118" s="382">
        <v>571.15</v>
      </c>
      <c r="E118" s="382">
        <v>558</v>
      </c>
      <c r="F118" s="382">
        <v>549.85</v>
      </c>
      <c r="G118" s="382">
        <v>536.70000000000005</v>
      </c>
      <c r="H118" s="382">
        <v>579.29999999999995</v>
      </c>
      <c r="I118" s="382">
        <v>592.44999999999982</v>
      </c>
      <c r="J118" s="382">
        <v>600.59999999999991</v>
      </c>
      <c r="K118" s="381">
        <v>584.29999999999995</v>
      </c>
      <c r="L118" s="381">
        <v>563</v>
      </c>
      <c r="M118" s="381">
        <v>0.85523000000000005</v>
      </c>
      <c r="N118" s="1"/>
      <c r="O118" s="1"/>
    </row>
    <row r="119" spans="1:15" ht="12.75" customHeight="1">
      <c r="A119" s="33">
        <v>109</v>
      </c>
      <c r="B119" s="443" t="s">
        <v>328</v>
      </c>
      <c r="C119" s="381">
        <v>2832.1</v>
      </c>
      <c r="D119" s="382">
        <v>2837.3666666666668</v>
      </c>
      <c r="E119" s="382">
        <v>2814.7333333333336</v>
      </c>
      <c r="F119" s="382">
        <v>2797.3666666666668</v>
      </c>
      <c r="G119" s="382">
        <v>2774.7333333333336</v>
      </c>
      <c r="H119" s="382">
        <v>2854.7333333333336</v>
      </c>
      <c r="I119" s="382">
        <v>2877.3666666666668</v>
      </c>
      <c r="J119" s="382">
        <v>2894.7333333333336</v>
      </c>
      <c r="K119" s="381">
        <v>2860</v>
      </c>
      <c r="L119" s="381">
        <v>2820</v>
      </c>
      <c r="M119" s="381">
        <v>0.18576999999999999</v>
      </c>
      <c r="N119" s="1"/>
      <c r="O119" s="1"/>
    </row>
    <row r="120" spans="1:15" ht="12.75" customHeight="1">
      <c r="A120" s="33">
        <v>110</v>
      </c>
      <c r="B120" s="443" t="s">
        <v>251</v>
      </c>
      <c r="C120" s="381">
        <v>445.05</v>
      </c>
      <c r="D120" s="382">
        <v>443.66666666666669</v>
      </c>
      <c r="E120" s="382">
        <v>440.38333333333338</v>
      </c>
      <c r="F120" s="382">
        <v>435.7166666666667</v>
      </c>
      <c r="G120" s="382">
        <v>432.43333333333339</v>
      </c>
      <c r="H120" s="382">
        <v>448.33333333333337</v>
      </c>
      <c r="I120" s="382">
        <v>451.61666666666667</v>
      </c>
      <c r="J120" s="382">
        <v>456.28333333333336</v>
      </c>
      <c r="K120" s="381">
        <v>446.95</v>
      </c>
      <c r="L120" s="381">
        <v>439</v>
      </c>
      <c r="M120" s="381">
        <v>7.5902500000000002</v>
      </c>
      <c r="N120" s="1"/>
      <c r="O120" s="1"/>
    </row>
    <row r="121" spans="1:15" ht="12.75" customHeight="1">
      <c r="A121" s="33">
        <v>111</v>
      </c>
      <c r="B121" s="443" t="s">
        <v>329</v>
      </c>
      <c r="C121" s="381">
        <v>258.5</v>
      </c>
      <c r="D121" s="382">
        <v>261.5</v>
      </c>
      <c r="E121" s="382">
        <v>255</v>
      </c>
      <c r="F121" s="382">
        <v>251.5</v>
      </c>
      <c r="G121" s="382">
        <v>245</v>
      </c>
      <c r="H121" s="382">
        <v>265</v>
      </c>
      <c r="I121" s="382">
        <v>271.5</v>
      </c>
      <c r="J121" s="382">
        <v>275</v>
      </c>
      <c r="K121" s="381">
        <v>268</v>
      </c>
      <c r="L121" s="381">
        <v>258</v>
      </c>
      <c r="M121" s="381">
        <v>4.6045499999999997</v>
      </c>
      <c r="N121" s="1"/>
      <c r="O121" s="1"/>
    </row>
    <row r="122" spans="1:15" ht="12.75" customHeight="1">
      <c r="A122" s="33">
        <v>112</v>
      </c>
      <c r="B122" s="443" t="s">
        <v>92</v>
      </c>
      <c r="C122" s="381">
        <v>146</v>
      </c>
      <c r="D122" s="382">
        <v>144.18333333333331</v>
      </c>
      <c r="E122" s="382">
        <v>141.46666666666661</v>
      </c>
      <c r="F122" s="382">
        <v>136.93333333333331</v>
      </c>
      <c r="G122" s="382">
        <v>134.21666666666661</v>
      </c>
      <c r="H122" s="382">
        <v>148.71666666666661</v>
      </c>
      <c r="I122" s="382">
        <v>151.43333333333331</v>
      </c>
      <c r="J122" s="382">
        <v>155.96666666666661</v>
      </c>
      <c r="K122" s="381">
        <v>146.9</v>
      </c>
      <c r="L122" s="381">
        <v>139.65</v>
      </c>
      <c r="M122" s="381">
        <v>45.040509999999998</v>
      </c>
      <c r="N122" s="1"/>
      <c r="O122" s="1"/>
    </row>
    <row r="123" spans="1:15" ht="12.75" customHeight="1">
      <c r="A123" s="33">
        <v>113</v>
      </c>
      <c r="B123" s="443" t="s">
        <v>93</v>
      </c>
      <c r="C123" s="381">
        <v>952.15</v>
      </c>
      <c r="D123" s="382">
        <v>947.70000000000016</v>
      </c>
      <c r="E123" s="382">
        <v>939.40000000000032</v>
      </c>
      <c r="F123" s="382">
        <v>926.6500000000002</v>
      </c>
      <c r="G123" s="382">
        <v>918.35000000000036</v>
      </c>
      <c r="H123" s="382">
        <v>960.45000000000027</v>
      </c>
      <c r="I123" s="382">
        <v>968.75000000000023</v>
      </c>
      <c r="J123" s="382">
        <v>981.50000000000023</v>
      </c>
      <c r="K123" s="381">
        <v>956</v>
      </c>
      <c r="L123" s="381">
        <v>934.95</v>
      </c>
      <c r="M123" s="381">
        <v>4.53512</v>
      </c>
      <c r="N123" s="1"/>
      <c r="O123" s="1"/>
    </row>
    <row r="124" spans="1:15" ht="12.75" customHeight="1">
      <c r="A124" s="33">
        <v>114</v>
      </c>
      <c r="B124" s="443" t="s">
        <v>346</v>
      </c>
      <c r="C124" s="381">
        <v>1044.9000000000001</v>
      </c>
      <c r="D124" s="382">
        <v>1035.9333333333334</v>
      </c>
      <c r="E124" s="382">
        <v>1017.6666666666667</v>
      </c>
      <c r="F124" s="382">
        <v>990.43333333333339</v>
      </c>
      <c r="G124" s="382">
        <v>972.16666666666674</v>
      </c>
      <c r="H124" s="382">
        <v>1063.1666666666667</v>
      </c>
      <c r="I124" s="382">
        <v>1081.4333333333332</v>
      </c>
      <c r="J124" s="382">
        <v>1108.6666666666667</v>
      </c>
      <c r="K124" s="381">
        <v>1054.2</v>
      </c>
      <c r="L124" s="381">
        <v>1008.7</v>
      </c>
      <c r="M124" s="381">
        <v>2.8388599999999999</v>
      </c>
      <c r="N124" s="1"/>
      <c r="O124" s="1"/>
    </row>
    <row r="125" spans="1:15" ht="12.75" customHeight="1">
      <c r="A125" s="33">
        <v>115</v>
      </c>
      <c r="B125" s="443" t="s">
        <v>94</v>
      </c>
      <c r="C125" s="381">
        <v>589.1</v>
      </c>
      <c r="D125" s="382">
        <v>588.79999999999995</v>
      </c>
      <c r="E125" s="382">
        <v>586.34999999999991</v>
      </c>
      <c r="F125" s="382">
        <v>583.59999999999991</v>
      </c>
      <c r="G125" s="382">
        <v>581.14999999999986</v>
      </c>
      <c r="H125" s="382">
        <v>591.54999999999995</v>
      </c>
      <c r="I125" s="382">
        <v>594</v>
      </c>
      <c r="J125" s="382">
        <v>596.75</v>
      </c>
      <c r="K125" s="381">
        <v>591.25</v>
      </c>
      <c r="L125" s="381">
        <v>586.04999999999995</v>
      </c>
      <c r="M125" s="381">
        <v>8.13368</v>
      </c>
      <c r="N125" s="1"/>
      <c r="O125" s="1"/>
    </row>
    <row r="126" spans="1:15" ht="12.75" customHeight="1">
      <c r="A126" s="33">
        <v>116</v>
      </c>
      <c r="B126" s="443" t="s">
        <v>252</v>
      </c>
      <c r="C126" s="381">
        <v>1994.1</v>
      </c>
      <c r="D126" s="382">
        <v>1976.25</v>
      </c>
      <c r="E126" s="382">
        <v>1953.5</v>
      </c>
      <c r="F126" s="382">
        <v>1912.9</v>
      </c>
      <c r="G126" s="382">
        <v>1890.15</v>
      </c>
      <c r="H126" s="382">
        <v>2016.85</v>
      </c>
      <c r="I126" s="382">
        <v>2039.6</v>
      </c>
      <c r="J126" s="382">
        <v>2080.1999999999998</v>
      </c>
      <c r="K126" s="381">
        <v>1999</v>
      </c>
      <c r="L126" s="381">
        <v>1935.65</v>
      </c>
      <c r="M126" s="381">
        <v>3.1257100000000002</v>
      </c>
      <c r="N126" s="1"/>
      <c r="O126" s="1"/>
    </row>
    <row r="127" spans="1:15" ht="12.75" customHeight="1">
      <c r="A127" s="33">
        <v>117</v>
      </c>
      <c r="B127" s="443" t="s">
        <v>351</v>
      </c>
      <c r="C127" s="381">
        <v>420.35</v>
      </c>
      <c r="D127" s="382">
        <v>424.38333333333338</v>
      </c>
      <c r="E127" s="382">
        <v>414.71666666666675</v>
      </c>
      <c r="F127" s="382">
        <v>409.08333333333337</v>
      </c>
      <c r="G127" s="382">
        <v>399.41666666666674</v>
      </c>
      <c r="H127" s="382">
        <v>430.01666666666677</v>
      </c>
      <c r="I127" s="382">
        <v>439.68333333333339</v>
      </c>
      <c r="J127" s="382">
        <v>445.31666666666678</v>
      </c>
      <c r="K127" s="381">
        <v>434.05</v>
      </c>
      <c r="L127" s="381">
        <v>418.75</v>
      </c>
      <c r="M127" s="381">
        <v>8.2692800000000002</v>
      </c>
      <c r="N127" s="1"/>
      <c r="O127" s="1"/>
    </row>
    <row r="128" spans="1:15" ht="12.75" customHeight="1">
      <c r="A128" s="33">
        <v>118</v>
      </c>
      <c r="B128" s="443" t="s">
        <v>347</v>
      </c>
      <c r="C128" s="381">
        <v>84.55</v>
      </c>
      <c r="D128" s="382">
        <v>84.183333333333323</v>
      </c>
      <c r="E128" s="382">
        <v>83.46666666666664</v>
      </c>
      <c r="F128" s="382">
        <v>82.383333333333312</v>
      </c>
      <c r="G128" s="382">
        <v>81.666666666666629</v>
      </c>
      <c r="H128" s="382">
        <v>85.266666666666652</v>
      </c>
      <c r="I128" s="382">
        <v>85.98333333333332</v>
      </c>
      <c r="J128" s="382">
        <v>87.066666666666663</v>
      </c>
      <c r="K128" s="381">
        <v>84.9</v>
      </c>
      <c r="L128" s="381">
        <v>83.1</v>
      </c>
      <c r="M128" s="381">
        <v>12.54684</v>
      </c>
      <c r="N128" s="1"/>
      <c r="O128" s="1"/>
    </row>
    <row r="129" spans="1:15" ht="12.75" customHeight="1">
      <c r="A129" s="33">
        <v>119</v>
      </c>
      <c r="B129" s="443" t="s">
        <v>348</v>
      </c>
      <c r="C129" s="381">
        <v>1003.65</v>
      </c>
      <c r="D129" s="382">
        <v>1007.5666666666666</v>
      </c>
      <c r="E129" s="382">
        <v>990.13333333333321</v>
      </c>
      <c r="F129" s="382">
        <v>976.61666666666656</v>
      </c>
      <c r="G129" s="382">
        <v>959.18333333333317</v>
      </c>
      <c r="H129" s="382">
        <v>1021.0833333333333</v>
      </c>
      <c r="I129" s="382">
        <v>1038.5166666666667</v>
      </c>
      <c r="J129" s="382">
        <v>1052.0333333333333</v>
      </c>
      <c r="K129" s="381">
        <v>1025</v>
      </c>
      <c r="L129" s="381">
        <v>994.05</v>
      </c>
      <c r="M129" s="381">
        <v>0.3044</v>
      </c>
      <c r="N129" s="1"/>
      <c r="O129" s="1"/>
    </row>
    <row r="130" spans="1:15" ht="12.75" customHeight="1">
      <c r="A130" s="33">
        <v>120</v>
      </c>
      <c r="B130" s="443" t="s">
        <v>95</v>
      </c>
      <c r="C130" s="381">
        <v>2595.6999999999998</v>
      </c>
      <c r="D130" s="382">
        <v>2578.6</v>
      </c>
      <c r="E130" s="382">
        <v>2552.1</v>
      </c>
      <c r="F130" s="382">
        <v>2508.5</v>
      </c>
      <c r="G130" s="382">
        <v>2482</v>
      </c>
      <c r="H130" s="382">
        <v>2622.2</v>
      </c>
      <c r="I130" s="382">
        <v>2648.7</v>
      </c>
      <c r="J130" s="382">
        <v>2692.2999999999997</v>
      </c>
      <c r="K130" s="381">
        <v>2605.1</v>
      </c>
      <c r="L130" s="381">
        <v>2535</v>
      </c>
      <c r="M130" s="381">
        <v>8.5129900000000003</v>
      </c>
      <c r="N130" s="1"/>
      <c r="O130" s="1"/>
    </row>
    <row r="131" spans="1:15" ht="12.75" customHeight="1">
      <c r="A131" s="33">
        <v>121</v>
      </c>
      <c r="B131" s="443" t="s">
        <v>349</v>
      </c>
      <c r="C131" s="381">
        <v>280.39999999999998</v>
      </c>
      <c r="D131" s="382">
        <v>279.48333333333335</v>
      </c>
      <c r="E131" s="382">
        <v>276.9666666666667</v>
      </c>
      <c r="F131" s="382">
        <v>273.53333333333336</v>
      </c>
      <c r="G131" s="382">
        <v>271.01666666666671</v>
      </c>
      <c r="H131" s="382">
        <v>282.91666666666669</v>
      </c>
      <c r="I131" s="382">
        <v>285.43333333333334</v>
      </c>
      <c r="J131" s="382">
        <v>288.86666666666667</v>
      </c>
      <c r="K131" s="381">
        <v>282</v>
      </c>
      <c r="L131" s="381">
        <v>276.05</v>
      </c>
      <c r="M131" s="381">
        <v>34.215629999999997</v>
      </c>
      <c r="N131" s="1"/>
      <c r="O131" s="1"/>
    </row>
    <row r="132" spans="1:15" ht="12.75" customHeight="1">
      <c r="A132" s="33">
        <v>122</v>
      </c>
      <c r="B132" s="443" t="s">
        <v>253</v>
      </c>
      <c r="C132" s="381">
        <v>157.25</v>
      </c>
      <c r="D132" s="382">
        <v>157.96666666666667</v>
      </c>
      <c r="E132" s="382">
        <v>155.13333333333333</v>
      </c>
      <c r="F132" s="382">
        <v>153.01666666666665</v>
      </c>
      <c r="G132" s="382">
        <v>150.18333333333331</v>
      </c>
      <c r="H132" s="382">
        <v>160.08333333333334</v>
      </c>
      <c r="I132" s="382">
        <v>162.91666666666666</v>
      </c>
      <c r="J132" s="382">
        <v>165.03333333333336</v>
      </c>
      <c r="K132" s="381">
        <v>160.80000000000001</v>
      </c>
      <c r="L132" s="381">
        <v>155.85</v>
      </c>
      <c r="M132" s="381">
        <v>16.870650000000001</v>
      </c>
      <c r="N132" s="1"/>
      <c r="O132" s="1"/>
    </row>
    <row r="133" spans="1:15" ht="12.75" customHeight="1">
      <c r="A133" s="33">
        <v>123</v>
      </c>
      <c r="B133" s="443" t="s">
        <v>350</v>
      </c>
      <c r="C133" s="381">
        <v>759.25</v>
      </c>
      <c r="D133" s="382">
        <v>754.76666666666677</v>
      </c>
      <c r="E133" s="382">
        <v>747.53333333333353</v>
      </c>
      <c r="F133" s="382">
        <v>735.81666666666672</v>
      </c>
      <c r="G133" s="382">
        <v>728.58333333333348</v>
      </c>
      <c r="H133" s="382">
        <v>766.48333333333358</v>
      </c>
      <c r="I133" s="382">
        <v>773.71666666666692</v>
      </c>
      <c r="J133" s="382">
        <v>785.43333333333362</v>
      </c>
      <c r="K133" s="381">
        <v>762</v>
      </c>
      <c r="L133" s="381">
        <v>743.05</v>
      </c>
      <c r="M133" s="381">
        <v>0.65127999999999997</v>
      </c>
      <c r="N133" s="1"/>
      <c r="O133" s="1"/>
    </row>
    <row r="134" spans="1:15" ht="12.75" customHeight="1">
      <c r="A134" s="33">
        <v>124</v>
      </c>
      <c r="B134" s="443" t="s">
        <v>96</v>
      </c>
      <c r="C134" s="381">
        <v>4465.8</v>
      </c>
      <c r="D134" s="382">
        <v>4487.5166666666664</v>
      </c>
      <c r="E134" s="382">
        <v>4440.4833333333327</v>
      </c>
      <c r="F134" s="382">
        <v>4415.1666666666661</v>
      </c>
      <c r="G134" s="382">
        <v>4368.1333333333323</v>
      </c>
      <c r="H134" s="382">
        <v>4512.833333333333</v>
      </c>
      <c r="I134" s="382">
        <v>4559.8666666666659</v>
      </c>
      <c r="J134" s="382">
        <v>4585.1833333333334</v>
      </c>
      <c r="K134" s="381">
        <v>4534.55</v>
      </c>
      <c r="L134" s="381">
        <v>4462.2</v>
      </c>
      <c r="M134" s="381">
        <v>3.6142300000000001</v>
      </c>
      <c r="N134" s="1"/>
      <c r="O134" s="1"/>
    </row>
    <row r="135" spans="1:15" ht="12.75" customHeight="1">
      <c r="A135" s="33">
        <v>125</v>
      </c>
      <c r="B135" s="443" t="s">
        <v>254</v>
      </c>
      <c r="C135" s="381">
        <v>5290.2</v>
      </c>
      <c r="D135" s="382">
        <v>5308.3833333333332</v>
      </c>
      <c r="E135" s="382">
        <v>5259.8166666666666</v>
      </c>
      <c r="F135" s="382">
        <v>5229.4333333333334</v>
      </c>
      <c r="G135" s="382">
        <v>5180.8666666666668</v>
      </c>
      <c r="H135" s="382">
        <v>5338.7666666666664</v>
      </c>
      <c r="I135" s="382">
        <v>5387.3333333333321</v>
      </c>
      <c r="J135" s="382">
        <v>5417.7166666666662</v>
      </c>
      <c r="K135" s="381">
        <v>5356.95</v>
      </c>
      <c r="L135" s="381">
        <v>5278</v>
      </c>
      <c r="M135" s="381">
        <v>1.74787</v>
      </c>
      <c r="N135" s="1"/>
      <c r="O135" s="1"/>
    </row>
    <row r="136" spans="1:15" ht="12.75" customHeight="1">
      <c r="A136" s="33">
        <v>126</v>
      </c>
      <c r="B136" s="443" t="s">
        <v>98</v>
      </c>
      <c r="C136" s="381">
        <v>407.95</v>
      </c>
      <c r="D136" s="382">
        <v>408.26666666666665</v>
      </c>
      <c r="E136" s="382">
        <v>404.83333333333331</v>
      </c>
      <c r="F136" s="382">
        <v>401.71666666666664</v>
      </c>
      <c r="G136" s="382">
        <v>398.2833333333333</v>
      </c>
      <c r="H136" s="382">
        <v>411.38333333333333</v>
      </c>
      <c r="I136" s="382">
        <v>414.81666666666672</v>
      </c>
      <c r="J136" s="382">
        <v>417.93333333333334</v>
      </c>
      <c r="K136" s="381">
        <v>411.7</v>
      </c>
      <c r="L136" s="381">
        <v>405.15</v>
      </c>
      <c r="M136" s="381">
        <v>62.985970000000002</v>
      </c>
      <c r="N136" s="1"/>
      <c r="O136" s="1"/>
    </row>
    <row r="137" spans="1:15" ht="12.75" customHeight="1">
      <c r="A137" s="33">
        <v>127</v>
      </c>
      <c r="B137" s="443" t="s">
        <v>245</v>
      </c>
      <c r="C137" s="381">
        <v>4633.55</v>
      </c>
      <c r="D137" s="382">
        <v>4679.4833333333336</v>
      </c>
      <c r="E137" s="382">
        <v>4574.0666666666675</v>
      </c>
      <c r="F137" s="382">
        <v>4514.5833333333339</v>
      </c>
      <c r="G137" s="382">
        <v>4409.1666666666679</v>
      </c>
      <c r="H137" s="382">
        <v>4738.9666666666672</v>
      </c>
      <c r="I137" s="382">
        <v>4844.3833333333332</v>
      </c>
      <c r="J137" s="382">
        <v>4903.8666666666668</v>
      </c>
      <c r="K137" s="381">
        <v>4784.8999999999996</v>
      </c>
      <c r="L137" s="381">
        <v>4620</v>
      </c>
      <c r="M137" s="381">
        <v>10.37618</v>
      </c>
      <c r="N137" s="1"/>
      <c r="O137" s="1"/>
    </row>
    <row r="138" spans="1:15" ht="12.75" customHeight="1">
      <c r="A138" s="33">
        <v>128</v>
      </c>
      <c r="B138" s="443" t="s">
        <v>99</v>
      </c>
      <c r="C138" s="381">
        <v>4699.05</v>
      </c>
      <c r="D138" s="382">
        <v>4694.2</v>
      </c>
      <c r="E138" s="382">
        <v>4660</v>
      </c>
      <c r="F138" s="382">
        <v>4620.95</v>
      </c>
      <c r="G138" s="382">
        <v>4586.75</v>
      </c>
      <c r="H138" s="382">
        <v>4733.25</v>
      </c>
      <c r="I138" s="382">
        <v>4767.4499999999989</v>
      </c>
      <c r="J138" s="382">
        <v>4806.5</v>
      </c>
      <c r="K138" s="381">
        <v>4728.3999999999996</v>
      </c>
      <c r="L138" s="381">
        <v>4655.1499999999996</v>
      </c>
      <c r="M138" s="381">
        <v>3.1501899999999998</v>
      </c>
      <c r="N138" s="1"/>
      <c r="O138" s="1"/>
    </row>
    <row r="139" spans="1:15" ht="12.75" customHeight="1">
      <c r="A139" s="33">
        <v>129</v>
      </c>
      <c r="B139" s="443" t="s">
        <v>565</v>
      </c>
      <c r="C139" s="381">
        <v>2783.25</v>
      </c>
      <c r="D139" s="382">
        <v>2802.4</v>
      </c>
      <c r="E139" s="382">
        <v>2735.8500000000004</v>
      </c>
      <c r="F139" s="382">
        <v>2688.4500000000003</v>
      </c>
      <c r="G139" s="382">
        <v>2621.9000000000005</v>
      </c>
      <c r="H139" s="382">
        <v>2849.8</v>
      </c>
      <c r="I139" s="382">
        <v>2916.3500000000004</v>
      </c>
      <c r="J139" s="382">
        <v>2963.75</v>
      </c>
      <c r="K139" s="381">
        <v>2868.95</v>
      </c>
      <c r="L139" s="381">
        <v>2755</v>
      </c>
      <c r="M139" s="381">
        <v>1.56335</v>
      </c>
      <c r="N139" s="1"/>
      <c r="O139" s="1"/>
    </row>
    <row r="140" spans="1:15" ht="12.75" customHeight="1">
      <c r="A140" s="33">
        <v>130</v>
      </c>
      <c r="B140" s="443" t="s">
        <v>355</v>
      </c>
      <c r="C140" s="381">
        <v>73.75</v>
      </c>
      <c r="D140" s="382">
        <v>74.016666666666666</v>
      </c>
      <c r="E140" s="382">
        <v>73.033333333333331</v>
      </c>
      <c r="F140" s="382">
        <v>72.316666666666663</v>
      </c>
      <c r="G140" s="382">
        <v>71.333333333333329</v>
      </c>
      <c r="H140" s="382">
        <v>74.733333333333334</v>
      </c>
      <c r="I140" s="382">
        <v>75.716666666666654</v>
      </c>
      <c r="J140" s="382">
        <v>76.433333333333337</v>
      </c>
      <c r="K140" s="381">
        <v>75</v>
      </c>
      <c r="L140" s="381">
        <v>73.3</v>
      </c>
      <c r="M140" s="381">
        <v>10.16812</v>
      </c>
      <c r="N140" s="1"/>
      <c r="O140" s="1"/>
    </row>
    <row r="141" spans="1:15" ht="12.75" customHeight="1">
      <c r="A141" s="33">
        <v>131</v>
      </c>
      <c r="B141" s="443" t="s">
        <v>100</v>
      </c>
      <c r="C141" s="381">
        <v>2815.5</v>
      </c>
      <c r="D141" s="382">
        <v>2821.75</v>
      </c>
      <c r="E141" s="382">
        <v>2792.5</v>
      </c>
      <c r="F141" s="382">
        <v>2769.5</v>
      </c>
      <c r="G141" s="382">
        <v>2740.25</v>
      </c>
      <c r="H141" s="382">
        <v>2844.75</v>
      </c>
      <c r="I141" s="382">
        <v>2874</v>
      </c>
      <c r="J141" s="382">
        <v>2897</v>
      </c>
      <c r="K141" s="381">
        <v>2851</v>
      </c>
      <c r="L141" s="381">
        <v>2798.75</v>
      </c>
      <c r="M141" s="381">
        <v>4.9324199999999996</v>
      </c>
      <c r="N141" s="1"/>
      <c r="O141" s="1"/>
    </row>
    <row r="142" spans="1:15" ht="12.75" customHeight="1">
      <c r="A142" s="33">
        <v>132</v>
      </c>
      <c r="B142" s="443" t="s">
        <v>352</v>
      </c>
      <c r="C142" s="381">
        <v>484.05</v>
      </c>
      <c r="D142" s="382">
        <v>484.34999999999997</v>
      </c>
      <c r="E142" s="382">
        <v>478.74999999999994</v>
      </c>
      <c r="F142" s="382">
        <v>473.45</v>
      </c>
      <c r="G142" s="382">
        <v>467.84999999999997</v>
      </c>
      <c r="H142" s="382">
        <v>489.64999999999992</v>
      </c>
      <c r="I142" s="382">
        <v>495.24999999999994</v>
      </c>
      <c r="J142" s="382">
        <v>500.5499999999999</v>
      </c>
      <c r="K142" s="381">
        <v>489.95</v>
      </c>
      <c r="L142" s="381">
        <v>479.05</v>
      </c>
      <c r="M142" s="381">
        <v>2.2761499999999999</v>
      </c>
      <c r="N142" s="1"/>
      <c r="O142" s="1"/>
    </row>
    <row r="143" spans="1:15" ht="12.75" customHeight="1">
      <c r="A143" s="33">
        <v>133</v>
      </c>
      <c r="B143" s="443" t="s">
        <v>353</v>
      </c>
      <c r="C143" s="381">
        <v>132.4</v>
      </c>
      <c r="D143" s="382">
        <v>130.66666666666666</v>
      </c>
      <c r="E143" s="382">
        <v>127.83333333333331</v>
      </c>
      <c r="F143" s="382">
        <v>123.26666666666665</v>
      </c>
      <c r="G143" s="382">
        <v>120.43333333333331</v>
      </c>
      <c r="H143" s="382">
        <v>135.23333333333332</v>
      </c>
      <c r="I143" s="382">
        <v>138.06666666666663</v>
      </c>
      <c r="J143" s="382">
        <v>142.63333333333333</v>
      </c>
      <c r="K143" s="381">
        <v>133.5</v>
      </c>
      <c r="L143" s="381">
        <v>126.1</v>
      </c>
      <c r="M143" s="381">
        <v>5.2093499999999997</v>
      </c>
      <c r="N143" s="1"/>
      <c r="O143" s="1"/>
    </row>
    <row r="144" spans="1:15" ht="12.75" customHeight="1">
      <c r="A144" s="33">
        <v>134</v>
      </c>
      <c r="B144" s="443" t="s">
        <v>356</v>
      </c>
      <c r="C144" s="381">
        <v>362.2</v>
      </c>
      <c r="D144" s="382">
        <v>354.65000000000003</v>
      </c>
      <c r="E144" s="382">
        <v>336.30000000000007</v>
      </c>
      <c r="F144" s="382">
        <v>310.40000000000003</v>
      </c>
      <c r="G144" s="382">
        <v>292.05000000000007</v>
      </c>
      <c r="H144" s="382">
        <v>380.55000000000007</v>
      </c>
      <c r="I144" s="382">
        <v>398.90000000000009</v>
      </c>
      <c r="J144" s="382">
        <v>424.80000000000007</v>
      </c>
      <c r="K144" s="381">
        <v>373</v>
      </c>
      <c r="L144" s="381">
        <v>328.75</v>
      </c>
      <c r="M144" s="381">
        <v>24.488939999999999</v>
      </c>
      <c r="N144" s="1"/>
      <c r="O144" s="1"/>
    </row>
    <row r="145" spans="1:15" ht="12.75" customHeight="1">
      <c r="A145" s="33">
        <v>135</v>
      </c>
      <c r="B145" s="443" t="s">
        <v>255</v>
      </c>
      <c r="C145" s="381">
        <v>509.75</v>
      </c>
      <c r="D145" s="382">
        <v>511.2</v>
      </c>
      <c r="E145" s="382">
        <v>503.54999999999995</v>
      </c>
      <c r="F145" s="382">
        <v>497.34999999999997</v>
      </c>
      <c r="G145" s="382">
        <v>489.69999999999993</v>
      </c>
      <c r="H145" s="382">
        <v>517.4</v>
      </c>
      <c r="I145" s="382">
        <v>525.04999999999995</v>
      </c>
      <c r="J145" s="382">
        <v>531.25</v>
      </c>
      <c r="K145" s="381">
        <v>518.85</v>
      </c>
      <c r="L145" s="381">
        <v>505</v>
      </c>
      <c r="M145" s="381">
        <v>2.4454899999999999</v>
      </c>
      <c r="N145" s="1"/>
      <c r="O145" s="1"/>
    </row>
    <row r="146" spans="1:15" ht="12.75" customHeight="1">
      <c r="A146" s="33">
        <v>136</v>
      </c>
      <c r="B146" s="443" t="s">
        <v>256</v>
      </c>
      <c r="C146" s="381">
        <v>1691.25</v>
      </c>
      <c r="D146" s="382">
        <v>1695.0833333333333</v>
      </c>
      <c r="E146" s="382">
        <v>1680.1666666666665</v>
      </c>
      <c r="F146" s="382">
        <v>1669.0833333333333</v>
      </c>
      <c r="G146" s="382">
        <v>1654.1666666666665</v>
      </c>
      <c r="H146" s="382">
        <v>1706.1666666666665</v>
      </c>
      <c r="I146" s="382">
        <v>1721.083333333333</v>
      </c>
      <c r="J146" s="382">
        <v>1732.1666666666665</v>
      </c>
      <c r="K146" s="381">
        <v>1710</v>
      </c>
      <c r="L146" s="381">
        <v>1684</v>
      </c>
      <c r="M146" s="381">
        <v>0.22378999999999999</v>
      </c>
      <c r="N146" s="1"/>
      <c r="O146" s="1"/>
    </row>
    <row r="147" spans="1:15" ht="12.75" customHeight="1">
      <c r="A147" s="33">
        <v>137</v>
      </c>
      <c r="B147" s="443" t="s">
        <v>357</v>
      </c>
      <c r="C147" s="381">
        <v>70.599999999999994</v>
      </c>
      <c r="D147" s="382">
        <v>70.516666666666666</v>
      </c>
      <c r="E147" s="382">
        <v>69.983333333333334</v>
      </c>
      <c r="F147" s="382">
        <v>69.366666666666674</v>
      </c>
      <c r="G147" s="382">
        <v>68.833333333333343</v>
      </c>
      <c r="H147" s="382">
        <v>71.133333333333326</v>
      </c>
      <c r="I147" s="382">
        <v>71.666666666666657</v>
      </c>
      <c r="J147" s="382">
        <v>72.283333333333317</v>
      </c>
      <c r="K147" s="381">
        <v>71.05</v>
      </c>
      <c r="L147" s="381">
        <v>69.900000000000006</v>
      </c>
      <c r="M147" s="381">
        <v>18.556799999999999</v>
      </c>
      <c r="N147" s="1"/>
      <c r="O147" s="1"/>
    </row>
    <row r="148" spans="1:15" ht="12.75" customHeight="1">
      <c r="A148" s="33">
        <v>138</v>
      </c>
      <c r="B148" s="443" t="s">
        <v>354</v>
      </c>
      <c r="C148" s="381">
        <v>199.4</v>
      </c>
      <c r="D148" s="382">
        <v>199.63333333333333</v>
      </c>
      <c r="E148" s="382">
        <v>198.26666666666665</v>
      </c>
      <c r="F148" s="382">
        <v>197.13333333333333</v>
      </c>
      <c r="G148" s="382">
        <v>195.76666666666665</v>
      </c>
      <c r="H148" s="382">
        <v>200.76666666666665</v>
      </c>
      <c r="I148" s="382">
        <v>202.13333333333333</v>
      </c>
      <c r="J148" s="382">
        <v>203.26666666666665</v>
      </c>
      <c r="K148" s="381">
        <v>201</v>
      </c>
      <c r="L148" s="381">
        <v>198.5</v>
      </c>
      <c r="M148" s="381">
        <v>1.8617600000000001</v>
      </c>
      <c r="N148" s="1"/>
      <c r="O148" s="1"/>
    </row>
    <row r="149" spans="1:15" ht="12.75" customHeight="1">
      <c r="A149" s="33">
        <v>139</v>
      </c>
      <c r="B149" s="443" t="s">
        <v>358</v>
      </c>
      <c r="C149" s="381">
        <v>120.35</v>
      </c>
      <c r="D149" s="382">
        <v>119.11666666666667</v>
      </c>
      <c r="E149" s="382">
        <v>116.73333333333335</v>
      </c>
      <c r="F149" s="382">
        <v>113.11666666666667</v>
      </c>
      <c r="G149" s="382">
        <v>110.73333333333335</v>
      </c>
      <c r="H149" s="382">
        <v>122.73333333333335</v>
      </c>
      <c r="I149" s="382">
        <v>125.11666666666667</v>
      </c>
      <c r="J149" s="382">
        <v>128.73333333333335</v>
      </c>
      <c r="K149" s="381">
        <v>121.5</v>
      </c>
      <c r="L149" s="381">
        <v>115.5</v>
      </c>
      <c r="M149" s="381">
        <v>17.23226</v>
      </c>
      <c r="N149" s="1"/>
      <c r="O149" s="1"/>
    </row>
    <row r="150" spans="1:15" ht="12.75" customHeight="1">
      <c r="A150" s="33">
        <v>140</v>
      </c>
      <c r="B150" s="443" t="s">
        <v>839</v>
      </c>
      <c r="C150" s="381">
        <v>57.4</v>
      </c>
      <c r="D150" s="382">
        <v>57.54999999999999</v>
      </c>
      <c r="E150" s="382">
        <v>55.899999999999977</v>
      </c>
      <c r="F150" s="382">
        <v>54.399999999999984</v>
      </c>
      <c r="G150" s="382">
        <v>52.749999999999972</v>
      </c>
      <c r="H150" s="382">
        <v>59.049999999999983</v>
      </c>
      <c r="I150" s="382">
        <v>60.7</v>
      </c>
      <c r="J150" s="382">
        <v>62.199999999999989</v>
      </c>
      <c r="K150" s="381">
        <v>59.2</v>
      </c>
      <c r="L150" s="381">
        <v>56.05</v>
      </c>
      <c r="M150" s="381">
        <v>13.934979999999999</v>
      </c>
      <c r="N150" s="1"/>
      <c r="O150" s="1"/>
    </row>
    <row r="151" spans="1:15" ht="12.75" customHeight="1">
      <c r="A151" s="33">
        <v>141</v>
      </c>
      <c r="B151" s="443" t="s">
        <v>359</v>
      </c>
      <c r="C151" s="381">
        <v>745.05</v>
      </c>
      <c r="D151" s="382">
        <v>748.43333333333339</v>
      </c>
      <c r="E151" s="382">
        <v>737.61666666666679</v>
      </c>
      <c r="F151" s="382">
        <v>730.18333333333339</v>
      </c>
      <c r="G151" s="382">
        <v>719.36666666666679</v>
      </c>
      <c r="H151" s="382">
        <v>755.86666666666679</v>
      </c>
      <c r="I151" s="382">
        <v>766.68333333333339</v>
      </c>
      <c r="J151" s="382">
        <v>774.11666666666679</v>
      </c>
      <c r="K151" s="381">
        <v>759.25</v>
      </c>
      <c r="L151" s="381">
        <v>741</v>
      </c>
      <c r="M151" s="381">
        <v>0.42198000000000002</v>
      </c>
      <c r="N151" s="1"/>
      <c r="O151" s="1"/>
    </row>
    <row r="152" spans="1:15" ht="12.75" customHeight="1">
      <c r="A152" s="33">
        <v>142</v>
      </c>
      <c r="B152" s="443" t="s">
        <v>101</v>
      </c>
      <c r="C152" s="381">
        <v>1865.8</v>
      </c>
      <c r="D152" s="382">
        <v>1867.6333333333332</v>
      </c>
      <c r="E152" s="382">
        <v>1857.2666666666664</v>
      </c>
      <c r="F152" s="382">
        <v>1848.7333333333331</v>
      </c>
      <c r="G152" s="382">
        <v>1838.3666666666663</v>
      </c>
      <c r="H152" s="382">
        <v>1876.1666666666665</v>
      </c>
      <c r="I152" s="382">
        <v>1886.5333333333333</v>
      </c>
      <c r="J152" s="382">
        <v>1895.0666666666666</v>
      </c>
      <c r="K152" s="381">
        <v>1878</v>
      </c>
      <c r="L152" s="381">
        <v>1859.1</v>
      </c>
      <c r="M152" s="381">
        <v>5.68492</v>
      </c>
      <c r="N152" s="1"/>
      <c r="O152" s="1"/>
    </row>
    <row r="153" spans="1:15" ht="12.75" customHeight="1">
      <c r="A153" s="33">
        <v>143</v>
      </c>
      <c r="B153" s="443" t="s">
        <v>102</v>
      </c>
      <c r="C153" s="381">
        <v>171.35</v>
      </c>
      <c r="D153" s="382">
        <v>171.25</v>
      </c>
      <c r="E153" s="382">
        <v>170.25</v>
      </c>
      <c r="F153" s="382">
        <v>169.15</v>
      </c>
      <c r="G153" s="382">
        <v>168.15</v>
      </c>
      <c r="H153" s="382">
        <v>172.35</v>
      </c>
      <c r="I153" s="382">
        <v>173.35</v>
      </c>
      <c r="J153" s="382">
        <v>174.45</v>
      </c>
      <c r="K153" s="381">
        <v>172.25</v>
      </c>
      <c r="L153" s="381">
        <v>170.15</v>
      </c>
      <c r="M153" s="381">
        <v>19.509360000000001</v>
      </c>
      <c r="N153" s="1"/>
      <c r="O153" s="1"/>
    </row>
    <row r="154" spans="1:15" ht="12.75" customHeight="1">
      <c r="A154" s="33">
        <v>144</v>
      </c>
      <c r="B154" s="443" t="s">
        <v>840</v>
      </c>
      <c r="C154" s="381">
        <v>135.94999999999999</v>
      </c>
      <c r="D154" s="382">
        <v>135.66666666666666</v>
      </c>
      <c r="E154" s="382">
        <v>132.58333333333331</v>
      </c>
      <c r="F154" s="382">
        <v>129.21666666666667</v>
      </c>
      <c r="G154" s="382">
        <v>126.13333333333333</v>
      </c>
      <c r="H154" s="382">
        <v>139.0333333333333</v>
      </c>
      <c r="I154" s="382">
        <v>142.11666666666662</v>
      </c>
      <c r="J154" s="382">
        <v>145.48333333333329</v>
      </c>
      <c r="K154" s="381">
        <v>138.75</v>
      </c>
      <c r="L154" s="381">
        <v>132.30000000000001</v>
      </c>
      <c r="M154" s="381">
        <v>3.8034599999999998</v>
      </c>
      <c r="N154" s="1"/>
      <c r="O154" s="1"/>
    </row>
    <row r="155" spans="1:15" ht="12.75" customHeight="1">
      <c r="A155" s="33">
        <v>145</v>
      </c>
      <c r="B155" s="443" t="s">
        <v>360</v>
      </c>
      <c r="C155" s="381">
        <v>301.60000000000002</v>
      </c>
      <c r="D155" s="382">
        <v>302.21666666666664</v>
      </c>
      <c r="E155" s="382">
        <v>298.5333333333333</v>
      </c>
      <c r="F155" s="382">
        <v>295.46666666666664</v>
      </c>
      <c r="G155" s="382">
        <v>291.7833333333333</v>
      </c>
      <c r="H155" s="382">
        <v>305.2833333333333</v>
      </c>
      <c r="I155" s="382">
        <v>308.96666666666658</v>
      </c>
      <c r="J155" s="382">
        <v>312.0333333333333</v>
      </c>
      <c r="K155" s="381">
        <v>305.89999999999998</v>
      </c>
      <c r="L155" s="381">
        <v>299.14999999999998</v>
      </c>
      <c r="M155" s="381">
        <v>1.44964</v>
      </c>
      <c r="N155" s="1"/>
      <c r="O155" s="1"/>
    </row>
    <row r="156" spans="1:15" ht="12.75" customHeight="1">
      <c r="A156" s="33">
        <v>146</v>
      </c>
      <c r="B156" s="443" t="s">
        <v>103</v>
      </c>
      <c r="C156" s="381">
        <v>95.55</v>
      </c>
      <c r="D156" s="382">
        <v>94.34999999999998</v>
      </c>
      <c r="E156" s="382">
        <v>92.799999999999955</v>
      </c>
      <c r="F156" s="382">
        <v>90.049999999999969</v>
      </c>
      <c r="G156" s="382">
        <v>88.499999999999943</v>
      </c>
      <c r="H156" s="382">
        <v>97.099999999999966</v>
      </c>
      <c r="I156" s="382">
        <v>98.65</v>
      </c>
      <c r="J156" s="382">
        <v>101.39999999999998</v>
      </c>
      <c r="K156" s="381">
        <v>95.9</v>
      </c>
      <c r="L156" s="381">
        <v>91.6</v>
      </c>
      <c r="M156" s="381">
        <v>297.01898999999997</v>
      </c>
      <c r="N156" s="1"/>
      <c r="O156" s="1"/>
    </row>
    <row r="157" spans="1:15" ht="12.75" customHeight="1">
      <c r="A157" s="33">
        <v>147</v>
      </c>
      <c r="B157" s="443" t="s">
        <v>362</v>
      </c>
      <c r="C157" s="381">
        <v>531.04999999999995</v>
      </c>
      <c r="D157" s="382">
        <v>530.75</v>
      </c>
      <c r="E157" s="382">
        <v>528.5</v>
      </c>
      <c r="F157" s="382">
        <v>525.95000000000005</v>
      </c>
      <c r="G157" s="382">
        <v>523.70000000000005</v>
      </c>
      <c r="H157" s="382">
        <v>533.29999999999995</v>
      </c>
      <c r="I157" s="382">
        <v>535.54999999999995</v>
      </c>
      <c r="J157" s="382">
        <v>538.09999999999991</v>
      </c>
      <c r="K157" s="381">
        <v>533</v>
      </c>
      <c r="L157" s="381">
        <v>528.20000000000005</v>
      </c>
      <c r="M157" s="381">
        <v>0.99595999999999996</v>
      </c>
      <c r="N157" s="1"/>
      <c r="O157" s="1"/>
    </row>
    <row r="158" spans="1:15" ht="12.75" customHeight="1">
      <c r="A158" s="33">
        <v>148</v>
      </c>
      <c r="B158" s="443" t="s">
        <v>361</v>
      </c>
      <c r="C158" s="381">
        <v>3625.35</v>
      </c>
      <c r="D158" s="382">
        <v>3645.8000000000006</v>
      </c>
      <c r="E158" s="382">
        <v>3579.6000000000013</v>
      </c>
      <c r="F158" s="382">
        <v>3533.8500000000008</v>
      </c>
      <c r="G158" s="382">
        <v>3467.6500000000015</v>
      </c>
      <c r="H158" s="382">
        <v>3691.5500000000011</v>
      </c>
      <c r="I158" s="382">
        <v>3757.7500000000009</v>
      </c>
      <c r="J158" s="382">
        <v>3803.5000000000009</v>
      </c>
      <c r="K158" s="381">
        <v>3712</v>
      </c>
      <c r="L158" s="381">
        <v>3600.05</v>
      </c>
      <c r="M158" s="381">
        <v>0.18826999999999999</v>
      </c>
      <c r="N158" s="1"/>
      <c r="O158" s="1"/>
    </row>
    <row r="159" spans="1:15" ht="12.75" customHeight="1">
      <c r="A159" s="33">
        <v>149</v>
      </c>
      <c r="B159" s="443" t="s">
        <v>363</v>
      </c>
      <c r="C159" s="381">
        <v>200.9</v>
      </c>
      <c r="D159" s="382">
        <v>201.38333333333333</v>
      </c>
      <c r="E159" s="382">
        <v>200.01666666666665</v>
      </c>
      <c r="F159" s="382">
        <v>199.13333333333333</v>
      </c>
      <c r="G159" s="382">
        <v>197.76666666666665</v>
      </c>
      <c r="H159" s="382">
        <v>202.26666666666665</v>
      </c>
      <c r="I159" s="382">
        <v>203.63333333333333</v>
      </c>
      <c r="J159" s="382">
        <v>204.51666666666665</v>
      </c>
      <c r="K159" s="381">
        <v>202.75</v>
      </c>
      <c r="L159" s="381">
        <v>200.5</v>
      </c>
      <c r="M159" s="381">
        <v>5.8655499999999998</v>
      </c>
      <c r="N159" s="1"/>
      <c r="O159" s="1"/>
    </row>
    <row r="160" spans="1:15" ht="12.75" customHeight="1">
      <c r="A160" s="33">
        <v>150</v>
      </c>
      <c r="B160" s="443" t="s">
        <v>380</v>
      </c>
      <c r="C160" s="381">
        <v>2741.95</v>
      </c>
      <c r="D160" s="382">
        <v>2739.4333333333329</v>
      </c>
      <c r="E160" s="382">
        <v>2696.8666666666659</v>
      </c>
      <c r="F160" s="382">
        <v>2651.7833333333328</v>
      </c>
      <c r="G160" s="382">
        <v>2609.2166666666658</v>
      </c>
      <c r="H160" s="382">
        <v>2784.516666666666</v>
      </c>
      <c r="I160" s="382">
        <v>2827.0833333333326</v>
      </c>
      <c r="J160" s="382">
        <v>2872.1666666666661</v>
      </c>
      <c r="K160" s="381">
        <v>2782</v>
      </c>
      <c r="L160" s="381">
        <v>2694.35</v>
      </c>
      <c r="M160" s="381">
        <v>1.1857899999999999</v>
      </c>
      <c r="N160" s="1"/>
      <c r="O160" s="1"/>
    </row>
    <row r="161" spans="1:15" ht="12.75" customHeight="1">
      <c r="A161" s="33">
        <v>151</v>
      </c>
      <c r="B161" s="443" t="s">
        <v>257</v>
      </c>
      <c r="C161" s="381">
        <v>289.39999999999998</v>
      </c>
      <c r="D161" s="382">
        <v>288.7833333333333</v>
      </c>
      <c r="E161" s="382">
        <v>286.06666666666661</v>
      </c>
      <c r="F161" s="382">
        <v>282.73333333333329</v>
      </c>
      <c r="G161" s="382">
        <v>280.01666666666659</v>
      </c>
      <c r="H161" s="382">
        <v>292.11666666666662</v>
      </c>
      <c r="I161" s="382">
        <v>294.83333333333331</v>
      </c>
      <c r="J161" s="382">
        <v>298.16666666666663</v>
      </c>
      <c r="K161" s="381">
        <v>291.5</v>
      </c>
      <c r="L161" s="381">
        <v>285.45</v>
      </c>
      <c r="M161" s="381">
        <v>13.04481</v>
      </c>
      <c r="N161" s="1"/>
      <c r="O161" s="1"/>
    </row>
    <row r="162" spans="1:15" ht="12.75" customHeight="1">
      <c r="A162" s="33">
        <v>152</v>
      </c>
      <c r="B162" s="443" t="s">
        <v>366</v>
      </c>
      <c r="C162" s="381">
        <v>52.5</v>
      </c>
      <c r="D162" s="382">
        <v>52.433333333333337</v>
      </c>
      <c r="E162" s="382">
        <v>51.716666666666676</v>
      </c>
      <c r="F162" s="382">
        <v>50.933333333333337</v>
      </c>
      <c r="G162" s="382">
        <v>50.216666666666676</v>
      </c>
      <c r="H162" s="382">
        <v>53.216666666666676</v>
      </c>
      <c r="I162" s="382">
        <v>53.933333333333344</v>
      </c>
      <c r="J162" s="382">
        <v>54.716666666666676</v>
      </c>
      <c r="K162" s="381">
        <v>53.15</v>
      </c>
      <c r="L162" s="381">
        <v>51.65</v>
      </c>
      <c r="M162" s="381">
        <v>32.045009999999998</v>
      </c>
      <c r="N162" s="1"/>
      <c r="O162" s="1"/>
    </row>
    <row r="163" spans="1:15" ht="12.75" customHeight="1">
      <c r="A163" s="33">
        <v>153</v>
      </c>
      <c r="B163" s="443" t="s">
        <v>364</v>
      </c>
      <c r="C163" s="381">
        <v>181.85</v>
      </c>
      <c r="D163" s="382">
        <v>182.25</v>
      </c>
      <c r="E163" s="382">
        <v>180.8</v>
      </c>
      <c r="F163" s="382">
        <v>179.75</v>
      </c>
      <c r="G163" s="382">
        <v>178.3</v>
      </c>
      <c r="H163" s="382">
        <v>183.3</v>
      </c>
      <c r="I163" s="382">
        <v>184.75</v>
      </c>
      <c r="J163" s="382">
        <v>185.8</v>
      </c>
      <c r="K163" s="381">
        <v>183.7</v>
      </c>
      <c r="L163" s="381">
        <v>181.2</v>
      </c>
      <c r="M163" s="381">
        <v>32.468829999999997</v>
      </c>
      <c r="N163" s="1"/>
      <c r="O163" s="1"/>
    </row>
    <row r="164" spans="1:15" ht="12.75" customHeight="1">
      <c r="A164" s="33">
        <v>154</v>
      </c>
      <c r="B164" s="443" t="s">
        <v>379</v>
      </c>
      <c r="C164" s="381">
        <v>174.45</v>
      </c>
      <c r="D164" s="382">
        <v>173.48333333333335</v>
      </c>
      <c r="E164" s="382">
        <v>170.9666666666667</v>
      </c>
      <c r="F164" s="382">
        <v>167.48333333333335</v>
      </c>
      <c r="G164" s="382">
        <v>164.9666666666667</v>
      </c>
      <c r="H164" s="382">
        <v>176.9666666666667</v>
      </c>
      <c r="I164" s="382">
        <v>179.48333333333335</v>
      </c>
      <c r="J164" s="382">
        <v>182.9666666666667</v>
      </c>
      <c r="K164" s="381">
        <v>176</v>
      </c>
      <c r="L164" s="381">
        <v>170</v>
      </c>
      <c r="M164" s="381">
        <v>5.4381000000000004</v>
      </c>
      <c r="N164" s="1"/>
      <c r="O164" s="1"/>
    </row>
    <row r="165" spans="1:15" ht="12.75" customHeight="1">
      <c r="A165" s="33">
        <v>155</v>
      </c>
      <c r="B165" s="443" t="s">
        <v>104</v>
      </c>
      <c r="C165" s="381">
        <v>142.65</v>
      </c>
      <c r="D165" s="382">
        <v>141.86666666666665</v>
      </c>
      <c r="E165" s="382">
        <v>140.73333333333329</v>
      </c>
      <c r="F165" s="382">
        <v>138.81666666666663</v>
      </c>
      <c r="G165" s="382">
        <v>137.68333333333328</v>
      </c>
      <c r="H165" s="382">
        <v>143.7833333333333</v>
      </c>
      <c r="I165" s="382">
        <v>144.91666666666669</v>
      </c>
      <c r="J165" s="382">
        <v>146.83333333333331</v>
      </c>
      <c r="K165" s="381">
        <v>143</v>
      </c>
      <c r="L165" s="381">
        <v>139.94999999999999</v>
      </c>
      <c r="M165" s="381">
        <v>81.024289999999993</v>
      </c>
      <c r="N165" s="1"/>
      <c r="O165" s="1"/>
    </row>
    <row r="166" spans="1:15" ht="12.75" customHeight="1">
      <c r="A166" s="33">
        <v>156</v>
      </c>
      <c r="B166" s="443" t="s">
        <v>368</v>
      </c>
      <c r="C166" s="381">
        <v>3123.95</v>
      </c>
      <c r="D166" s="382">
        <v>3110.4333333333329</v>
      </c>
      <c r="E166" s="382">
        <v>3072.5666666666657</v>
      </c>
      <c r="F166" s="382">
        <v>3021.1833333333329</v>
      </c>
      <c r="G166" s="382">
        <v>2983.3166666666657</v>
      </c>
      <c r="H166" s="382">
        <v>3161.8166666666657</v>
      </c>
      <c r="I166" s="382">
        <v>3199.6833333333334</v>
      </c>
      <c r="J166" s="382">
        <v>3251.0666666666657</v>
      </c>
      <c r="K166" s="381">
        <v>3148.3</v>
      </c>
      <c r="L166" s="381">
        <v>3059.05</v>
      </c>
      <c r="M166" s="381">
        <v>0.58833000000000002</v>
      </c>
      <c r="N166" s="1"/>
      <c r="O166" s="1"/>
    </row>
    <row r="167" spans="1:15" ht="12.75" customHeight="1">
      <c r="A167" s="33">
        <v>157</v>
      </c>
      <c r="B167" s="443" t="s">
        <v>369</v>
      </c>
      <c r="C167" s="381">
        <v>3314.35</v>
      </c>
      <c r="D167" s="382">
        <v>3259.6666666666665</v>
      </c>
      <c r="E167" s="382">
        <v>3161.333333333333</v>
      </c>
      <c r="F167" s="382">
        <v>3008.3166666666666</v>
      </c>
      <c r="G167" s="382">
        <v>2909.9833333333331</v>
      </c>
      <c r="H167" s="382">
        <v>3412.6833333333329</v>
      </c>
      <c r="I167" s="382">
        <v>3511.016666666666</v>
      </c>
      <c r="J167" s="382">
        <v>3664.0333333333328</v>
      </c>
      <c r="K167" s="381">
        <v>3358</v>
      </c>
      <c r="L167" s="381">
        <v>3106.65</v>
      </c>
      <c r="M167" s="381">
        <v>0.41971999999999998</v>
      </c>
      <c r="N167" s="1"/>
      <c r="O167" s="1"/>
    </row>
    <row r="168" spans="1:15" ht="12.75" customHeight="1">
      <c r="A168" s="33">
        <v>158</v>
      </c>
      <c r="B168" s="443" t="s">
        <v>375</v>
      </c>
      <c r="C168" s="381">
        <v>309.85000000000002</v>
      </c>
      <c r="D168" s="382">
        <v>309.66666666666669</v>
      </c>
      <c r="E168" s="382">
        <v>305.38333333333338</v>
      </c>
      <c r="F168" s="382">
        <v>300.91666666666669</v>
      </c>
      <c r="G168" s="382">
        <v>296.63333333333338</v>
      </c>
      <c r="H168" s="382">
        <v>314.13333333333338</v>
      </c>
      <c r="I168" s="382">
        <v>318.41666666666669</v>
      </c>
      <c r="J168" s="382">
        <v>322.88333333333338</v>
      </c>
      <c r="K168" s="381">
        <v>313.95</v>
      </c>
      <c r="L168" s="381">
        <v>305.2</v>
      </c>
      <c r="M168" s="381">
        <v>2.5438800000000001</v>
      </c>
      <c r="N168" s="1"/>
      <c r="O168" s="1"/>
    </row>
    <row r="169" spans="1:15" ht="12.75" customHeight="1">
      <c r="A169" s="33">
        <v>159</v>
      </c>
      <c r="B169" s="443" t="s">
        <v>370</v>
      </c>
      <c r="C169" s="381">
        <v>143.4</v>
      </c>
      <c r="D169" s="382">
        <v>142.63333333333333</v>
      </c>
      <c r="E169" s="382">
        <v>140.66666666666666</v>
      </c>
      <c r="F169" s="382">
        <v>137.93333333333334</v>
      </c>
      <c r="G169" s="382">
        <v>135.96666666666667</v>
      </c>
      <c r="H169" s="382">
        <v>145.36666666666665</v>
      </c>
      <c r="I169" s="382">
        <v>147.33333333333334</v>
      </c>
      <c r="J169" s="382">
        <v>150.06666666666663</v>
      </c>
      <c r="K169" s="381">
        <v>144.6</v>
      </c>
      <c r="L169" s="381">
        <v>139.9</v>
      </c>
      <c r="M169" s="381">
        <v>7.5856599999999998</v>
      </c>
      <c r="N169" s="1"/>
      <c r="O169" s="1"/>
    </row>
    <row r="170" spans="1:15" ht="12.75" customHeight="1">
      <c r="A170" s="33">
        <v>160</v>
      </c>
      <c r="B170" s="443" t="s">
        <v>371</v>
      </c>
      <c r="C170" s="381">
        <v>5296.35</v>
      </c>
      <c r="D170" s="382">
        <v>5305.4000000000005</v>
      </c>
      <c r="E170" s="382">
        <v>5270.9500000000007</v>
      </c>
      <c r="F170" s="382">
        <v>5245.55</v>
      </c>
      <c r="G170" s="382">
        <v>5211.1000000000004</v>
      </c>
      <c r="H170" s="382">
        <v>5330.8000000000011</v>
      </c>
      <c r="I170" s="382">
        <v>5365.25</v>
      </c>
      <c r="J170" s="382">
        <v>5390.6500000000015</v>
      </c>
      <c r="K170" s="381">
        <v>5339.85</v>
      </c>
      <c r="L170" s="381">
        <v>5280</v>
      </c>
      <c r="M170" s="381">
        <v>3.4450000000000001E-2</v>
      </c>
      <c r="N170" s="1"/>
      <c r="O170" s="1"/>
    </row>
    <row r="171" spans="1:15" ht="12.75" customHeight="1">
      <c r="A171" s="33">
        <v>161</v>
      </c>
      <c r="B171" s="443" t="s">
        <v>258</v>
      </c>
      <c r="C171" s="381">
        <v>3862.4</v>
      </c>
      <c r="D171" s="382">
        <v>3865.1166666666668</v>
      </c>
      <c r="E171" s="382">
        <v>3799.2833333333338</v>
      </c>
      <c r="F171" s="382">
        <v>3736.166666666667</v>
      </c>
      <c r="G171" s="382">
        <v>3670.3333333333339</v>
      </c>
      <c r="H171" s="382">
        <v>3928.2333333333336</v>
      </c>
      <c r="I171" s="382">
        <v>3994.0666666666666</v>
      </c>
      <c r="J171" s="382">
        <v>4057.1833333333334</v>
      </c>
      <c r="K171" s="381">
        <v>3930.95</v>
      </c>
      <c r="L171" s="381">
        <v>3802</v>
      </c>
      <c r="M171" s="381">
        <v>0.83635999999999999</v>
      </c>
      <c r="N171" s="1"/>
      <c r="O171" s="1"/>
    </row>
    <row r="172" spans="1:15" ht="12.75" customHeight="1">
      <c r="A172" s="33">
        <v>162</v>
      </c>
      <c r="B172" s="443" t="s">
        <v>372</v>
      </c>
      <c r="C172" s="381">
        <v>1761.95</v>
      </c>
      <c r="D172" s="382">
        <v>1760.2166666666669</v>
      </c>
      <c r="E172" s="382">
        <v>1730.5333333333338</v>
      </c>
      <c r="F172" s="382">
        <v>1699.1166666666668</v>
      </c>
      <c r="G172" s="382">
        <v>1669.4333333333336</v>
      </c>
      <c r="H172" s="382">
        <v>1791.6333333333339</v>
      </c>
      <c r="I172" s="382">
        <v>1821.3166666666668</v>
      </c>
      <c r="J172" s="382">
        <v>1852.733333333334</v>
      </c>
      <c r="K172" s="381">
        <v>1789.9</v>
      </c>
      <c r="L172" s="381">
        <v>1728.8</v>
      </c>
      <c r="M172" s="381">
        <v>1.3633999999999999</v>
      </c>
      <c r="N172" s="1"/>
      <c r="O172" s="1"/>
    </row>
    <row r="173" spans="1:15" ht="12.75" customHeight="1">
      <c r="A173" s="33">
        <v>163</v>
      </c>
      <c r="B173" s="443" t="s">
        <v>105</v>
      </c>
      <c r="C173" s="381">
        <v>519</v>
      </c>
      <c r="D173" s="382">
        <v>516.98333333333335</v>
      </c>
      <c r="E173" s="382">
        <v>510.2166666666667</v>
      </c>
      <c r="F173" s="382">
        <v>501.43333333333334</v>
      </c>
      <c r="G173" s="382">
        <v>494.66666666666669</v>
      </c>
      <c r="H173" s="382">
        <v>525.76666666666665</v>
      </c>
      <c r="I173" s="382">
        <v>532.5333333333333</v>
      </c>
      <c r="J173" s="382">
        <v>541.31666666666672</v>
      </c>
      <c r="K173" s="381">
        <v>523.75</v>
      </c>
      <c r="L173" s="381">
        <v>508.2</v>
      </c>
      <c r="M173" s="381">
        <v>8.5151599999999998</v>
      </c>
      <c r="N173" s="1"/>
      <c r="O173" s="1"/>
    </row>
    <row r="174" spans="1:15" ht="12.75" customHeight="1">
      <c r="A174" s="33">
        <v>164</v>
      </c>
      <c r="B174" s="443" t="s">
        <v>367</v>
      </c>
      <c r="C174" s="381">
        <v>5045.25</v>
      </c>
      <c r="D174" s="382">
        <v>5092.833333333333</v>
      </c>
      <c r="E174" s="382">
        <v>4964.4166666666661</v>
      </c>
      <c r="F174" s="382">
        <v>4883.583333333333</v>
      </c>
      <c r="G174" s="382">
        <v>4755.1666666666661</v>
      </c>
      <c r="H174" s="382">
        <v>5173.6666666666661</v>
      </c>
      <c r="I174" s="382">
        <v>5302.0833333333321</v>
      </c>
      <c r="J174" s="382">
        <v>5382.9166666666661</v>
      </c>
      <c r="K174" s="381">
        <v>5221.25</v>
      </c>
      <c r="L174" s="381">
        <v>5012</v>
      </c>
      <c r="M174" s="381">
        <v>0.4511</v>
      </c>
      <c r="N174" s="1"/>
      <c r="O174" s="1"/>
    </row>
    <row r="175" spans="1:15" ht="12.75" customHeight="1">
      <c r="A175" s="33">
        <v>165</v>
      </c>
      <c r="B175" s="443" t="s">
        <v>107</v>
      </c>
      <c r="C175" s="381">
        <v>48.45</v>
      </c>
      <c r="D175" s="382">
        <v>47.633333333333333</v>
      </c>
      <c r="E175" s="382">
        <v>46.216666666666669</v>
      </c>
      <c r="F175" s="382">
        <v>43.983333333333334</v>
      </c>
      <c r="G175" s="382">
        <v>42.56666666666667</v>
      </c>
      <c r="H175" s="382">
        <v>49.866666666666667</v>
      </c>
      <c r="I175" s="382">
        <v>51.283333333333339</v>
      </c>
      <c r="J175" s="382">
        <v>53.516666666666666</v>
      </c>
      <c r="K175" s="381">
        <v>49.05</v>
      </c>
      <c r="L175" s="381">
        <v>45.4</v>
      </c>
      <c r="M175" s="381">
        <v>1161.52197</v>
      </c>
      <c r="N175" s="1"/>
      <c r="O175" s="1"/>
    </row>
    <row r="176" spans="1:15" ht="12.75" customHeight="1">
      <c r="A176" s="33">
        <v>166</v>
      </c>
      <c r="B176" s="443" t="s">
        <v>381</v>
      </c>
      <c r="C176" s="381">
        <v>457.85</v>
      </c>
      <c r="D176" s="382">
        <v>457.23333333333335</v>
      </c>
      <c r="E176" s="382">
        <v>452.4666666666667</v>
      </c>
      <c r="F176" s="382">
        <v>447.08333333333337</v>
      </c>
      <c r="G176" s="382">
        <v>442.31666666666672</v>
      </c>
      <c r="H176" s="382">
        <v>462.61666666666667</v>
      </c>
      <c r="I176" s="382">
        <v>467.38333333333333</v>
      </c>
      <c r="J176" s="382">
        <v>472.76666666666665</v>
      </c>
      <c r="K176" s="381">
        <v>462</v>
      </c>
      <c r="L176" s="381">
        <v>451.85</v>
      </c>
      <c r="M176" s="381">
        <v>6.9413099999999996</v>
      </c>
      <c r="N176" s="1"/>
      <c r="O176" s="1"/>
    </row>
    <row r="177" spans="1:15" ht="12.75" customHeight="1">
      <c r="A177" s="33">
        <v>167</v>
      </c>
      <c r="B177" s="443" t="s">
        <v>373</v>
      </c>
      <c r="C177" s="381">
        <v>1122.05</v>
      </c>
      <c r="D177" s="382">
        <v>1123.7333333333333</v>
      </c>
      <c r="E177" s="382">
        <v>1115.9666666666667</v>
      </c>
      <c r="F177" s="382">
        <v>1109.8833333333334</v>
      </c>
      <c r="G177" s="382">
        <v>1102.1166666666668</v>
      </c>
      <c r="H177" s="382">
        <v>1129.8166666666666</v>
      </c>
      <c r="I177" s="382">
        <v>1137.5833333333335</v>
      </c>
      <c r="J177" s="382">
        <v>1143.6666666666665</v>
      </c>
      <c r="K177" s="381">
        <v>1131.5</v>
      </c>
      <c r="L177" s="381">
        <v>1117.6500000000001</v>
      </c>
      <c r="M177" s="381">
        <v>8.0570000000000003E-2</v>
      </c>
      <c r="N177" s="1"/>
      <c r="O177" s="1"/>
    </row>
    <row r="178" spans="1:15" ht="12.75" customHeight="1">
      <c r="A178" s="33">
        <v>168</v>
      </c>
      <c r="B178" s="443" t="s">
        <v>259</v>
      </c>
      <c r="C178" s="381">
        <v>527.54999999999995</v>
      </c>
      <c r="D178" s="382">
        <v>526.34999999999991</v>
      </c>
      <c r="E178" s="382">
        <v>523.79999999999984</v>
      </c>
      <c r="F178" s="382">
        <v>520.04999999999995</v>
      </c>
      <c r="G178" s="382">
        <v>517.49999999999989</v>
      </c>
      <c r="H178" s="382">
        <v>530.0999999999998</v>
      </c>
      <c r="I178" s="382">
        <v>532.65</v>
      </c>
      <c r="J178" s="382">
        <v>536.39999999999975</v>
      </c>
      <c r="K178" s="381">
        <v>528.9</v>
      </c>
      <c r="L178" s="381">
        <v>522.6</v>
      </c>
      <c r="M178" s="381">
        <v>0.72104999999999997</v>
      </c>
      <c r="N178" s="1"/>
      <c r="O178" s="1"/>
    </row>
    <row r="179" spans="1:15" ht="12.75" customHeight="1">
      <c r="A179" s="33">
        <v>169</v>
      </c>
      <c r="B179" s="443" t="s">
        <v>108</v>
      </c>
      <c r="C179" s="381">
        <v>931.05</v>
      </c>
      <c r="D179" s="382">
        <v>940.80000000000007</v>
      </c>
      <c r="E179" s="382">
        <v>918.85000000000014</v>
      </c>
      <c r="F179" s="382">
        <v>906.65000000000009</v>
      </c>
      <c r="G179" s="382">
        <v>884.70000000000016</v>
      </c>
      <c r="H179" s="382">
        <v>953.00000000000011</v>
      </c>
      <c r="I179" s="382">
        <v>974.95000000000016</v>
      </c>
      <c r="J179" s="382">
        <v>987.15000000000009</v>
      </c>
      <c r="K179" s="381">
        <v>962.75</v>
      </c>
      <c r="L179" s="381">
        <v>928.6</v>
      </c>
      <c r="M179" s="381">
        <v>8.1120099999999997</v>
      </c>
      <c r="N179" s="1"/>
      <c r="O179" s="1"/>
    </row>
    <row r="180" spans="1:15" ht="12.75" customHeight="1">
      <c r="A180" s="33">
        <v>170</v>
      </c>
      <c r="B180" s="443" t="s">
        <v>260</v>
      </c>
      <c r="C180" s="381">
        <v>636.54999999999995</v>
      </c>
      <c r="D180" s="382">
        <v>639.38333333333333</v>
      </c>
      <c r="E180" s="382">
        <v>631.4666666666667</v>
      </c>
      <c r="F180" s="382">
        <v>626.38333333333333</v>
      </c>
      <c r="G180" s="382">
        <v>618.4666666666667</v>
      </c>
      <c r="H180" s="382">
        <v>644.4666666666667</v>
      </c>
      <c r="I180" s="382">
        <v>652.38333333333344</v>
      </c>
      <c r="J180" s="382">
        <v>657.4666666666667</v>
      </c>
      <c r="K180" s="381">
        <v>647.29999999999995</v>
      </c>
      <c r="L180" s="381">
        <v>634.29999999999995</v>
      </c>
      <c r="M180" s="381">
        <v>1.0843400000000001</v>
      </c>
      <c r="N180" s="1"/>
      <c r="O180" s="1"/>
    </row>
    <row r="181" spans="1:15" ht="12.75" customHeight="1">
      <c r="A181" s="33">
        <v>171</v>
      </c>
      <c r="B181" s="443" t="s">
        <v>109</v>
      </c>
      <c r="C181" s="381">
        <v>1921.5</v>
      </c>
      <c r="D181" s="382">
        <v>1923.4333333333334</v>
      </c>
      <c r="E181" s="382">
        <v>1899.8666666666668</v>
      </c>
      <c r="F181" s="382">
        <v>1878.2333333333333</v>
      </c>
      <c r="G181" s="382">
        <v>1854.6666666666667</v>
      </c>
      <c r="H181" s="382">
        <v>1945.0666666666668</v>
      </c>
      <c r="I181" s="382">
        <v>1968.6333333333334</v>
      </c>
      <c r="J181" s="382">
        <v>1990.2666666666669</v>
      </c>
      <c r="K181" s="381">
        <v>1947</v>
      </c>
      <c r="L181" s="381">
        <v>1901.8</v>
      </c>
      <c r="M181" s="381">
        <v>5.85189</v>
      </c>
      <c r="N181" s="1"/>
      <c r="O181" s="1"/>
    </row>
    <row r="182" spans="1:15" ht="12.75" customHeight="1">
      <c r="A182" s="33">
        <v>172</v>
      </c>
      <c r="B182" s="443" t="s">
        <v>382</v>
      </c>
      <c r="C182" s="381">
        <v>98</v>
      </c>
      <c r="D182" s="382">
        <v>98.216666666666654</v>
      </c>
      <c r="E182" s="382">
        <v>97.533333333333303</v>
      </c>
      <c r="F182" s="382">
        <v>97.066666666666649</v>
      </c>
      <c r="G182" s="382">
        <v>96.383333333333297</v>
      </c>
      <c r="H182" s="382">
        <v>98.683333333333309</v>
      </c>
      <c r="I182" s="382">
        <v>99.366666666666674</v>
      </c>
      <c r="J182" s="382">
        <v>99.833333333333314</v>
      </c>
      <c r="K182" s="381">
        <v>98.9</v>
      </c>
      <c r="L182" s="381">
        <v>97.75</v>
      </c>
      <c r="M182" s="381">
        <v>5.6086999999999998</v>
      </c>
      <c r="N182" s="1"/>
      <c r="O182" s="1"/>
    </row>
    <row r="183" spans="1:15" ht="12.75" customHeight="1">
      <c r="A183" s="33">
        <v>173</v>
      </c>
      <c r="B183" s="443" t="s">
        <v>110</v>
      </c>
      <c r="C183" s="381">
        <v>326.75</v>
      </c>
      <c r="D183" s="382">
        <v>324.40000000000003</v>
      </c>
      <c r="E183" s="382">
        <v>320.85000000000008</v>
      </c>
      <c r="F183" s="382">
        <v>314.95000000000005</v>
      </c>
      <c r="G183" s="382">
        <v>311.40000000000009</v>
      </c>
      <c r="H183" s="382">
        <v>330.30000000000007</v>
      </c>
      <c r="I183" s="382">
        <v>333.85</v>
      </c>
      <c r="J183" s="382">
        <v>339.75000000000006</v>
      </c>
      <c r="K183" s="381">
        <v>327.95</v>
      </c>
      <c r="L183" s="381">
        <v>318.5</v>
      </c>
      <c r="M183" s="381">
        <v>13.71374</v>
      </c>
      <c r="N183" s="1"/>
      <c r="O183" s="1"/>
    </row>
    <row r="184" spans="1:15" ht="12.75" customHeight="1">
      <c r="A184" s="33">
        <v>174</v>
      </c>
      <c r="B184" s="443" t="s">
        <v>374</v>
      </c>
      <c r="C184" s="381">
        <v>512.95000000000005</v>
      </c>
      <c r="D184" s="382">
        <v>515.68333333333339</v>
      </c>
      <c r="E184" s="382">
        <v>508.36666666666679</v>
      </c>
      <c r="F184" s="382">
        <v>503.78333333333342</v>
      </c>
      <c r="G184" s="382">
        <v>496.46666666666681</v>
      </c>
      <c r="H184" s="382">
        <v>520.26666666666677</v>
      </c>
      <c r="I184" s="382">
        <v>527.58333333333337</v>
      </c>
      <c r="J184" s="382">
        <v>532.16666666666674</v>
      </c>
      <c r="K184" s="381">
        <v>523</v>
      </c>
      <c r="L184" s="381">
        <v>511.1</v>
      </c>
      <c r="M184" s="381">
        <v>6.1513900000000001</v>
      </c>
      <c r="N184" s="1"/>
      <c r="O184" s="1"/>
    </row>
    <row r="185" spans="1:15" ht="12.75" customHeight="1">
      <c r="A185" s="33">
        <v>175</v>
      </c>
      <c r="B185" s="443" t="s">
        <v>111</v>
      </c>
      <c r="C185" s="381">
        <v>1838.85</v>
      </c>
      <c r="D185" s="382">
        <v>1825.8166666666666</v>
      </c>
      <c r="E185" s="382">
        <v>1806.6333333333332</v>
      </c>
      <c r="F185" s="382">
        <v>1774.4166666666665</v>
      </c>
      <c r="G185" s="382">
        <v>1755.2333333333331</v>
      </c>
      <c r="H185" s="382">
        <v>1858.0333333333333</v>
      </c>
      <c r="I185" s="382">
        <v>1877.2166666666667</v>
      </c>
      <c r="J185" s="382">
        <v>1909.4333333333334</v>
      </c>
      <c r="K185" s="381">
        <v>1845</v>
      </c>
      <c r="L185" s="381">
        <v>1793.6</v>
      </c>
      <c r="M185" s="381">
        <v>14.62664</v>
      </c>
      <c r="N185" s="1"/>
      <c r="O185" s="1"/>
    </row>
    <row r="186" spans="1:15" ht="12.75" customHeight="1">
      <c r="A186" s="33">
        <v>176</v>
      </c>
      <c r="B186" s="443" t="s">
        <v>376</v>
      </c>
      <c r="C186" s="381">
        <v>209.4</v>
      </c>
      <c r="D186" s="382">
        <v>198</v>
      </c>
      <c r="E186" s="382">
        <v>186.1</v>
      </c>
      <c r="F186" s="382">
        <v>162.79999999999998</v>
      </c>
      <c r="G186" s="382">
        <v>150.89999999999998</v>
      </c>
      <c r="H186" s="382">
        <v>221.3</v>
      </c>
      <c r="I186" s="382">
        <v>233.2</v>
      </c>
      <c r="J186" s="382">
        <v>256.5</v>
      </c>
      <c r="K186" s="381">
        <v>209.9</v>
      </c>
      <c r="L186" s="381">
        <v>174.7</v>
      </c>
      <c r="M186" s="381">
        <v>417.30599000000001</v>
      </c>
      <c r="N186" s="1"/>
      <c r="O186" s="1"/>
    </row>
    <row r="187" spans="1:15" ht="12.75" customHeight="1">
      <c r="A187" s="33">
        <v>177</v>
      </c>
      <c r="B187" s="443" t="s">
        <v>377</v>
      </c>
      <c r="C187" s="381">
        <v>1932.9</v>
      </c>
      <c r="D187" s="382">
        <v>1933.6666666666667</v>
      </c>
      <c r="E187" s="382">
        <v>1917.2833333333335</v>
      </c>
      <c r="F187" s="382">
        <v>1901.6666666666667</v>
      </c>
      <c r="G187" s="382">
        <v>1885.2833333333335</v>
      </c>
      <c r="H187" s="382">
        <v>1949.2833333333335</v>
      </c>
      <c r="I187" s="382">
        <v>1965.6666666666667</v>
      </c>
      <c r="J187" s="382">
        <v>1981.2833333333335</v>
      </c>
      <c r="K187" s="381">
        <v>1950.05</v>
      </c>
      <c r="L187" s="381">
        <v>1918.05</v>
      </c>
      <c r="M187" s="381">
        <v>0.41038999999999998</v>
      </c>
      <c r="N187" s="1"/>
      <c r="O187" s="1"/>
    </row>
    <row r="188" spans="1:15" ht="12.75" customHeight="1">
      <c r="A188" s="33">
        <v>178</v>
      </c>
      <c r="B188" s="443" t="s">
        <v>383</v>
      </c>
      <c r="C188" s="381">
        <v>125.7</v>
      </c>
      <c r="D188" s="382">
        <v>125.71666666666665</v>
      </c>
      <c r="E188" s="382">
        <v>123.58333333333331</v>
      </c>
      <c r="F188" s="382">
        <v>121.46666666666665</v>
      </c>
      <c r="G188" s="382">
        <v>119.33333333333331</v>
      </c>
      <c r="H188" s="382">
        <v>127.83333333333331</v>
      </c>
      <c r="I188" s="382">
        <v>129.96666666666667</v>
      </c>
      <c r="J188" s="382">
        <v>132.08333333333331</v>
      </c>
      <c r="K188" s="381">
        <v>127.85</v>
      </c>
      <c r="L188" s="381">
        <v>123.6</v>
      </c>
      <c r="M188" s="381">
        <v>19.477620000000002</v>
      </c>
      <c r="N188" s="1"/>
      <c r="O188" s="1"/>
    </row>
    <row r="189" spans="1:15" ht="12.75" customHeight="1">
      <c r="A189" s="33">
        <v>179</v>
      </c>
      <c r="B189" s="443" t="s">
        <v>261</v>
      </c>
      <c r="C189" s="381">
        <v>317</v>
      </c>
      <c r="D189" s="382">
        <v>316.93333333333334</v>
      </c>
      <c r="E189" s="382">
        <v>313.06666666666666</v>
      </c>
      <c r="F189" s="382">
        <v>309.13333333333333</v>
      </c>
      <c r="G189" s="382">
        <v>305.26666666666665</v>
      </c>
      <c r="H189" s="382">
        <v>320.86666666666667</v>
      </c>
      <c r="I189" s="382">
        <v>324.73333333333335</v>
      </c>
      <c r="J189" s="382">
        <v>328.66666666666669</v>
      </c>
      <c r="K189" s="381">
        <v>320.8</v>
      </c>
      <c r="L189" s="381">
        <v>313</v>
      </c>
      <c r="M189" s="381">
        <v>7.9341600000000003</v>
      </c>
      <c r="N189" s="1"/>
      <c r="O189" s="1"/>
    </row>
    <row r="190" spans="1:15" ht="12.75" customHeight="1">
      <c r="A190" s="33">
        <v>180</v>
      </c>
      <c r="B190" s="443" t="s">
        <v>378</v>
      </c>
      <c r="C190" s="381">
        <v>657.6</v>
      </c>
      <c r="D190" s="382">
        <v>657.41666666666663</v>
      </c>
      <c r="E190" s="382">
        <v>648.83333333333326</v>
      </c>
      <c r="F190" s="382">
        <v>640.06666666666661</v>
      </c>
      <c r="G190" s="382">
        <v>631.48333333333323</v>
      </c>
      <c r="H190" s="382">
        <v>666.18333333333328</v>
      </c>
      <c r="I190" s="382">
        <v>674.76666666666654</v>
      </c>
      <c r="J190" s="382">
        <v>683.5333333333333</v>
      </c>
      <c r="K190" s="381">
        <v>666</v>
      </c>
      <c r="L190" s="381">
        <v>648.65</v>
      </c>
      <c r="M190" s="381">
        <v>1.7404200000000001</v>
      </c>
      <c r="N190" s="1"/>
      <c r="O190" s="1"/>
    </row>
    <row r="191" spans="1:15" ht="12.75" customHeight="1">
      <c r="A191" s="33">
        <v>181</v>
      </c>
      <c r="B191" s="443" t="s">
        <v>112</v>
      </c>
      <c r="C191" s="381">
        <v>691.35</v>
      </c>
      <c r="D191" s="382">
        <v>694.26666666666677</v>
      </c>
      <c r="E191" s="382">
        <v>682.63333333333355</v>
      </c>
      <c r="F191" s="382">
        <v>673.91666666666674</v>
      </c>
      <c r="G191" s="382">
        <v>662.28333333333353</v>
      </c>
      <c r="H191" s="382">
        <v>702.98333333333358</v>
      </c>
      <c r="I191" s="382">
        <v>714.61666666666679</v>
      </c>
      <c r="J191" s="382">
        <v>723.3333333333336</v>
      </c>
      <c r="K191" s="381">
        <v>705.9</v>
      </c>
      <c r="L191" s="381">
        <v>685.55</v>
      </c>
      <c r="M191" s="381">
        <v>21.570399999999999</v>
      </c>
      <c r="N191" s="1"/>
      <c r="O191" s="1"/>
    </row>
    <row r="192" spans="1:15" ht="12.75" customHeight="1">
      <c r="A192" s="33">
        <v>182</v>
      </c>
      <c r="B192" s="443" t="s">
        <v>262</v>
      </c>
      <c r="C192" s="381">
        <v>1296.25</v>
      </c>
      <c r="D192" s="382">
        <v>1284.3</v>
      </c>
      <c r="E192" s="382">
        <v>1268.5999999999999</v>
      </c>
      <c r="F192" s="382">
        <v>1240.95</v>
      </c>
      <c r="G192" s="382">
        <v>1225.25</v>
      </c>
      <c r="H192" s="382">
        <v>1311.9499999999998</v>
      </c>
      <c r="I192" s="382">
        <v>1327.65</v>
      </c>
      <c r="J192" s="382">
        <v>1355.2999999999997</v>
      </c>
      <c r="K192" s="381">
        <v>1300</v>
      </c>
      <c r="L192" s="381">
        <v>1256.6500000000001</v>
      </c>
      <c r="M192" s="381">
        <v>14.26483</v>
      </c>
      <c r="N192" s="1"/>
      <c r="O192" s="1"/>
    </row>
    <row r="193" spans="1:15" ht="12.75" customHeight="1">
      <c r="A193" s="33">
        <v>183</v>
      </c>
      <c r="B193" s="443" t="s">
        <v>387</v>
      </c>
      <c r="C193" s="381">
        <v>1322.35</v>
      </c>
      <c r="D193" s="382">
        <v>1323.5</v>
      </c>
      <c r="E193" s="382">
        <v>1307</v>
      </c>
      <c r="F193" s="382">
        <v>1291.6500000000001</v>
      </c>
      <c r="G193" s="382">
        <v>1275.1500000000001</v>
      </c>
      <c r="H193" s="382">
        <v>1338.85</v>
      </c>
      <c r="I193" s="382">
        <v>1355.35</v>
      </c>
      <c r="J193" s="382">
        <v>1370.6999999999998</v>
      </c>
      <c r="K193" s="381">
        <v>1340</v>
      </c>
      <c r="L193" s="381">
        <v>1308.1500000000001</v>
      </c>
      <c r="M193" s="381">
        <v>2.7310599999999998</v>
      </c>
      <c r="N193" s="1"/>
      <c r="O193" s="1"/>
    </row>
    <row r="194" spans="1:15" ht="12.75" customHeight="1">
      <c r="A194" s="33">
        <v>184</v>
      </c>
      <c r="B194" s="443" t="s">
        <v>841</v>
      </c>
      <c r="C194" s="381">
        <v>22.5</v>
      </c>
      <c r="D194" s="382">
        <v>22.433333333333337</v>
      </c>
      <c r="E194" s="382">
        <v>22.166666666666675</v>
      </c>
      <c r="F194" s="382">
        <v>21.833333333333339</v>
      </c>
      <c r="G194" s="382">
        <v>21.566666666666677</v>
      </c>
      <c r="H194" s="382">
        <v>22.766666666666673</v>
      </c>
      <c r="I194" s="382">
        <v>23.033333333333339</v>
      </c>
      <c r="J194" s="382">
        <v>23.366666666666671</v>
      </c>
      <c r="K194" s="381">
        <v>22.7</v>
      </c>
      <c r="L194" s="381">
        <v>22.1</v>
      </c>
      <c r="M194" s="381">
        <v>84.417140000000003</v>
      </c>
      <c r="N194" s="1"/>
      <c r="O194" s="1"/>
    </row>
    <row r="195" spans="1:15" ht="12.75" customHeight="1">
      <c r="A195" s="33">
        <v>185</v>
      </c>
      <c r="B195" s="443" t="s">
        <v>388</v>
      </c>
      <c r="C195" s="381">
        <v>1216.3</v>
      </c>
      <c r="D195" s="382">
        <v>1222.0166666666667</v>
      </c>
      <c r="E195" s="382">
        <v>1204.2833333333333</v>
      </c>
      <c r="F195" s="382">
        <v>1192.2666666666667</v>
      </c>
      <c r="G195" s="382">
        <v>1174.5333333333333</v>
      </c>
      <c r="H195" s="382">
        <v>1234.0333333333333</v>
      </c>
      <c r="I195" s="382">
        <v>1251.7666666666664</v>
      </c>
      <c r="J195" s="382">
        <v>1263.7833333333333</v>
      </c>
      <c r="K195" s="381">
        <v>1239.75</v>
      </c>
      <c r="L195" s="381">
        <v>1210</v>
      </c>
      <c r="M195" s="381">
        <v>0.35281000000000001</v>
      </c>
      <c r="N195" s="1"/>
      <c r="O195" s="1"/>
    </row>
    <row r="196" spans="1:15" ht="12.75" customHeight="1">
      <c r="A196" s="33">
        <v>186</v>
      </c>
      <c r="B196" s="443" t="s">
        <v>113</v>
      </c>
      <c r="C196" s="381">
        <v>1351.6</v>
      </c>
      <c r="D196" s="382">
        <v>1360.3</v>
      </c>
      <c r="E196" s="382">
        <v>1340.35</v>
      </c>
      <c r="F196" s="382">
        <v>1329.1</v>
      </c>
      <c r="G196" s="382">
        <v>1309.1499999999999</v>
      </c>
      <c r="H196" s="382">
        <v>1371.55</v>
      </c>
      <c r="I196" s="382">
        <v>1391.5000000000002</v>
      </c>
      <c r="J196" s="382">
        <v>1402.75</v>
      </c>
      <c r="K196" s="381">
        <v>1380.25</v>
      </c>
      <c r="L196" s="381">
        <v>1349.05</v>
      </c>
      <c r="M196" s="381">
        <v>5.2547800000000002</v>
      </c>
      <c r="N196" s="1"/>
      <c r="O196" s="1"/>
    </row>
    <row r="197" spans="1:15" ht="12.75" customHeight="1">
      <c r="A197" s="33">
        <v>187</v>
      </c>
      <c r="B197" s="443" t="s">
        <v>114</v>
      </c>
      <c r="C197" s="381">
        <v>1288.0999999999999</v>
      </c>
      <c r="D197" s="382">
        <v>1290.9833333333333</v>
      </c>
      <c r="E197" s="382">
        <v>1277.1166666666668</v>
      </c>
      <c r="F197" s="382">
        <v>1266.1333333333334</v>
      </c>
      <c r="G197" s="382">
        <v>1252.2666666666669</v>
      </c>
      <c r="H197" s="382">
        <v>1301.9666666666667</v>
      </c>
      <c r="I197" s="382">
        <v>1315.833333333333</v>
      </c>
      <c r="J197" s="382">
        <v>1326.8166666666666</v>
      </c>
      <c r="K197" s="381">
        <v>1304.8499999999999</v>
      </c>
      <c r="L197" s="381">
        <v>1280</v>
      </c>
      <c r="M197" s="381">
        <v>25.299489999999999</v>
      </c>
      <c r="N197" s="1"/>
      <c r="O197" s="1"/>
    </row>
    <row r="198" spans="1:15" ht="12.75" customHeight="1">
      <c r="A198" s="33">
        <v>188</v>
      </c>
      <c r="B198" s="443" t="s">
        <v>115</v>
      </c>
      <c r="C198" s="381">
        <v>2659.65</v>
      </c>
      <c r="D198" s="382">
        <v>2642.2000000000003</v>
      </c>
      <c r="E198" s="382">
        <v>2619.3500000000004</v>
      </c>
      <c r="F198" s="382">
        <v>2579.0500000000002</v>
      </c>
      <c r="G198" s="382">
        <v>2556.2000000000003</v>
      </c>
      <c r="H198" s="382">
        <v>2682.5000000000005</v>
      </c>
      <c r="I198" s="382">
        <v>2705.35</v>
      </c>
      <c r="J198" s="382">
        <v>2745.6500000000005</v>
      </c>
      <c r="K198" s="381">
        <v>2665.05</v>
      </c>
      <c r="L198" s="381">
        <v>2601.9</v>
      </c>
      <c r="M198" s="381">
        <v>53.280830000000002</v>
      </c>
      <c r="N198" s="1"/>
      <c r="O198" s="1"/>
    </row>
    <row r="199" spans="1:15" ht="12.75" customHeight="1">
      <c r="A199" s="33">
        <v>189</v>
      </c>
      <c r="B199" s="443" t="s">
        <v>116</v>
      </c>
      <c r="C199" s="381">
        <v>2518.25</v>
      </c>
      <c r="D199" s="382">
        <v>2497.75</v>
      </c>
      <c r="E199" s="382">
        <v>2465.5</v>
      </c>
      <c r="F199" s="382">
        <v>2412.75</v>
      </c>
      <c r="G199" s="382">
        <v>2380.5</v>
      </c>
      <c r="H199" s="382">
        <v>2550.5</v>
      </c>
      <c r="I199" s="382">
        <v>2582.75</v>
      </c>
      <c r="J199" s="382">
        <v>2635.5</v>
      </c>
      <c r="K199" s="381">
        <v>2530</v>
      </c>
      <c r="L199" s="381">
        <v>2445</v>
      </c>
      <c r="M199" s="381">
        <v>2.8565399999999999</v>
      </c>
      <c r="N199" s="1"/>
      <c r="O199" s="1"/>
    </row>
    <row r="200" spans="1:15" ht="12.75" customHeight="1">
      <c r="A200" s="33">
        <v>190</v>
      </c>
      <c r="B200" s="443" t="s">
        <v>117</v>
      </c>
      <c r="C200" s="381">
        <v>1559.15</v>
      </c>
      <c r="D200" s="382">
        <v>1558.8833333333332</v>
      </c>
      <c r="E200" s="382">
        <v>1545.7666666666664</v>
      </c>
      <c r="F200" s="382">
        <v>1532.3833333333332</v>
      </c>
      <c r="G200" s="382">
        <v>1519.2666666666664</v>
      </c>
      <c r="H200" s="382">
        <v>1572.2666666666664</v>
      </c>
      <c r="I200" s="382">
        <v>1585.3833333333332</v>
      </c>
      <c r="J200" s="382">
        <v>1598.7666666666664</v>
      </c>
      <c r="K200" s="381">
        <v>1572</v>
      </c>
      <c r="L200" s="381">
        <v>1545.5</v>
      </c>
      <c r="M200" s="381">
        <v>44.28248</v>
      </c>
      <c r="N200" s="1"/>
      <c r="O200" s="1"/>
    </row>
    <row r="201" spans="1:15" ht="12.75" customHeight="1">
      <c r="A201" s="33">
        <v>191</v>
      </c>
      <c r="B201" s="443" t="s">
        <v>118</v>
      </c>
      <c r="C201" s="381">
        <v>662.95</v>
      </c>
      <c r="D201" s="382">
        <v>664.2166666666667</v>
      </c>
      <c r="E201" s="382">
        <v>658.73333333333335</v>
      </c>
      <c r="F201" s="382">
        <v>654.51666666666665</v>
      </c>
      <c r="G201" s="382">
        <v>649.0333333333333</v>
      </c>
      <c r="H201" s="382">
        <v>668.43333333333339</v>
      </c>
      <c r="I201" s="382">
        <v>673.91666666666674</v>
      </c>
      <c r="J201" s="382">
        <v>678.13333333333344</v>
      </c>
      <c r="K201" s="381">
        <v>669.7</v>
      </c>
      <c r="L201" s="381">
        <v>660</v>
      </c>
      <c r="M201" s="381">
        <v>14.80419</v>
      </c>
      <c r="N201" s="1"/>
      <c r="O201" s="1"/>
    </row>
    <row r="202" spans="1:15" ht="12.75" customHeight="1">
      <c r="A202" s="33">
        <v>192</v>
      </c>
      <c r="B202" s="443" t="s">
        <v>385</v>
      </c>
      <c r="C202" s="381">
        <v>1820.65</v>
      </c>
      <c r="D202" s="382">
        <v>1827.5166666666667</v>
      </c>
      <c r="E202" s="382">
        <v>1797.6833333333334</v>
      </c>
      <c r="F202" s="382">
        <v>1774.7166666666667</v>
      </c>
      <c r="G202" s="382">
        <v>1744.8833333333334</v>
      </c>
      <c r="H202" s="382">
        <v>1850.4833333333333</v>
      </c>
      <c r="I202" s="382">
        <v>1880.3166666666668</v>
      </c>
      <c r="J202" s="382">
        <v>1903.2833333333333</v>
      </c>
      <c r="K202" s="381">
        <v>1857.35</v>
      </c>
      <c r="L202" s="381">
        <v>1804.55</v>
      </c>
      <c r="M202" s="381">
        <v>1.90777</v>
      </c>
      <c r="N202" s="1"/>
      <c r="O202" s="1"/>
    </row>
    <row r="203" spans="1:15" ht="12.75" customHeight="1">
      <c r="A203" s="33">
        <v>193</v>
      </c>
      <c r="B203" s="443" t="s">
        <v>389</v>
      </c>
      <c r="C203" s="381">
        <v>243.2</v>
      </c>
      <c r="D203" s="382">
        <v>240.53333333333333</v>
      </c>
      <c r="E203" s="382">
        <v>237.26666666666665</v>
      </c>
      <c r="F203" s="382">
        <v>231.33333333333331</v>
      </c>
      <c r="G203" s="382">
        <v>228.06666666666663</v>
      </c>
      <c r="H203" s="382">
        <v>246.46666666666667</v>
      </c>
      <c r="I203" s="382">
        <v>249.73333333333338</v>
      </c>
      <c r="J203" s="382">
        <v>255.66666666666669</v>
      </c>
      <c r="K203" s="381">
        <v>243.8</v>
      </c>
      <c r="L203" s="381">
        <v>234.6</v>
      </c>
      <c r="M203" s="381">
        <v>4.0195400000000001</v>
      </c>
      <c r="N203" s="1"/>
      <c r="O203" s="1"/>
    </row>
    <row r="204" spans="1:15" ht="12.75" customHeight="1">
      <c r="A204" s="33">
        <v>194</v>
      </c>
      <c r="B204" s="443" t="s">
        <v>390</v>
      </c>
      <c r="C204" s="381">
        <v>133.5</v>
      </c>
      <c r="D204" s="382">
        <v>132.85</v>
      </c>
      <c r="E204" s="382">
        <v>130.1</v>
      </c>
      <c r="F204" s="382">
        <v>126.69999999999999</v>
      </c>
      <c r="G204" s="382">
        <v>123.94999999999999</v>
      </c>
      <c r="H204" s="382">
        <v>136.25</v>
      </c>
      <c r="I204" s="382">
        <v>139</v>
      </c>
      <c r="J204" s="382">
        <v>142.4</v>
      </c>
      <c r="K204" s="381">
        <v>135.6</v>
      </c>
      <c r="L204" s="381">
        <v>129.44999999999999</v>
      </c>
      <c r="M204" s="381">
        <v>14.324590000000001</v>
      </c>
      <c r="N204" s="1"/>
      <c r="O204" s="1"/>
    </row>
    <row r="205" spans="1:15" ht="12.75" customHeight="1">
      <c r="A205" s="33">
        <v>195</v>
      </c>
      <c r="B205" s="443" t="s">
        <v>119</v>
      </c>
      <c r="C205" s="381">
        <v>2578.1</v>
      </c>
      <c r="D205" s="382">
        <v>2550.4666666666667</v>
      </c>
      <c r="E205" s="382">
        <v>2516.9333333333334</v>
      </c>
      <c r="F205" s="382">
        <v>2455.7666666666669</v>
      </c>
      <c r="G205" s="382">
        <v>2422.2333333333336</v>
      </c>
      <c r="H205" s="382">
        <v>2611.6333333333332</v>
      </c>
      <c r="I205" s="382">
        <v>2645.166666666667</v>
      </c>
      <c r="J205" s="382">
        <v>2706.333333333333</v>
      </c>
      <c r="K205" s="381">
        <v>2584</v>
      </c>
      <c r="L205" s="381">
        <v>2489.3000000000002</v>
      </c>
      <c r="M205" s="381">
        <v>7.8387599999999997</v>
      </c>
      <c r="N205" s="1"/>
      <c r="O205" s="1"/>
    </row>
    <row r="206" spans="1:15" ht="12.75" customHeight="1">
      <c r="A206" s="33">
        <v>196</v>
      </c>
      <c r="B206" s="443" t="s">
        <v>386</v>
      </c>
      <c r="C206" s="381">
        <v>86.9</v>
      </c>
      <c r="D206" s="382">
        <v>87.2</v>
      </c>
      <c r="E206" s="382">
        <v>86.2</v>
      </c>
      <c r="F206" s="382">
        <v>85.5</v>
      </c>
      <c r="G206" s="382">
        <v>84.5</v>
      </c>
      <c r="H206" s="382">
        <v>87.9</v>
      </c>
      <c r="I206" s="382">
        <v>88.9</v>
      </c>
      <c r="J206" s="382">
        <v>89.600000000000009</v>
      </c>
      <c r="K206" s="381">
        <v>88.2</v>
      </c>
      <c r="L206" s="381">
        <v>86.5</v>
      </c>
      <c r="M206" s="381">
        <v>124.06178</v>
      </c>
      <c r="N206" s="1"/>
      <c r="O206" s="1"/>
    </row>
    <row r="207" spans="1:15" ht="12.75" customHeight="1">
      <c r="A207" s="33">
        <v>197</v>
      </c>
      <c r="B207" s="443" t="s">
        <v>842</v>
      </c>
      <c r="C207" s="381">
        <v>2838.7</v>
      </c>
      <c r="D207" s="382">
        <v>2807.9</v>
      </c>
      <c r="E207" s="382">
        <v>2715.8</v>
      </c>
      <c r="F207" s="382">
        <v>2592.9</v>
      </c>
      <c r="G207" s="382">
        <v>2500.8000000000002</v>
      </c>
      <c r="H207" s="382">
        <v>2930.8</v>
      </c>
      <c r="I207" s="382">
        <v>3022.8999999999996</v>
      </c>
      <c r="J207" s="382">
        <v>3145.8</v>
      </c>
      <c r="K207" s="381">
        <v>2900</v>
      </c>
      <c r="L207" s="381">
        <v>2685</v>
      </c>
      <c r="M207" s="381">
        <v>10.746740000000001</v>
      </c>
      <c r="N207" s="1"/>
      <c r="O207" s="1"/>
    </row>
    <row r="208" spans="1:15" ht="12.75" customHeight="1">
      <c r="A208" s="33">
        <v>198</v>
      </c>
      <c r="B208" s="443" t="s">
        <v>828</v>
      </c>
      <c r="C208" s="381">
        <v>535.95000000000005</v>
      </c>
      <c r="D208" s="382">
        <v>528.9</v>
      </c>
      <c r="E208" s="382">
        <v>508.04999999999995</v>
      </c>
      <c r="F208" s="382">
        <v>480.15</v>
      </c>
      <c r="G208" s="382">
        <v>459.29999999999995</v>
      </c>
      <c r="H208" s="382">
        <v>556.79999999999995</v>
      </c>
      <c r="I208" s="382">
        <v>577.65000000000009</v>
      </c>
      <c r="J208" s="382">
        <v>605.54999999999995</v>
      </c>
      <c r="K208" s="381">
        <v>549.75</v>
      </c>
      <c r="L208" s="381">
        <v>501</v>
      </c>
      <c r="M208" s="381">
        <v>9.0805100000000003</v>
      </c>
      <c r="N208" s="1"/>
      <c r="O208" s="1"/>
    </row>
    <row r="209" spans="1:15" ht="12.75" customHeight="1">
      <c r="A209" s="33">
        <v>199</v>
      </c>
      <c r="B209" s="443" t="s">
        <v>121</v>
      </c>
      <c r="C209" s="381">
        <v>492.9</v>
      </c>
      <c r="D209" s="382">
        <v>493.41666666666669</v>
      </c>
      <c r="E209" s="382">
        <v>489.53333333333336</v>
      </c>
      <c r="F209" s="382">
        <v>486.16666666666669</v>
      </c>
      <c r="G209" s="382">
        <v>482.28333333333336</v>
      </c>
      <c r="H209" s="382">
        <v>496.78333333333336</v>
      </c>
      <c r="I209" s="382">
        <v>500.66666666666669</v>
      </c>
      <c r="J209" s="382">
        <v>504.03333333333336</v>
      </c>
      <c r="K209" s="381">
        <v>497.3</v>
      </c>
      <c r="L209" s="381">
        <v>490.05</v>
      </c>
      <c r="M209" s="381">
        <v>47.46931</v>
      </c>
      <c r="N209" s="1"/>
      <c r="O209" s="1"/>
    </row>
    <row r="210" spans="1:15" ht="12.75" customHeight="1">
      <c r="A210" s="33">
        <v>200</v>
      </c>
      <c r="B210" s="443" t="s">
        <v>391</v>
      </c>
      <c r="C210" s="381">
        <v>131.80000000000001</v>
      </c>
      <c r="D210" s="382">
        <v>132.73333333333335</v>
      </c>
      <c r="E210" s="382">
        <v>130.4666666666667</v>
      </c>
      <c r="F210" s="382">
        <v>129.13333333333335</v>
      </c>
      <c r="G210" s="382">
        <v>126.8666666666667</v>
      </c>
      <c r="H210" s="382">
        <v>134.06666666666669</v>
      </c>
      <c r="I210" s="382">
        <v>136.33333333333334</v>
      </c>
      <c r="J210" s="382">
        <v>137.66666666666669</v>
      </c>
      <c r="K210" s="381">
        <v>135</v>
      </c>
      <c r="L210" s="381">
        <v>131.4</v>
      </c>
      <c r="M210" s="381">
        <v>51.926020000000001</v>
      </c>
      <c r="N210" s="1"/>
      <c r="O210" s="1"/>
    </row>
    <row r="211" spans="1:15" ht="12.75" customHeight="1">
      <c r="A211" s="33">
        <v>201</v>
      </c>
      <c r="B211" s="443" t="s">
        <v>122</v>
      </c>
      <c r="C211" s="381">
        <v>326.55</v>
      </c>
      <c r="D211" s="382">
        <v>324.4666666666667</v>
      </c>
      <c r="E211" s="382">
        <v>321.08333333333337</v>
      </c>
      <c r="F211" s="382">
        <v>315.61666666666667</v>
      </c>
      <c r="G211" s="382">
        <v>312.23333333333335</v>
      </c>
      <c r="H211" s="382">
        <v>329.93333333333339</v>
      </c>
      <c r="I211" s="382">
        <v>333.31666666666672</v>
      </c>
      <c r="J211" s="382">
        <v>338.78333333333342</v>
      </c>
      <c r="K211" s="381">
        <v>327.85</v>
      </c>
      <c r="L211" s="381">
        <v>319</v>
      </c>
      <c r="M211" s="381">
        <v>25.93083</v>
      </c>
      <c r="N211" s="1"/>
      <c r="O211" s="1"/>
    </row>
    <row r="212" spans="1:15" ht="12.75" customHeight="1">
      <c r="A212" s="33">
        <v>202</v>
      </c>
      <c r="B212" s="443" t="s">
        <v>123</v>
      </c>
      <c r="C212" s="381">
        <v>2407.0500000000002</v>
      </c>
      <c r="D212" s="382">
        <v>2411.35</v>
      </c>
      <c r="E212" s="382">
        <v>2397.6999999999998</v>
      </c>
      <c r="F212" s="382">
        <v>2388.35</v>
      </c>
      <c r="G212" s="382">
        <v>2374.6999999999998</v>
      </c>
      <c r="H212" s="382">
        <v>2420.6999999999998</v>
      </c>
      <c r="I212" s="382">
        <v>2434.3500000000004</v>
      </c>
      <c r="J212" s="382">
        <v>2443.6999999999998</v>
      </c>
      <c r="K212" s="381">
        <v>2425</v>
      </c>
      <c r="L212" s="381">
        <v>2402</v>
      </c>
      <c r="M212" s="381">
        <v>9.1944700000000008</v>
      </c>
      <c r="N212" s="1"/>
      <c r="O212" s="1"/>
    </row>
    <row r="213" spans="1:15" ht="12.75" customHeight="1">
      <c r="A213" s="33">
        <v>203</v>
      </c>
      <c r="B213" s="443" t="s">
        <v>263</v>
      </c>
      <c r="C213" s="381">
        <v>330.45</v>
      </c>
      <c r="D213" s="382">
        <v>331.63333333333333</v>
      </c>
      <c r="E213" s="382">
        <v>328.31666666666666</v>
      </c>
      <c r="F213" s="382">
        <v>326.18333333333334</v>
      </c>
      <c r="G213" s="382">
        <v>322.86666666666667</v>
      </c>
      <c r="H213" s="382">
        <v>333.76666666666665</v>
      </c>
      <c r="I213" s="382">
        <v>337.08333333333326</v>
      </c>
      <c r="J213" s="382">
        <v>339.21666666666664</v>
      </c>
      <c r="K213" s="381">
        <v>334.95</v>
      </c>
      <c r="L213" s="381">
        <v>329.5</v>
      </c>
      <c r="M213" s="381">
        <v>3.2660100000000001</v>
      </c>
      <c r="N213" s="1"/>
      <c r="O213" s="1"/>
    </row>
    <row r="214" spans="1:15" ht="12.75" customHeight="1">
      <c r="A214" s="33">
        <v>204</v>
      </c>
      <c r="B214" s="443" t="s">
        <v>843</v>
      </c>
      <c r="C214" s="381">
        <v>841</v>
      </c>
      <c r="D214" s="382">
        <v>828.2166666666667</v>
      </c>
      <c r="E214" s="382">
        <v>804.98333333333335</v>
      </c>
      <c r="F214" s="382">
        <v>768.9666666666667</v>
      </c>
      <c r="G214" s="382">
        <v>745.73333333333335</v>
      </c>
      <c r="H214" s="382">
        <v>864.23333333333335</v>
      </c>
      <c r="I214" s="382">
        <v>887.4666666666667</v>
      </c>
      <c r="J214" s="382">
        <v>923.48333333333335</v>
      </c>
      <c r="K214" s="381">
        <v>851.45</v>
      </c>
      <c r="L214" s="381">
        <v>792.2</v>
      </c>
      <c r="M214" s="381">
        <v>1.13242</v>
      </c>
      <c r="N214" s="1"/>
      <c r="O214" s="1"/>
    </row>
    <row r="215" spans="1:15" ht="12.75" customHeight="1">
      <c r="A215" s="33">
        <v>205</v>
      </c>
      <c r="B215" s="443" t="s">
        <v>392</v>
      </c>
      <c r="C215" s="381">
        <v>43556.35</v>
      </c>
      <c r="D215" s="382">
        <v>43624.166666666664</v>
      </c>
      <c r="E215" s="382">
        <v>42948.333333333328</v>
      </c>
      <c r="F215" s="382">
        <v>42340.316666666666</v>
      </c>
      <c r="G215" s="382">
        <v>41664.48333333333</v>
      </c>
      <c r="H215" s="382">
        <v>44232.183333333327</v>
      </c>
      <c r="I215" s="382">
        <v>44908.016666666656</v>
      </c>
      <c r="J215" s="382">
        <v>45516.033333333326</v>
      </c>
      <c r="K215" s="381">
        <v>44300</v>
      </c>
      <c r="L215" s="381">
        <v>43016.15</v>
      </c>
      <c r="M215" s="381">
        <v>4.897E-2</v>
      </c>
      <c r="N215" s="1"/>
      <c r="O215" s="1"/>
    </row>
    <row r="216" spans="1:15" ht="12.75" customHeight="1">
      <c r="A216" s="33">
        <v>206</v>
      </c>
      <c r="B216" s="443" t="s">
        <v>393</v>
      </c>
      <c r="C216" s="381">
        <v>41.7</v>
      </c>
      <c r="D216" s="382">
        <v>41.783333333333339</v>
      </c>
      <c r="E216" s="382">
        <v>41.216666666666676</v>
      </c>
      <c r="F216" s="382">
        <v>40.733333333333334</v>
      </c>
      <c r="G216" s="382">
        <v>40.166666666666671</v>
      </c>
      <c r="H216" s="382">
        <v>42.26666666666668</v>
      </c>
      <c r="I216" s="382">
        <v>42.833333333333343</v>
      </c>
      <c r="J216" s="382">
        <v>43.316666666666684</v>
      </c>
      <c r="K216" s="381">
        <v>42.35</v>
      </c>
      <c r="L216" s="381">
        <v>41.3</v>
      </c>
      <c r="M216" s="381">
        <v>23.581710000000001</v>
      </c>
      <c r="N216" s="1"/>
      <c r="O216" s="1"/>
    </row>
    <row r="217" spans="1:15" ht="12.75" customHeight="1">
      <c r="A217" s="33">
        <v>207</v>
      </c>
      <c r="B217" s="443" t="s">
        <v>405</v>
      </c>
      <c r="C217" s="381">
        <v>170.9</v>
      </c>
      <c r="D217" s="382">
        <v>169.68333333333337</v>
      </c>
      <c r="E217" s="382">
        <v>167.56666666666672</v>
      </c>
      <c r="F217" s="382">
        <v>164.23333333333335</v>
      </c>
      <c r="G217" s="382">
        <v>162.1166666666667</v>
      </c>
      <c r="H217" s="382">
        <v>173.01666666666674</v>
      </c>
      <c r="I217" s="382">
        <v>175.13333333333335</v>
      </c>
      <c r="J217" s="382">
        <v>178.46666666666675</v>
      </c>
      <c r="K217" s="381">
        <v>171.8</v>
      </c>
      <c r="L217" s="381">
        <v>166.35</v>
      </c>
      <c r="M217" s="381">
        <v>132.57426000000001</v>
      </c>
      <c r="N217" s="1"/>
      <c r="O217" s="1"/>
    </row>
    <row r="218" spans="1:15" ht="12.75" customHeight="1">
      <c r="A218" s="33">
        <v>208</v>
      </c>
      <c r="B218" s="443" t="s">
        <v>124</v>
      </c>
      <c r="C218" s="381">
        <v>226.3</v>
      </c>
      <c r="D218" s="382">
        <v>225.15</v>
      </c>
      <c r="E218" s="382">
        <v>221.65</v>
      </c>
      <c r="F218" s="382">
        <v>217</v>
      </c>
      <c r="G218" s="382">
        <v>213.5</v>
      </c>
      <c r="H218" s="382">
        <v>229.8</v>
      </c>
      <c r="I218" s="382">
        <v>233.3</v>
      </c>
      <c r="J218" s="382">
        <v>237.95000000000002</v>
      </c>
      <c r="K218" s="381">
        <v>228.65</v>
      </c>
      <c r="L218" s="381">
        <v>220.5</v>
      </c>
      <c r="M218" s="381">
        <v>160.21265</v>
      </c>
      <c r="N218" s="1"/>
      <c r="O218" s="1"/>
    </row>
    <row r="219" spans="1:15" ht="12.75" customHeight="1">
      <c r="A219" s="33">
        <v>209</v>
      </c>
      <c r="B219" s="443" t="s">
        <v>125</v>
      </c>
      <c r="C219" s="381">
        <v>810.75</v>
      </c>
      <c r="D219" s="382">
        <v>807.51666666666677</v>
      </c>
      <c r="E219" s="382">
        <v>802.23333333333358</v>
      </c>
      <c r="F219" s="382">
        <v>793.71666666666681</v>
      </c>
      <c r="G219" s="382">
        <v>788.43333333333362</v>
      </c>
      <c r="H219" s="382">
        <v>816.03333333333353</v>
      </c>
      <c r="I219" s="382">
        <v>821.31666666666661</v>
      </c>
      <c r="J219" s="382">
        <v>829.83333333333348</v>
      </c>
      <c r="K219" s="381">
        <v>812.8</v>
      </c>
      <c r="L219" s="381">
        <v>799</v>
      </c>
      <c r="M219" s="381">
        <v>109.0508</v>
      </c>
      <c r="N219" s="1"/>
      <c r="O219" s="1"/>
    </row>
    <row r="220" spans="1:15" ht="12.75" customHeight="1">
      <c r="A220" s="33">
        <v>210</v>
      </c>
      <c r="B220" s="443" t="s">
        <v>126</v>
      </c>
      <c r="C220" s="381">
        <v>1444.8</v>
      </c>
      <c r="D220" s="382">
        <v>1450.6000000000001</v>
      </c>
      <c r="E220" s="382">
        <v>1429.2000000000003</v>
      </c>
      <c r="F220" s="382">
        <v>1413.6000000000001</v>
      </c>
      <c r="G220" s="382">
        <v>1392.2000000000003</v>
      </c>
      <c r="H220" s="382">
        <v>1466.2000000000003</v>
      </c>
      <c r="I220" s="382">
        <v>1487.6000000000004</v>
      </c>
      <c r="J220" s="382">
        <v>1503.2000000000003</v>
      </c>
      <c r="K220" s="381">
        <v>1472</v>
      </c>
      <c r="L220" s="381">
        <v>1435</v>
      </c>
      <c r="M220" s="381">
        <v>3.02135</v>
      </c>
      <c r="N220" s="1"/>
      <c r="O220" s="1"/>
    </row>
    <row r="221" spans="1:15" ht="12.75" customHeight="1">
      <c r="A221" s="33">
        <v>211</v>
      </c>
      <c r="B221" s="443" t="s">
        <v>127</v>
      </c>
      <c r="C221" s="381">
        <v>589.70000000000005</v>
      </c>
      <c r="D221" s="382">
        <v>587.73333333333335</v>
      </c>
      <c r="E221" s="382">
        <v>584.4666666666667</v>
      </c>
      <c r="F221" s="382">
        <v>579.23333333333335</v>
      </c>
      <c r="G221" s="382">
        <v>575.9666666666667</v>
      </c>
      <c r="H221" s="382">
        <v>592.9666666666667</v>
      </c>
      <c r="I221" s="382">
        <v>596.23333333333335</v>
      </c>
      <c r="J221" s="382">
        <v>601.4666666666667</v>
      </c>
      <c r="K221" s="381">
        <v>591</v>
      </c>
      <c r="L221" s="381">
        <v>582.5</v>
      </c>
      <c r="M221" s="381">
        <v>11.874829999999999</v>
      </c>
      <c r="N221" s="1"/>
      <c r="O221" s="1"/>
    </row>
    <row r="222" spans="1:15" ht="12.75" customHeight="1">
      <c r="A222" s="33">
        <v>212</v>
      </c>
      <c r="B222" s="443" t="s">
        <v>409</v>
      </c>
      <c r="C222" s="381">
        <v>261.7</v>
      </c>
      <c r="D222" s="382">
        <v>262.68333333333334</v>
      </c>
      <c r="E222" s="382">
        <v>259.66666666666669</v>
      </c>
      <c r="F222" s="382">
        <v>257.63333333333333</v>
      </c>
      <c r="G222" s="382">
        <v>254.61666666666667</v>
      </c>
      <c r="H222" s="382">
        <v>264.7166666666667</v>
      </c>
      <c r="I222" s="382">
        <v>267.73333333333335</v>
      </c>
      <c r="J222" s="382">
        <v>269.76666666666671</v>
      </c>
      <c r="K222" s="381">
        <v>265.7</v>
      </c>
      <c r="L222" s="381">
        <v>260.64999999999998</v>
      </c>
      <c r="M222" s="381">
        <v>3.03315</v>
      </c>
      <c r="N222" s="1"/>
      <c r="O222" s="1"/>
    </row>
    <row r="223" spans="1:15" ht="12.75" customHeight="1">
      <c r="A223" s="33">
        <v>213</v>
      </c>
      <c r="B223" s="443" t="s">
        <v>395</v>
      </c>
      <c r="C223" s="381">
        <v>51.8</v>
      </c>
      <c r="D223" s="382">
        <v>51.433333333333337</v>
      </c>
      <c r="E223" s="382">
        <v>50.166666666666671</v>
      </c>
      <c r="F223" s="382">
        <v>48.533333333333331</v>
      </c>
      <c r="G223" s="382">
        <v>47.266666666666666</v>
      </c>
      <c r="H223" s="382">
        <v>53.066666666666677</v>
      </c>
      <c r="I223" s="382">
        <v>54.333333333333343</v>
      </c>
      <c r="J223" s="382">
        <v>55.966666666666683</v>
      </c>
      <c r="K223" s="381">
        <v>52.7</v>
      </c>
      <c r="L223" s="381">
        <v>49.8</v>
      </c>
      <c r="M223" s="381">
        <v>153.99467000000001</v>
      </c>
      <c r="N223" s="1"/>
      <c r="O223" s="1"/>
    </row>
    <row r="224" spans="1:15" ht="12.75" customHeight="1">
      <c r="A224" s="33">
        <v>214</v>
      </c>
      <c r="B224" s="443" t="s">
        <v>128</v>
      </c>
      <c r="C224" s="381">
        <v>14.85</v>
      </c>
      <c r="D224" s="382">
        <v>14.950000000000001</v>
      </c>
      <c r="E224" s="382">
        <v>14.550000000000002</v>
      </c>
      <c r="F224" s="382">
        <v>14.250000000000002</v>
      </c>
      <c r="G224" s="382">
        <v>13.850000000000003</v>
      </c>
      <c r="H224" s="382">
        <v>15.250000000000002</v>
      </c>
      <c r="I224" s="382">
        <v>15.65</v>
      </c>
      <c r="J224" s="382">
        <v>15.950000000000001</v>
      </c>
      <c r="K224" s="381">
        <v>15.35</v>
      </c>
      <c r="L224" s="381">
        <v>14.65</v>
      </c>
      <c r="M224" s="381">
        <v>2171.90508</v>
      </c>
      <c r="N224" s="1"/>
      <c r="O224" s="1"/>
    </row>
    <row r="225" spans="1:15" ht="12.75" customHeight="1">
      <c r="A225" s="33">
        <v>215</v>
      </c>
      <c r="B225" s="443" t="s">
        <v>396</v>
      </c>
      <c r="C225" s="381">
        <v>64.2</v>
      </c>
      <c r="D225" s="382">
        <v>63.216666666666669</v>
      </c>
      <c r="E225" s="382">
        <v>61.733333333333334</v>
      </c>
      <c r="F225" s="382">
        <v>59.266666666666666</v>
      </c>
      <c r="G225" s="382">
        <v>57.783333333333331</v>
      </c>
      <c r="H225" s="382">
        <v>65.683333333333337</v>
      </c>
      <c r="I225" s="382">
        <v>67.166666666666671</v>
      </c>
      <c r="J225" s="382">
        <v>69.63333333333334</v>
      </c>
      <c r="K225" s="381">
        <v>64.7</v>
      </c>
      <c r="L225" s="381">
        <v>60.75</v>
      </c>
      <c r="M225" s="381">
        <v>244.61956000000001</v>
      </c>
      <c r="N225" s="1"/>
      <c r="O225" s="1"/>
    </row>
    <row r="226" spans="1:15" ht="12.75" customHeight="1">
      <c r="A226" s="33">
        <v>216</v>
      </c>
      <c r="B226" s="443" t="s">
        <v>129</v>
      </c>
      <c r="C226" s="381">
        <v>49.8</v>
      </c>
      <c r="D226" s="382">
        <v>49.75</v>
      </c>
      <c r="E226" s="382">
        <v>49.25</v>
      </c>
      <c r="F226" s="382">
        <v>48.7</v>
      </c>
      <c r="G226" s="382">
        <v>48.2</v>
      </c>
      <c r="H226" s="382">
        <v>50.3</v>
      </c>
      <c r="I226" s="382">
        <v>50.8</v>
      </c>
      <c r="J226" s="382">
        <v>51.349999999999994</v>
      </c>
      <c r="K226" s="381">
        <v>50.25</v>
      </c>
      <c r="L226" s="381">
        <v>49.2</v>
      </c>
      <c r="M226" s="381">
        <v>228.1276</v>
      </c>
      <c r="N226" s="1"/>
      <c r="O226" s="1"/>
    </row>
    <row r="227" spans="1:15" ht="12.75" customHeight="1">
      <c r="A227" s="33">
        <v>217</v>
      </c>
      <c r="B227" s="443" t="s">
        <v>407</v>
      </c>
      <c r="C227" s="381">
        <v>260.8</v>
      </c>
      <c r="D227" s="382">
        <v>261.28333333333336</v>
      </c>
      <c r="E227" s="382">
        <v>258.76666666666671</v>
      </c>
      <c r="F227" s="382">
        <v>256.73333333333335</v>
      </c>
      <c r="G227" s="382">
        <v>254.2166666666667</v>
      </c>
      <c r="H227" s="382">
        <v>263.31666666666672</v>
      </c>
      <c r="I227" s="382">
        <v>265.83333333333337</v>
      </c>
      <c r="J227" s="382">
        <v>267.86666666666673</v>
      </c>
      <c r="K227" s="381">
        <v>263.8</v>
      </c>
      <c r="L227" s="381">
        <v>259.25</v>
      </c>
      <c r="M227" s="381">
        <v>62.681629999999998</v>
      </c>
      <c r="N227" s="1"/>
      <c r="O227" s="1"/>
    </row>
    <row r="228" spans="1:15" ht="12.75" customHeight="1">
      <c r="A228" s="33">
        <v>218</v>
      </c>
      <c r="B228" s="443" t="s">
        <v>397</v>
      </c>
      <c r="C228" s="381">
        <v>1148.0999999999999</v>
      </c>
      <c r="D228" s="382">
        <v>1158.8999999999999</v>
      </c>
      <c r="E228" s="382">
        <v>1130.2999999999997</v>
      </c>
      <c r="F228" s="382">
        <v>1112.4999999999998</v>
      </c>
      <c r="G228" s="382">
        <v>1083.8999999999996</v>
      </c>
      <c r="H228" s="382">
        <v>1176.6999999999998</v>
      </c>
      <c r="I228" s="382">
        <v>1205.2999999999997</v>
      </c>
      <c r="J228" s="382">
        <v>1223.0999999999999</v>
      </c>
      <c r="K228" s="381">
        <v>1187.5</v>
      </c>
      <c r="L228" s="381">
        <v>1141.0999999999999</v>
      </c>
      <c r="M228" s="381">
        <v>0.11362</v>
      </c>
      <c r="N228" s="1"/>
      <c r="O228" s="1"/>
    </row>
    <row r="229" spans="1:15" ht="12.75" customHeight="1">
      <c r="A229" s="33">
        <v>219</v>
      </c>
      <c r="B229" s="443" t="s">
        <v>130</v>
      </c>
      <c r="C229" s="381">
        <v>468.6</v>
      </c>
      <c r="D229" s="382">
        <v>468.88333333333338</v>
      </c>
      <c r="E229" s="382">
        <v>466.76666666666677</v>
      </c>
      <c r="F229" s="382">
        <v>464.93333333333339</v>
      </c>
      <c r="G229" s="382">
        <v>462.81666666666678</v>
      </c>
      <c r="H229" s="382">
        <v>470.71666666666675</v>
      </c>
      <c r="I229" s="382">
        <v>472.83333333333343</v>
      </c>
      <c r="J229" s="382">
        <v>474.66666666666674</v>
      </c>
      <c r="K229" s="381">
        <v>471</v>
      </c>
      <c r="L229" s="381">
        <v>467.05</v>
      </c>
      <c r="M229" s="381">
        <v>14.26221</v>
      </c>
      <c r="N229" s="1"/>
      <c r="O229" s="1"/>
    </row>
    <row r="230" spans="1:15" ht="12.75" customHeight="1">
      <c r="A230" s="33">
        <v>220</v>
      </c>
      <c r="B230" s="443" t="s">
        <v>398</v>
      </c>
      <c r="C230" s="381">
        <v>303.89999999999998</v>
      </c>
      <c r="D230" s="382">
        <v>301.48333333333329</v>
      </c>
      <c r="E230" s="382">
        <v>297.06666666666661</v>
      </c>
      <c r="F230" s="382">
        <v>290.23333333333329</v>
      </c>
      <c r="G230" s="382">
        <v>285.81666666666661</v>
      </c>
      <c r="H230" s="382">
        <v>308.31666666666661</v>
      </c>
      <c r="I230" s="382">
        <v>312.73333333333323</v>
      </c>
      <c r="J230" s="382">
        <v>319.56666666666661</v>
      </c>
      <c r="K230" s="381">
        <v>305.89999999999998</v>
      </c>
      <c r="L230" s="381">
        <v>294.64999999999998</v>
      </c>
      <c r="M230" s="381">
        <v>6.8784200000000002</v>
      </c>
      <c r="N230" s="1"/>
      <c r="O230" s="1"/>
    </row>
    <row r="231" spans="1:15" ht="12.75" customHeight="1">
      <c r="A231" s="33">
        <v>221</v>
      </c>
      <c r="B231" s="443" t="s">
        <v>399</v>
      </c>
      <c r="C231" s="381">
        <v>1537.3</v>
      </c>
      <c r="D231" s="382">
        <v>1537.6833333333334</v>
      </c>
      <c r="E231" s="382">
        <v>1519.6166666666668</v>
      </c>
      <c r="F231" s="382">
        <v>1501.9333333333334</v>
      </c>
      <c r="G231" s="382">
        <v>1483.8666666666668</v>
      </c>
      <c r="H231" s="382">
        <v>1555.3666666666668</v>
      </c>
      <c r="I231" s="382">
        <v>1573.4333333333334</v>
      </c>
      <c r="J231" s="382">
        <v>1591.1166666666668</v>
      </c>
      <c r="K231" s="381">
        <v>1555.75</v>
      </c>
      <c r="L231" s="381">
        <v>1520</v>
      </c>
      <c r="M231" s="381">
        <v>0.45661000000000002</v>
      </c>
      <c r="N231" s="1"/>
      <c r="O231" s="1"/>
    </row>
    <row r="232" spans="1:15" ht="12.75" customHeight="1">
      <c r="A232" s="33">
        <v>222</v>
      </c>
      <c r="B232" s="443" t="s">
        <v>131</v>
      </c>
      <c r="C232" s="381">
        <v>194.65</v>
      </c>
      <c r="D232" s="382">
        <v>191.71666666666667</v>
      </c>
      <c r="E232" s="382">
        <v>186.93333333333334</v>
      </c>
      <c r="F232" s="382">
        <v>179.21666666666667</v>
      </c>
      <c r="G232" s="382">
        <v>174.43333333333334</v>
      </c>
      <c r="H232" s="382">
        <v>199.43333333333334</v>
      </c>
      <c r="I232" s="382">
        <v>204.2166666666667</v>
      </c>
      <c r="J232" s="382">
        <v>211.93333333333334</v>
      </c>
      <c r="K232" s="381">
        <v>196.5</v>
      </c>
      <c r="L232" s="381">
        <v>184</v>
      </c>
      <c r="M232" s="381">
        <v>104.94070000000001</v>
      </c>
      <c r="N232" s="1"/>
      <c r="O232" s="1"/>
    </row>
    <row r="233" spans="1:15" ht="12.75" customHeight="1">
      <c r="A233" s="33">
        <v>223</v>
      </c>
      <c r="B233" s="443" t="s">
        <v>404</v>
      </c>
      <c r="C233" s="381">
        <v>250.1</v>
      </c>
      <c r="D233" s="382">
        <v>246.64999999999998</v>
      </c>
      <c r="E233" s="382">
        <v>239.59999999999997</v>
      </c>
      <c r="F233" s="382">
        <v>229.1</v>
      </c>
      <c r="G233" s="382">
        <v>222.04999999999998</v>
      </c>
      <c r="H233" s="382">
        <v>257.14999999999998</v>
      </c>
      <c r="I233" s="382">
        <v>264.19999999999993</v>
      </c>
      <c r="J233" s="382">
        <v>274.69999999999993</v>
      </c>
      <c r="K233" s="381">
        <v>253.7</v>
      </c>
      <c r="L233" s="381">
        <v>236.15</v>
      </c>
      <c r="M233" s="381">
        <v>158.13153</v>
      </c>
      <c r="N233" s="1"/>
      <c r="O233" s="1"/>
    </row>
    <row r="234" spans="1:15" ht="12.75" customHeight="1">
      <c r="A234" s="33">
        <v>224</v>
      </c>
      <c r="B234" s="443" t="s">
        <v>265</v>
      </c>
      <c r="C234" s="381">
        <v>6602.7</v>
      </c>
      <c r="D234" s="382">
        <v>6641.5</v>
      </c>
      <c r="E234" s="382">
        <v>6546.2</v>
      </c>
      <c r="F234" s="382">
        <v>6489.7</v>
      </c>
      <c r="G234" s="382">
        <v>6394.4</v>
      </c>
      <c r="H234" s="382">
        <v>6698</v>
      </c>
      <c r="I234" s="382">
        <v>6793.2999999999993</v>
      </c>
      <c r="J234" s="382">
        <v>6849.8</v>
      </c>
      <c r="K234" s="381">
        <v>6736.8</v>
      </c>
      <c r="L234" s="381">
        <v>6585</v>
      </c>
      <c r="M234" s="381">
        <v>0.91049999999999998</v>
      </c>
      <c r="N234" s="1"/>
      <c r="O234" s="1"/>
    </row>
    <row r="235" spans="1:15" ht="12.75" customHeight="1">
      <c r="A235" s="33">
        <v>225</v>
      </c>
      <c r="B235" s="443" t="s">
        <v>406</v>
      </c>
      <c r="C235" s="381">
        <v>148.5</v>
      </c>
      <c r="D235" s="382">
        <v>147.5</v>
      </c>
      <c r="E235" s="382">
        <v>145.69999999999999</v>
      </c>
      <c r="F235" s="382">
        <v>142.89999999999998</v>
      </c>
      <c r="G235" s="382">
        <v>141.09999999999997</v>
      </c>
      <c r="H235" s="382">
        <v>150.30000000000001</v>
      </c>
      <c r="I235" s="382">
        <v>152.10000000000002</v>
      </c>
      <c r="J235" s="382">
        <v>154.90000000000003</v>
      </c>
      <c r="K235" s="381">
        <v>149.30000000000001</v>
      </c>
      <c r="L235" s="381">
        <v>144.69999999999999</v>
      </c>
      <c r="M235" s="381">
        <v>33.447279999999999</v>
      </c>
      <c r="N235" s="1"/>
      <c r="O235" s="1"/>
    </row>
    <row r="236" spans="1:15" ht="12.75" customHeight="1">
      <c r="A236" s="33">
        <v>226</v>
      </c>
      <c r="B236" s="443" t="s">
        <v>132</v>
      </c>
      <c r="C236" s="381">
        <v>2055.1</v>
      </c>
      <c r="D236" s="382">
        <v>2032.9833333333333</v>
      </c>
      <c r="E236" s="382">
        <v>1999.1166666666668</v>
      </c>
      <c r="F236" s="382">
        <v>1943.1333333333334</v>
      </c>
      <c r="G236" s="382">
        <v>1909.2666666666669</v>
      </c>
      <c r="H236" s="382">
        <v>2088.9666666666667</v>
      </c>
      <c r="I236" s="382">
        <v>2122.833333333333</v>
      </c>
      <c r="J236" s="382">
        <v>2178.8166666666666</v>
      </c>
      <c r="K236" s="381">
        <v>2066.85</v>
      </c>
      <c r="L236" s="381">
        <v>1977</v>
      </c>
      <c r="M236" s="381">
        <v>13.07846</v>
      </c>
      <c r="N236" s="1"/>
      <c r="O236" s="1"/>
    </row>
    <row r="237" spans="1:15" ht="12.75" customHeight="1">
      <c r="A237" s="33">
        <v>227</v>
      </c>
      <c r="B237" s="443" t="s">
        <v>844</v>
      </c>
      <c r="C237" s="381">
        <v>2075.15</v>
      </c>
      <c r="D237" s="382">
        <v>2075.75</v>
      </c>
      <c r="E237" s="382">
        <v>2052.9</v>
      </c>
      <c r="F237" s="382">
        <v>2030.65</v>
      </c>
      <c r="G237" s="382">
        <v>2007.8000000000002</v>
      </c>
      <c r="H237" s="382">
        <v>2098</v>
      </c>
      <c r="I237" s="382">
        <v>2120.8500000000004</v>
      </c>
      <c r="J237" s="382">
        <v>2143.1</v>
      </c>
      <c r="K237" s="381">
        <v>2098.6</v>
      </c>
      <c r="L237" s="381">
        <v>2053.5</v>
      </c>
      <c r="M237" s="381">
        <v>0.56544000000000005</v>
      </c>
      <c r="N237" s="1"/>
      <c r="O237" s="1"/>
    </row>
    <row r="238" spans="1:15" ht="12.75" customHeight="1">
      <c r="A238" s="33">
        <v>228</v>
      </c>
      <c r="B238" s="443" t="s">
        <v>410</v>
      </c>
      <c r="C238" s="381">
        <v>428.3</v>
      </c>
      <c r="D238" s="382">
        <v>431.9666666666667</v>
      </c>
      <c r="E238" s="382">
        <v>420.53333333333342</v>
      </c>
      <c r="F238" s="382">
        <v>412.76666666666671</v>
      </c>
      <c r="G238" s="382">
        <v>401.33333333333343</v>
      </c>
      <c r="H238" s="382">
        <v>439.73333333333341</v>
      </c>
      <c r="I238" s="382">
        <v>451.16666666666669</v>
      </c>
      <c r="J238" s="382">
        <v>458.93333333333339</v>
      </c>
      <c r="K238" s="381">
        <v>443.4</v>
      </c>
      <c r="L238" s="381">
        <v>424.2</v>
      </c>
      <c r="M238" s="381">
        <v>1.1203700000000001</v>
      </c>
      <c r="N238" s="1"/>
      <c r="O238" s="1"/>
    </row>
    <row r="239" spans="1:15" ht="12.75" customHeight="1">
      <c r="A239" s="33">
        <v>229</v>
      </c>
      <c r="B239" s="443" t="s">
        <v>133</v>
      </c>
      <c r="C239" s="381">
        <v>920.85</v>
      </c>
      <c r="D239" s="382">
        <v>922.9</v>
      </c>
      <c r="E239" s="382">
        <v>915.94999999999993</v>
      </c>
      <c r="F239" s="382">
        <v>911.05</v>
      </c>
      <c r="G239" s="382">
        <v>904.09999999999991</v>
      </c>
      <c r="H239" s="382">
        <v>927.8</v>
      </c>
      <c r="I239" s="382">
        <v>934.75</v>
      </c>
      <c r="J239" s="382">
        <v>939.65</v>
      </c>
      <c r="K239" s="381">
        <v>929.85</v>
      </c>
      <c r="L239" s="381">
        <v>918</v>
      </c>
      <c r="M239" s="381">
        <v>25.69322</v>
      </c>
      <c r="N239" s="1"/>
      <c r="O239" s="1"/>
    </row>
    <row r="240" spans="1:15" ht="12.75" customHeight="1">
      <c r="A240" s="33">
        <v>230</v>
      </c>
      <c r="B240" s="443" t="s">
        <v>134</v>
      </c>
      <c r="C240" s="381">
        <v>261.2</v>
      </c>
      <c r="D240" s="382">
        <v>261.66666666666669</v>
      </c>
      <c r="E240" s="382">
        <v>259.53333333333336</v>
      </c>
      <c r="F240" s="382">
        <v>257.86666666666667</v>
      </c>
      <c r="G240" s="382">
        <v>255.73333333333335</v>
      </c>
      <c r="H240" s="382">
        <v>263.33333333333337</v>
      </c>
      <c r="I240" s="382">
        <v>265.4666666666667</v>
      </c>
      <c r="J240" s="382">
        <v>267.13333333333338</v>
      </c>
      <c r="K240" s="381">
        <v>263.8</v>
      </c>
      <c r="L240" s="381">
        <v>260</v>
      </c>
      <c r="M240" s="381">
        <v>10.77333</v>
      </c>
      <c r="N240" s="1"/>
      <c r="O240" s="1"/>
    </row>
    <row r="241" spans="1:15" ht="12.75" customHeight="1">
      <c r="A241" s="33">
        <v>231</v>
      </c>
      <c r="B241" s="443" t="s">
        <v>411</v>
      </c>
      <c r="C241" s="381">
        <v>41.55</v>
      </c>
      <c r="D241" s="382">
        <v>41.116666666666667</v>
      </c>
      <c r="E241" s="382">
        <v>40.333333333333336</v>
      </c>
      <c r="F241" s="382">
        <v>39.116666666666667</v>
      </c>
      <c r="G241" s="382">
        <v>38.333333333333336</v>
      </c>
      <c r="H241" s="382">
        <v>42.333333333333336</v>
      </c>
      <c r="I241" s="382">
        <v>43.116666666666667</v>
      </c>
      <c r="J241" s="382">
        <v>44.333333333333336</v>
      </c>
      <c r="K241" s="381">
        <v>41.9</v>
      </c>
      <c r="L241" s="381">
        <v>39.9</v>
      </c>
      <c r="M241" s="381">
        <v>90.761780000000002</v>
      </c>
      <c r="N241" s="1"/>
      <c r="O241" s="1"/>
    </row>
    <row r="242" spans="1:15" ht="12.75" customHeight="1">
      <c r="A242" s="33">
        <v>232</v>
      </c>
      <c r="B242" s="443" t="s">
        <v>135</v>
      </c>
      <c r="C242" s="381">
        <v>1850.75</v>
      </c>
      <c r="D242" s="382">
        <v>1844.55</v>
      </c>
      <c r="E242" s="382">
        <v>1819.1999999999998</v>
      </c>
      <c r="F242" s="382">
        <v>1787.6499999999999</v>
      </c>
      <c r="G242" s="382">
        <v>1762.2999999999997</v>
      </c>
      <c r="H242" s="382">
        <v>1876.1</v>
      </c>
      <c r="I242" s="382">
        <v>1901.4499999999998</v>
      </c>
      <c r="J242" s="382">
        <v>1933</v>
      </c>
      <c r="K242" s="381">
        <v>1869.9</v>
      </c>
      <c r="L242" s="381">
        <v>1813</v>
      </c>
      <c r="M242" s="381">
        <v>78.575599999999994</v>
      </c>
      <c r="N242" s="1"/>
      <c r="O242" s="1"/>
    </row>
    <row r="243" spans="1:15" ht="12.75" customHeight="1">
      <c r="A243" s="33">
        <v>233</v>
      </c>
      <c r="B243" s="443" t="s">
        <v>412</v>
      </c>
      <c r="C243" s="381">
        <v>1256.55</v>
      </c>
      <c r="D243" s="382">
        <v>1252.2</v>
      </c>
      <c r="E243" s="382">
        <v>1239.4000000000001</v>
      </c>
      <c r="F243" s="382">
        <v>1222.25</v>
      </c>
      <c r="G243" s="382">
        <v>1209.45</v>
      </c>
      <c r="H243" s="382">
        <v>1269.3500000000001</v>
      </c>
      <c r="I243" s="382">
        <v>1282.1499999999999</v>
      </c>
      <c r="J243" s="382">
        <v>1299.3000000000002</v>
      </c>
      <c r="K243" s="381">
        <v>1265</v>
      </c>
      <c r="L243" s="381">
        <v>1235.05</v>
      </c>
      <c r="M243" s="381">
        <v>0.29419000000000001</v>
      </c>
      <c r="N243" s="1"/>
      <c r="O243" s="1"/>
    </row>
    <row r="244" spans="1:15" ht="12.75" customHeight="1">
      <c r="A244" s="33">
        <v>234</v>
      </c>
      <c r="B244" s="443" t="s">
        <v>413</v>
      </c>
      <c r="C244" s="381">
        <v>368.75</v>
      </c>
      <c r="D244" s="382">
        <v>366.8</v>
      </c>
      <c r="E244" s="382">
        <v>362.6</v>
      </c>
      <c r="F244" s="382">
        <v>356.45</v>
      </c>
      <c r="G244" s="382">
        <v>352.25</v>
      </c>
      <c r="H244" s="382">
        <v>372.95000000000005</v>
      </c>
      <c r="I244" s="382">
        <v>377.15</v>
      </c>
      <c r="J244" s="382">
        <v>383.30000000000007</v>
      </c>
      <c r="K244" s="381">
        <v>371</v>
      </c>
      <c r="L244" s="381">
        <v>360.65</v>
      </c>
      <c r="M244" s="381">
        <v>8.1261899999999994</v>
      </c>
      <c r="N244" s="1"/>
      <c r="O244" s="1"/>
    </row>
    <row r="245" spans="1:15" ht="12.75" customHeight="1">
      <c r="A245" s="33">
        <v>235</v>
      </c>
      <c r="B245" s="443" t="s">
        <v>414</v>
      </c>
      <c r="C245" s="381">
        <v>755.4</v>
      </c>
      <c r="D245" s="382">
        <v>748.08333333333337</v>
      </c>
      <c r="E245" s="382">
        <v>722.16666666666674</v>
      </c>
      <c r="F245" s="382">
        <v>688.93333333333339</v>
      </c>
      <c r="G245" s="382">
        <v>663.01666666666677</v>
      </c>
      <c r="H245" s="382">
        <v>781.31666666666672</v>
      </c>
      <c r="I245" s="382">
        <v>807.23333333333346</v>
      </c>
      <c r="J245" s="382">
        <v>840.4666666666667</v>
      </c>
      <c r="K245" s="381">
        <v>774</v>
      </c>
      <c r="L245" s="381">
        <v>714.85</v>
      </c>
      <c r="M245" s="381">
        <v>9.8783600000000007</v>
      </c>
      <c r="N245" s="1"/>
      <c r="O245" s="1"/>
    </row>
    <row r="246" spans="1:15" ht="12.75" customHeight="1">
      <c r="A246" s="33">
        <v>236</v>
      </c>
      <c r="B246" s="443" t="s">
        <v>408</v>
      </c>
      <c r="C246" s="381">
        <v>21.25</v>
      </c>
      <c r="D246" s="382">
        <v>21.283333333333335</v>
      </c>
      <c r="E246" s="382">
        <v>20.616666666666671</v>
      </c>
      <c r="F246" s="382">
        <v>19.983333333333334</v>
      </c>
      <c r="G246" s="382">
        <v>19.31666666666667</v>
      </c>
      <c r="H246" s="382">
        <v>21.916666666666671</v>
      </c>
      <c r="I246" s="382">
        <v>22.583333333333336</v>
      </c>
      <c r="J246" s="382">
        <v>23.216666666666672</v>
      </c>
      <c r="K246" s="381">
        <v>21.95</v>
      </c>
      <c r="L246" s="381">
        <v>20.65</v>
      </c>
      <c r="M246" s="381">
        <v>153.07757000000001</v>
      </c>
      <c r="N246" s="1"/>
      <c r="O246" s="1"/>
    </row>
    <row r="247" spans="1:15" ht="12.75" customHeight="1">
      <c r="A247" s="33">
        <v>237</v>
      </c>
      <c r="B247" s="443" t="s">
        <v>136</v>
      </c>
      <c r="C247" s="381">
        <v>119.7</v>
      </c>
      <c r="D247" s="382">
        <v>119.38333333333334</v>
      </c>
      <c r="E247" s="382">
        <v>118.61666666666667</v>
      </c>
      <c r="F247" s="382">
        <v>117.53333333333333</v>
      </c>
      <c r="G247" s="382">
        <v>116.76666666666667</v>
      </c>
      <c r="H247" s="382">
        <v>120.46666666666668</v>
      </c>
      <c r="I247" s="382">
        <v>121.23333333333336</v>
      </c>
      <c r="J247" s="382">
        <v>122.31666666666669</v>
      </c>
      <c r="K247" s="381">
        <v>120.15</v>
      </c>
      <c r="L247" s="381">
        <v>118.3</v>
      </c>
      <c r="M247" s="381">
        <v>66.157340000000005</v>
      </c>
      <c r="N247" s="1"/>
      <c r="O247" s="1"/>
    </row>
    <row r="248" spans="1:15" ht="12.75" customHeight="1">
      <c r="A248" s="33">
        <v>238</v>
      </c>
      <c r="B248" s="443" t="s">
        <v>400</v>
      </c>
      <c r="C248" s="381">
        <v>462.65</v>
      </c>
      <c r="D248" s="382">
        <v>464.64999999999992</v>
      </c>
      <c r="E248" s="382">
        <v>459.59999999999985</v>
      </c>
      <c r="F248" s="382">
        <v>456.54999999999995</v>
      </c>
      <c r="G248" s="382">
        <v>451.49999999999989</v>
      </c>
      <c r="H248" s="382">
        <v>467.69999999999982</v>
      </c>
      <c r="I248" s="382">
        <v>472.74999999999989</v>
      </c>
      <c r="J248" s="382">
        <v>475.79999999999978</v>
      </c>
      <c r="K248" s="381">
        <v>469.7</v>
      </c>
      <c r="L248" s="381">
        <v>461.6</v>
      </c>
      <c r="M248" s="381">
        <v>1.52376</v>
      </c>
      <c r="N248" s="1"/>
      <c r="O248" s="1"/>
    </row>
    <row r="249" spans="1:15" ht="12.75" customHeight="1">
      <c r="A249" s="33">
        <v>239</v>
      </c>
      <c r="B249" s="443" t="s">
        <v>266</v>
      </c>
      <c r="C249" s="381">
        <v>1061</v>
      </c>
      <c r="D249" s="382">
        <v>1072.6333333333334</v>
      </c>
      <c r="E249" s="382">
        <v>1016.7666666666669</v>
      </c>
      <c r="F249" s="382">
        <v>972.53333333333353</v>
      </c>
      <c r="G249" s="382">
        <v>916.66666666666697</v>
      </c>
      <c r="H249" s="382">
        <v>1116.8666666666668</v>
      </c>
      <c r="I249" s="382">
        <v>1172.7333333333331</v>
      </c>
      <c r="J249" s="382">
        <v>1216.9666666666667</v>
      </c>
      <c r="K249" s="381">
        <v>1128.5</v>
      </c>
      <c r="L249" s="381">
        <v>1028.4000000000001</v>
      </c>
      <c r="M249" s="381">
        <v>15.04551</v>
      </c>
      <c r="N249" s="1"/>
      <c r="O249" s="1"/>
    </row>
    <row r="250" spans="1:15" ht="12.75" customHeight="1">
      <c r="A250" s="33">
        <v>240</v>
      </c>
      <c r="B250" s="443" t="s">
        <v>401</v>
      </c>
      <c r="C250" s="381">
        <v>247.3</v>
      </c>
      <c r="D250" s="382">
        <v>243.70000000000002</v>
      </c>
      <c r="E250" s="382">
        <v>240.00000000000003</v>
      </c>
      <c r="F250" s="382">
        <v>232.70000000000002</v>
      </c>
      <c r="G250" s="382">
        <v>229.00000000000003</v>
      </c>
      <c r="H250" s="382">
        <v>251.00000000000003</v>
      </c>
      <c r="I250" s="382">
        <v>254.70000000000002</v>
      </c>
      <c r="J250" s="382">
        <v>262</v>
      </c>
      <c r="K250" s="381">
        <v>247.4</v>
      </c>
      <c r="L250" s="381">
        <v>236.4</v>
      </c>
      <c r="M250" s="381">
        <v>42.28445</v>
      </c>
      <c r="N250" s="1"/>
      <c r="O250" s="1"/>
    </row>
    <row r="251" spans="1:15" ht="12.75" customHeight="1">
      <c r="A251" s="33">
        <v>241</v>
      </c>
      <c r="B251" s="443" t="s">
        <v>402</v>
      </c>
      <c r="C251" s="381">
        <v>46.85</v>
      </c>
      <c r="D251" s="382">
        <v>46.800000000000004</v>
      </c>
      <c r="E251" s="382">
        <v>46.550000000000011</v>
      </c>
      <c r="F251" s="382">
        <v>46.250000000000007</v>
      </c>
      <c r="G251" s="382">
        <v>46.000000000000014</v>
      </c>
      <c r="H251" s="382">
        <v>47.100000000000009</v>
      </c>
      <c r="I251" s="382">
        <v>47.349999999999994</v>
      </c>
      <c r="J251" s="382">
        <v>47.650000000000006</v>
      </c>
      <c r="K251" s="381">
        <v>47.05</v>
      </c>
      <c r="L251" s="381">
        <v>46.5</v>
      </c>
      <c r="M251" s="381">
        <v>16.38823</v>
      </c>
      <c r="N251" s="1"/>
      <c r="O251" s="1"/>
    </row>
    <row r="252" spans="1:15" ht="12.75" customHeight="1">
      <c r="A252" s="33">
        <v>242</v>
      </c>
      <c r="B252" s="443" t="s">
        <v>137</v>
      </c>
      <c r="C252" s="381">
        <v>873.45</v>
      </c>
      <c r="D252" s="382">
        <v>871.56666666666661</v>
      </c>
      <c r="E252" s="382">
        <v>864.38333333333321</v>
      </c>
      <c r="F252" s="382">
        <v>855.31666666666661</v>
      </c>
      <c r="G252" s="382">
        <v>848.13333333333321</v>
      </c>
      <c r="H252" s="382">
        <v>880.63333333333321</v>
      </c>
      <c r="I252" s="382">
        <v>887.81666666666661</v>
      </c>
      <c r="J252" s="382">
        <v>896.88333333333321</v>
      </c>
      <c r="K252" s="381">
        <v>878.75</v>
      </c>
      <c r="L252" s="381">
        <v>862.5</v>
      </c>
      <c r="M252" s="381">
        <v>47.78546</v>
      </c>
      <c r="N252" s="1"/>
      <c r="O252" s="1"/>
    </row>
    <row r="253" spans="1:15" ht="12.75" customHeight="1">
      <c r="A253" s="33">
        <v>243</v>
      </c>
      <c r="B253" s="443" t="s">
        <v>837</v>
      </c>
      <c r="C253" s="381">
        <v>22.95</v>
      </c>
      <c r="D253" s="382">
        <v>22.966666666666669</v>
      </c>
      <c r="E253" s="382">
        <v>22.883333333333336</v>
      </c>
      <c r="F253" s="382">
        <v>22.816666666666666</v>
      </c>
      <c r="G253" s="382">
        <v>22.733333333333334</v>
      </c>
      <c r="H253" s="382">
        <v>23.033333333333339</v>
      </c>
      <c r="I253" s="382">
        <v>23.116666666666667</v>
      </c>
      <c r="J253" s="382">
        <v>23.183333333333341</v>
      </c>
      <c r="K253" s="381">
        <v>23.05</v>
      </c>
      <c r="L253" s="381">
        <v>22.9</v>
      </c>
      <c r="M253" s="381">
        <v>82.263369999999995</v>
      </c>
      <c r="N253" s="1"/>
      <c r="O253" s="1"/>
    </row>
    <row r="254" spans="1:15" ht="12.75" customHeight="1">
      <c r="A254" s="33">
        <v>244</v>
      </c>
      <c r="B254" s="443" t="s">
        <v>264</v>
      </c>
      <c r="C254" s="381">
        <v>784.3</v>
      </c>
      <c r="D254" s="382">
        <v>780.38333333333333</v>
      </c>
      <c r="E254" s="382">
        <v>773.56666666666661</v>
      </c>
      <c r="F254" s="382">
        <v>762.83333333333326</v>
      </c>
      <c r="G254" s="382">
        <v>756.01666666666654</v>
      </c>
      <c r="H254" s="382">
        <v>791.11666666666667</v>
      </c>
      <c r="I254" s="382">
        <v>797.93333333333351</v>
      </c>
      <c r="J254" s="382">
        <v>808.66666666666674</v>
      </c>
      <c r="K254" s="381">
        <v>787.2</v>
      </c>
      <c r="L254" s="381">
        <v>769.65</v>
      </c>
      <c r="M254" s="381">
        <v>2.9613299999999998</v>
      </c>
      <c r="N254" s="1"/>
      <c r="O254" s="1"/>
    </row>
    <row r="255" spans="1:15" ht="12.75" customHeight="1">
      <c r="A255" s="33">
        <v>245</v>
      </c>
      <c r="B255" s="443" t="s">
        <v>138</v>
      </c>
      <c r="C255" s="381">
        <v>223.3</v>
      </c>
      <c r="D255" s="382">
        <v>222.29999999999998</v>
      </c>
      <c r="E255" s="382">
        <v>219.89999999999998</v>
      </c>
      <c r="F255" s="382">
        <v>216.5</v>
      </c>
      <c r="G255" s="382">
        <v>214.1</v>
      </c>
      <c r="H255" s="382">
        <v>225.69999999999996</v>
      </c>
      <c r="I255" s="382">
        <v>228.1</v>
      </c>
      <c r="J255" s="382">
        <v>231.49999999999994</v>
      </c>
      <c r="K255" s="381">
        <v>224.7</v>
      </c>
      <c r="L255" s="381">
        <v>218.9</v>
      </c>
      <c r="M255" s="381">
        <v>158.41299000000001</v>
      </c>
      <c r="N255" s="1"/>
      <c r="O255" s="1"/>
    </row>
    <row r="256" spans="1:15" ht="12.75" customHeight="1">
      <c r="A256" s="33">
        <v>246</v>
      </c>
      <c r="B256" s="443" t="s">
        <v>403</v>
      </c>
      <c r="C256" s="381">
        <v>118.95</v>
      </c>
      <c r="D256" s="382">
        <v>118.91666666666667</v>
      </c>
      <c r="E256" s="382">
        <v>118.13333333333334</v>
      </c>
      <c r="F256" s="382">
        <v>117.31666666666666</v>
      </c>
      <c r="G256" s="382">
        <v>116.53333333333333</v>
      </c>
      <c r="H256" s="382">
        <v>119.73333333333335</v>
      </c>
      <c r="I256" s="382">
        <v>120.51666666666668</v>
      </c>
      <c r="J256" s="382">
        <v>121.33333333333336</v>
      </c>
      <c r="K256" s="381">
        <v>119.7</v>
      </c>
      <c r="L256" s="381">
        <v>118.1</v>
      </c>
      <c r="M256" s="381">
        <v>1.9700299999999999</v>
      </c>
      <c r="N256" s="1"/>
      <c r="O256" s="1"/>
    </row>
    <row r="257" spans="1:15" ht="12.75" customHeight="1">
      <c r="A257" s="33">
        <v>247</v>
      </c>
      <c r="B257" s="443" t="s">
        <v>421</v>
      </c>
      <c r="C257" s="381">
        <v>109.95</v>
      </c>
      <c r="D257" s="382">
        <v>110.2</v>
      </c>
      <c r="E257" s="382">
        <v>108.9</v>
      </c>
      <c r="F257" s="382">
        <v>107.85000000000001</v>
      </c>
      <c r="G257" s="382">
        <v>106.55000000000001</v>
      </c>
      <c r="H257" s="382">
        <v>111.25</v>
      </c>
      <c r="I257" s="382">
        <v>112.54999999999998</v>
      </c>
      <c r="J257" s="382">
        <v>113.6</v>
      </c>
      <c r="K257" s="381">
        <v>111.5</v>
      </c>
      <c r="L257" s="381">
        <v>109.15</v>
      </c>
      <c r="M257" s="381">
        <v>10.669729999999999</v>
      </c>
      <c r="N257" s="1"/>
      <c r="O257" s="1"/>
    </row>
    <row r="258" spans="1:15" ht="12.75" customHeight="1">
      <c r="A258" s="33">
        <v>248</v>
      </c>
      <c r="B258" s="443" t="s">
        <v>415</v>
      </c>
      <c r="C258" s="381">
        <v>1706.35</v>
      </c>
      <c r="D258" s="382">
        <v>1691.6333333333332</v>
      </c>
      <c r="E258" s="382">
        <v>1667.4666666666665</v>
      </c>
      <c r="F258" s="382">
        <v>1628.5833333333333</v>
      </c>
      <c r="G258" s="382">
        <v>1604.4166666666665</v>
      </c>
      <c r="H258" s="382">
        <v>1730.5166666666664</v>
      </c>
      <c r="I258" s="382">
        <v>1754.6833333333334</v>
      </c>
      <c r="J258" s="382">
        <v>1793.5666666666664</v>
      </c>
      <c r="K258" s="381">
        <v>1715.8</v>
      </c>
      <c r="L258" s="381">
        <v>1652.75</v>
      </c>
      <c r="M258" s="381">
        <v>0.43558999999999998</v>
      </c>
      <c r="N258" s="1"/>
      <c r="O258" s="1"/>
    </row>
    <row r="259" spans="1:15" ht="12.75" customHeight="1">
      <c r="A259" s="33">
        <v>249</v>
      </c>
      <c r="B259" s="443" t="s">
        <v>425</v>
      </c>
      <c r="C259" s="381">
        <v>1961.1</v>
      </c>
      <c r="D259" s="382">
        <v>1966.2333333333333</v>
      </c>
      <c r="E259" s="382">
        <v>1945.0666666666666</v>
      </c>
      <c r="F259" s="382">
        <v>1929.0333333333333</v>
      </c>
      <c r="G259" s="382">
        <v>1907.8666666666666</v>
      </c>
      <c r="H259" s="382">
        <v>1982.2666666666667</v>
      </c>
      <c r="I259" s="382">
        <v>2003.4333333333332</v>
      </c>
      <c r="J259" s="382">
        <v>2019.4666666666667</v>
      </c>
      <c r="K259" s="381">
        <v>1987.4</v>
      </c>
      <c r="L259" s="381">
        <v>1950.2</v>
      </c>
      <c r="M259" s="381">
        <v>5.7369999999999997E-2</v>
      </c>
      <c r="N259" s="1"/>
      <c r="O259" s="1"/>
    </row>
    <row r="260" spans="1:15" ht="12.75" customHeight="1">
      <c r="A260" s="33">
        <v>250</v>
      </c>
      <c r="B260" s="443" t="s">
        <v>422</v>
      </c>
      <c r="C260" s="381">
        <v>103.85</v>
      </c>
      <c r="D260" s="382">
        <v>104.58333333333333</v>
      </c>
      <c r="E260" s="382">
        <v>102.86666666666666</v>
      </c>
      <c r="F260" s="382">
        <v>101.88333333333333</v>
      </c>
      <c r="G260" s="382">
        <v>100.16666666666666</v>
      </c>
      <c r="H260" s="382">
        <v>105.56666666666666</v>
      </c>
      <c r="I260" s="382">
        <v>107.28333333333333</v>
      </c>
      <c r="J260" s="382">
        <v>108.26666666666667</v>
      </c>
      <c r="K260" s="381">
        <v>106.3</v>
      </c>
      <c r="L260" s="381">
        <v>103.6</v>
      </c>
      <c r="M260" s="381">
        <v>10.42841</v>
      </c>
      <c r="N260" s="1"/>
      <c r="O260" s="1"/>
    </row>
    <row r="261" spans="1:15" ht="12.75" customHeight="1">
      <c r="A261" s="33">
        <v>251</v>
      </c>
      <c r="B261" s="443" t="s">
        <v>139</v>
      </c>
      <c r="C261" s="381">
        <v>404.3</v>
      </c>
      <c r="D261" s="382">
        <v>405.91666666666669</v>
      </c>
      <c r="E261" s="382">
        <v>401.23333333333335</v>
      </c>
      <c r="F261" s="382">
        <v>398.16666666666669</v>
      </c>
      <c r="G261" s="382">
        <v>393.48333333333335</v>
      </c>
      <c r="H261" s="382">
        <v>408.98333333333335</v>
      </c>
      <c r="I261" s="382">
        <v>413.66666666666663</v>
      </c>
      <c r="J261" s="382">
        <v>416.73333333333335</v>
      </c>
      <c r="K261" s="381">
        <v>410.6</v>
      </c>
      <c r="L261" s="381">
        <v>402.85</v>
      </c>
      <c r="M261" s="381">
        <v>35.646729999999998</v>
      </c>
      <c r="N261" s="1"/>
      <c r="O261" s="1"/>
    </row>
    <row r="262" spans="1:15" ht="12.75" customHeight="1">
      <c r="A262" s="33">
        <v>252</v>
      </c>
      <c r="B262" s="443" t="s">
        <v>416</v>
      </c>
      <c r="C262" s="381">
        <v>3559.9</v>
      </c>
      <c r="D262" s="382">
        <v>3577.3833333333332</v>
      </c>
      <c r="E262" s="382">
        <v>3495.5166666666664</v>
      </c>
      <c r="F262" s="382">
        <v>3431.1333333333332</v>
      </c>
      <c r="G262" s="382">
        <v>3349.2666666666664</v>
      </c>
      <c r="H262" s="382">
        <v>3641.7666666666664</v>
      </c>
      <c r="I262" s="382">
        <v>3723.6333333333332</v>
      </c>
      <c r="J262" s="382">
        <v>3788.0166666666664</v>
      </c>
      <c r="K262" s="381">
        <v>3659.25</v>
      </c>
      <c r="L262" s="381">
        <v>3513</v>
      </c>
      <c r="M262" s="381">
        <v>1.2662599999999999</v>
      </c>
      <c r="N262" s="1"/>
      <c r="O262" s="1"/>
    </row>
    <row r="263" spans="1:15" ht="12.75" customHeight="1">
      <c r="A263" s="33">
        <v>253</v>
      </c>
      <c r="B263" s="443" t="s">
        <v>417</v>
      </c>
      <c r="C263" s="381">
        <v>604.35</v>
      </c>
      <c r="D263" s="382">
        <v>611.23333333333323</v>
      </c>
      <c r="E263" s="382">
        <v>594.71666666666647</v>
      </c>
      <c r="F263" s="382">
        <v>585.08333333333326</v>
      </c>
      <c r="G263" s="382">
        <v>568.56666666666649</v>
      </c>
      <c r="H263" s="382">
        <v>620.86666666666645</v>
      </c>
      <c r="I263" s="382">
        <v>637.3833333333331</v>
      </c>
      <c r="J263" s="382">
        <v>647.01666666666642</v>
      </c>
      <c r="K263" s="381">
        <v>627.75</v>
      </c>
      <c r="L263" s="381">
        <v>601.6</v>
      </c>
      <c r="M263" s="381">
        <v>1.9897800000000001</v>
      </c>
      <c r="N263" s="1"/>
      <c r="O263" s="1"/>
    </row>
    <row r="264" spans="1:15" ht="12.75" customHeight="1">
      <c r="A264" s="33">
        <v>254</v>
      </c>
      <c r="B264" s="443" t="s">
        <v>418</v>
      </c>
      <c r="C264" s="381">
        <v>210.9</v>
      </c>
      <c r="D264" s="382">
        <v>211.18333333333331</v>
      </c>
      <c r="E264" s="382">
        <v>208.86666666666662</v>
      </c>
      <c r="F264" s="382">
        <v>206.83333333333331</v>
      </c>
      <c r="G264" s="382">
        <v>204.51666666666662</v>
      </c>
      <c r="H264" s="382">
        <v>213.21666666666661</v>
      </c>
      <c r="I264" s="382">
        <v>215.53333333333327</v>
      </c>
      <c r="J264" s="382">
        <v>217.56666666666661</v>
      </c>
      <c r="K264" s="381">
        <v>213.5</v>
      </c>
      <c r="L264" s="381">
        <v>209.15</v>
      </c>
      <c r="M264" s="381">
        <v>4.8251900000000001</v>
      </c>
      <c r="N264" s="1"/>
      <c r="O264" s="1"/>
    </row>
    <row r="265" spans="1:15" ht="12.75" customHeight="1">
      <c r="A265" s="33">
        <v>255</v>
      </c>
      <c r="B265" s="443" t="s">
        <v>419</v>
      </c>
      <c r="C265" s="381">
        <v>135.94999999999999</v>
      </c>
      <c r="D265" s="382">
        <v>136.15</v>
      </c>
      <c r="E265" s="382">
        <v>134.80000000000001</v>
      </c>
      <c r="F265" s="382">
        <v>133.65</v>
      </c>
      <c r="G265" s="382">
        <v>132.30000000000001</v>
      </c>
      <c r="H265" s="382">
        <v>137.30000000000001</v>
      </c>
      <c r="I265" s="382">
        <v>138.64999999999998</v>
      </c>
      <c r="J265" s="382">
        <v>139.80000000000001</v>
      </c>
      <c r="K265" s="381">
        <v>137.5</v>
      </c>
      <c r="L265" s="381">
        <v>135</v>
      </c>
      <c r="M265" s="381">
        <v>7.2831200000000003</v>
      </c>
      <c r="N265" s="1"/>
      <c r="O265" s="1"/>
    </row>
    <row r="266" spans="1:15" ht="12.75" customHeight="1">
      <c r="A266" s="33">
        <v>256</v>
      </c>
      <c r="B266" s="443" t="s">
        <v>420</v>
      </c>
      <c r="C266" s="381">
        <v>74.650000000000006</v>
      </c>
      <c r="D266" s="382">
        <v>74.63333333333334</v>
      </c>
      <c r="E266" s="382">
        <v>72.76666666666668</v>
      </c>
      <c r="F266" s="382">
        <v>70.88333333333334</v>
      </c>
      <c r="G266" s="382">
        <v>69.01666666666668</v>
      </c>
      <c r="H266" s="382">
        <v>76.51666666666668</v>
      </c>
      <c r="I266" s="382">
        <v>78.383333333333326</v>
      </c>
      <c r="J266" s="382">
        <v>80.26666666666668</v>
      </c>
      <c r="K266" s="381">
        <v>76.5</v>
      </c>
      <c r="L266" s="381">
        <v>72.75</v>
      </c>
      <c r="M266" s="381">
        <v>35.35998</v>
      </c>
      <c r="N266" s="1"/>
      <c r="O266" s="1"/>
    </row>
    <row r="267" spans="1:15" ht="12.75" customHeight="1">
      <c r="A267" s="33">
        <v>257</v>
      </c>
      <c r="B267" s="443" t="s">
        <v>424</v>
      </c>
      <c r="C267" s="381">
        <v>194.65</v>
      </c>
      <c r="D267" s="382">
        <v>195.28333333333333</v>
      </c>
      <c r="E267" s="382">
        <v>192.86666666666667</v>
      </c>
      <c r="F267" s="382">
        <v>191.08333333333334</v>
      </c>
      <c r="G267" s="382">
        <v>188.66666666666669</v>
      </c>
      <c r="H267" s="382">
        <v>197.06666666666666</v>
      </c>
      <c r="I267" s="382">
        <v>199.48333333333335</v>
      </c>
      <c r="J267" s="382">
        <v>201.26666666666665</v>
      </c>
      <c r="K267" s="381">
        <v>197.7</v>
      </c>
      <c r="L267" s="381">
        <v>193.5</v>
      </c>
      <c r="M267" s="381">
        <v>9.3666999999999998</v>
      </c>
      <c r="N267" s="1"/>
      <c r="O267" s="1"/>
    </row>
    <row r="268" spans="1:15" ht="12.75" customHeight="1">
      <c r="A268" s="33">
        <v>258</v>
      </c>
      <c r="B268" s="443" t="s">
        <v>423</v>
      </c>
      <c r="C268" s="381">
        <v>370.4</v>
      </c>
      <c r="D268" s="382">
        <v>370.73333333333329</v>
      </c>
      <c r="E268" s="382">
        <v>365.76666666666659</v>
      </c>
      <c r="F268" s="382">
        <v>361.13333333333333</v>
      </c>
      <c r="G268" s="382">
        <v>356.16666666666663</v>
      </c>
      <c r="H268" s="382">
        <v>375.36666666666656</v>
      </c>
      <c r="I268" s="382">
        <v>380.33333333333326</v>
      </c>
      <c r="J268" s="382">
        <v>384.96666666666653</v>
      </c>
      <c r="K268" s="381">
        <v>375.7</v>
      </c>
      <c r="L268" s="381">
        <v>366.1</v>
      </c>
      <c r="M268" s="381">
        <v>2.1701600000000001</v>
      </c>
      <c r="N268" s="1"/>
      <c r="O268" s="1"/>
    </row>
    <row r="269" spans="1:15" ht="12.75" customHeight="1">
      <c r="A269" s="33">
        <v>259</v>
      </c>
      <c r="B269" s="443" t="s">
        <v>267</v>
      </c>
      <c r="C269" s="381">
        <v>317.39999999999998</v>
      </c>
      <c r="D269" s="382">
        <v>313.96666666666664</v>
      </c>
      <c r="E269" s="382">
        <v>309.93333333333328</v>
      </c>
      <c r="F269" s="382">
        <v>302.46666666666664</v>
      </c>
      <c r="G269" s="382">
        <v>298.43333333333328</v>
      </c>
      <c r="H269" s="382">
        <v>321.43333333333328</v>
      </c>
      <c r="I269" s="382">
        <v>325.4666666666667</v>
      </c>
      <c r="J269" s="382">
        <v>332.93333333333328</v>
      </c>
      <c r="K269" s="381">
        <v>318</v>
      </c>
      <c r="L269" s="381">
        <v>306.5</v>
      </c>
      <c r="M269" s="381">
        <v>4.1370100000000001</v>
      </c>
      <c r="N269" s="1"/>
      <c r="O269" s="1"/>
    </row>
    <row r="270" spans="1:15" ht="12.75" customHeight="1">
      <c r="A270" s="33">
        <v>260</v>
      </c>
      <c r="B270" s="443" t="s">
        <v>140</v>
      </c>
      <c r="C270" s="381">
        <v>672.1</v>
      </c>
      <c r="D270" s="382">
        <v>673.86666666666667</v>
      </c>
      <c r="E270" s="382">
        <v>668.23333333333335</v>
      </c>
      <c r="F270" s="382">
        <v>664.36666666666667</v>
      </c>
      <c r="G270" s="382">
        <v>658.73333333333335</v>
      </c>
      <c r="H270" s="382">
        <v>677.73333333333335</v>
      </c>
      <c r="I270" s="382">
        <v>683.36666666666679</v>
      </c>
      <c r="J270" s="382">
        <v>687.23333333333335</v>
      </c>
      <c r="K270" s="381">
        <v>679.5</v>
      </c>
      <c r="L270" s="381">
        <v>670</v>
      </c>
      <c r="M270" s="381">
        <v>18.419650000000001</v>
      </c>
      <c r="N270" s="1"/>
      <c r="O270" s="1"/>
    </row>
    <row r="271" spans="1:15" ht="12.75" customHeight="1">
      <c r="A271" s="33">
        <v>261</v>
      </c>
      <c r="B271" s="443" t="s">
        <v>141</v>
      </c>
      <c r="C271" s="381">
        <v>3782.25</v>
      </c>
      <c r="D271" s="382">
        <v>3783.6666666666665</v>
      </c>
      <c r="E271" s="382">
        <v>3748.583333333333</v>
      </c>
      <c r="F271" s="382">
        <v>3714.9166666666665</v>
      </c>
      <c r="G271" s="382">
        <v>3679.833333333333</v>
      </c>
      <c r="H271" s="382">
        <v>3817.333333333333</v>
      </c>
      <c r="I271" s="382">
        <v>3852.4166666666661</v>
      </c>
      <c r="J271" s="382">
        <v>3886.083333333333</v>
      </c>
      <c r="K271" s="381">
        <v>3818.75</v>
      </c>
      <c r="L271" s="381">
        <v>3750</v>
      </c>
      <c r="M271" s="381">
        <v>5.1690199999999997</v>
      </c>
      <c r="N271" s="1"/>
      <c r="O271" s="1"/>
    </row>
    <row r="272" spans="1:15" ht="12.75" customHeight="1">
      <c r="A272" s="33">
        <v>262</v>
      </c>
      <c r="B272" s="443" t="s">
        <v>845</v>
      </c>
      <c r="C272" s="381">
        <v>613.85</v>
      </c>
      <c r="D272" s="382">
        <v>600.55000000000007</v>
      </c>
      <c r="E272" s="382">
        <v>583.30000000000018</v>
      </c>
      <c r="F272" s="382">
        <v>552.75000000000011</v>
      </c>
      <c r="G272" s="382">
        <v>535.50000000000023</v>
      </c>
      <c r="H272" s="382">
        <v>631.10000000000014</v>
      </c>
      <c r="I272" s="382">
        <v>648.34999999999991</v>
      </c>
      <c r="J272" s="382">
        <v>678.90000000000009</v>
      </c>
      <c r="K272" s="381">
        <v>617.79999999999995</v>
      </c>
      <c r="L272" s="381">
        <v>570</v>
      </c>
      <c r="M272" s="381">
        <v>16.584160000000001</v>
      </c>
      <c r="N272" s="1"/>
      <c r="O272" s="1"/>
    </row>
    <row r="273" spans="1:15" ht="12.75" customHeight="1">
      <c r="A273" s="33">
        <v>263</v>
      </c>
      <c r="B273" s="443" t="s">
        <v>846</v>
      </c>
      <c r="C273" s="381">
        <v>564.04999999999995</v>
      </c>
      <c r="D273" s="382">
        <v>565.51666666666665</v>
      </c>
      <c r="E273" s="382">
        <v>559.5333333333333</v>
      </c>
      <c r="F273" s="382">
        <v>555.01666666666665</v>
      </c>
      <c r="G273" s="382">
        <v>549.0333333333333</v>
      </c>
      <c r="H273" s="382">
        <v>570.0333333333333</v>
      </c>
      <c r="I273" s="382">
        <v>576.01666666666665</v>
      </c>
      <c r="J273" s="382">
        <v>580.5333333333333</v>
      </c>
      <c r="K273" s="381">
        <v>571.5</v>
      </c>
      <c r="L273" s="381">
        <v>561</v>
      </c>
      <c r="M273" s="381">
        <v>0.95118999999999998</v>
      </c>
      <c r="N273" s="1"/>
      <c r="O273" s="1"/>
    </row>
    <row r="274" spans="1:15" ht="12.75" customHeight="1">
      <c r="A274" s="33">
        <v>264</v>
      </c>
      <c r="B274" s="443" t="s">
        <v>426</v>
      </c>
      <c r="C274" s="381">
        <v>810.85</v>
      </c>
      <c r="D274" s="382">
        <v>808.93333333333339</v>
      </c>
      <c r="E274" s="382">
        <v>802.36666666666679</v>
      </c>
      <c r="F274" s="382">
        <v>793.88333333333344</v>
      </c>
      <c r="G274" s="382">
        <v>787.31666666666683</v>
      </c>
      <c r="H274" s="382">
        <v>817.41666666666674</v>
      </c>
      <c r="I274" s="382">
        <v>823.98333333333335</v>
      </c>
      <c r="J274" s="382">
        <v>832.4666666666667</v>
      </c>
      <c r="K274" s="381">
        <v>815.5</v>
      </c>
      <c r="L274" s="381">
        <v>800.45</v>
      </c>
      <c r="M274" s="381">
        <v>4.9225700000000003</v>
      </c>
      <c r="N274" s="1"/>
      <c r="O274" s="1"/>
    </row>
    <row r="275" spans="1:15" ht="12.75" customHeight="1">
      <c r="A275" s="33">
        <v>265</v>
      </c>
      <c r="B275" s="443" t="s">
        <v>427</v>
      </c>
      <c r="C275" s="381">
        <v>137.80000000000001</v>
      </c>
      <c r="D275" s="382">
        <v>137.86666666666667</v>
      </c>
      <c r="E275" s="382">
        <v>137.33333333333334</v>
      </c>
      <c r="F275" s="382">
        <v>136.86666666666667</v>
      </c>
      <c r="G275" s="382">
        <v>136.33333333333334</v>
      </c>
      <c r="H275" s="382">
        <v>138.33333333333334</v>
      </c>
      <c r="I275" s="382">
        <v>138.86666666666665</v>
      </c>
      <c r="J275" s="382">
        <v>139.33333333333334</v>
      </c>
      <c r="K275" s="381">
        <v>138.4</v>
      </c>
      <c r="L275" s="381">
        <v>137.4</v>
      </c>
      <c r="M275" s="381">
        <v>4.2518099999999999</v>
      </c>
      <c r="N275" s="1"/>
      <c r="O275" s="1"/>
    </row>
    <row r="276" spans="1:15" ht="12.75" customHeight="1">
      <c r="A276" s="33">
        <v>266</v>
      </c>
      <c r="B276" s="443" t="s">
        <v>434</v>
      </c>
      <c r="C276" s="381">
        <v>1347.8</v>
      </c>
      <c r="D276" s="382">
        <v>1349.2833333333333</v>
      </c>
      <c r="E276" s="382">
        <v>1323.6666666666665</v>
      </c>
      <c r="F276" s="382">
        <v>1299.5333333333333</v>
      </c>
      <c r="G276" s="382">
        <v>1273.9166666666665</v>
      </c>
      <c r="H276" s="382">
        <v>1373.4166666666665</v>
      </c>
      <c r="I276" s="382">
        <v>1399.0333333333333</v>
      </c>
      <c r="J276" s="382">
        <v>1423.1666666666665</v>
      </c>
      <c r="K276" s="381">
        <v>1374.9</v>
      </c>
      <c r="L276" s="381">
        <v>1325.15</v>
      </c>
      <c r="M276" s="381">
        <v>3.4363999999999999</v>
      </c>
      <c r="N276" s="1"/>
      <c r="O276" s="1"/>
    </row>
    <row r="277" spans="1:15" ht="12.75" customHeight="1">
      <c r="A277" s="33">
        <v>267</v>
      </c>
      <c r="B277" s="443" t="s">
        <v>435</v>
      </c>
      <c r="C277" s="381">
        <v>381.05</v>
      </c>
      <c r="D277" s="382">
        <v>381.2833333333333</v>
      </c>
      <c r="E277" s="382">
        <v>372.31666666666661</v>
      </c>
      <c r="F277" s="382">
        <v>363.58333333333331</v>
      </c>
      <c r="G277" s="382">
        <v>354.61666666666662</v>
      </c>
      <c r="H277" s="382">
        <v>390.01666666666659</v>
      </c>
      <c r="I277" s="382">
        <v>398.98333333333329</v>
      </c>
      <c r="J277" s="382">
        <v>407.71666666666658</v>
      </c>
      <c r="K277" s="381">
        <v>390.25</v>
      </c>
      <c r="L277" s="381">
        <v>372.55</v>
      </c>
      <c r="M277" s="381">
        <v>6.4780100000000003</v>
      </c>
      <c r="N277" s="1"/>
      <c r="O277" s="1"/>
    </row>
    <row r="278" spans="1:15" ht="12.75" customHeight="1">
      <c r="A278" s="33">
        <v>268</v>
      </c>
      <c r="B278" s="443" t="s">
        <v>847</v>
      </c>
      <c r="C278" s="381">
        <v>71.5</v>
      </c>
      <c r="D278" s="382">
        <v>71.61666666666666</v>
      </c>
      <c r="E278" s="382">
        <v>70.883333333333326</v>
      </c>
      <c r="F278" s="382">
        <v>70.266666666666666</v>
      </c>
      <c r="G278" s="382">
        <v>69.533333333333331</v>
      </c>
      <c r="H278" s="382">
        <v>72.23333333333332</v>
      </c>
      <c r="I278" s="382">
        <v>72.96666666666664</v>
      </c>
      <c r="J278" s="382">
        <v>73.583333333333314</v>
      </c>
      <c r="K278" s="381">
        <v>72.349999999999994</v>
      </c>
      <c r="L278" s="381">
        <v>71</v>
      </c>
      <c r="M278" s="381">
        <v>9.2230699999999999</v>
      </c>
      <c r="N278" s="1"/>
      <c r="O278" s="1"/>
    </row>
    <row r="279" spans="1:15" ht="12.75" customHeight="1">
      <c r="A279" s="33">
        <v>269</v>
      </c>
      <c r="B279" s="443" t="s">
        <v>436</v>
      </c>
      <c r="C279" s="381">
        <v>595.25</v>
      </c>
      <c r="D279" s="382">
        <v>596.38333333333333</v>
      </c>
      <c r="E279" s="382">
        <v>586.86666666666667</v>
      </c>
      <c r="F279" s="382">
        <v>578.48333333333335</v>
      </c>
      <c r="G279" s="382">
        <v>568.9666666666667</v>
      </c>
      <c r="H279" s="382">
        <v>604.76666666666665</v>
      </c>
      <c r="I279" s="382">
        <v>614.2833333333333</v>
      </c>
      <c r="J279" s="382">
        <v>622.66666666666663</v>
      </c>
      <c r="K279" s="381">
        <v>605.9</v>
      </c>
      <c r="L279" s="381">
        <v>588</v>
      </c>
      <c r="M279" s="381">
        <v>2.52319</v>
      </c>
      <c r="N279" s="1"/>
      <c r="O279" s="1"/>
    </row>
    <row r="280" spans="1:15" ht="12.75" customHeight="1">
      <c r="A280" s="33">
        <v>270</v>
      </c>
      <c r="B280" s="443" t="s">
        <v>437</v>
      </c>
      <c r="C280" s="381">
        <v>47.5</v>
      </c>
      <c r="D280" s="382">
        <v>47.633333333333333</v>
      </c>
      <c r="E280" s="382">
        <v>46.466666666666669</v>
      </c>
      <c r="F280" s="382">
        <v>45.433333333333337</v>
      </c>
      <c r="G280" s="382">
        <v>44.266666666666673</v>
      </c>
      <c r="H280" s="382">
        <v>48.666666666666664</v>
      </c>
      <c r="I280" s="382">
        <v>49.833333333333336</v>
      </c>
      <c r="J280" s="382">
        <v>50.86666666666666</v>
      </c>
      <c r="K280" s="381">
        <v>48.8</v>
      </c>
      <c r="L280" s="381">
        <v>46.6</v>
      </c>
      <c r="M280" s="381">
        <v>48.315060000000003</v>
      </c>
      <c r="N280" s="1"/>
      <c r="O280" s="1"/>
    </row>
    <row r="281" spans="1:15" ht="12.75" customHeight="1">
      <c r="A281" s="33">
        <v>271</v>
      </c>
      <c r="B281" s="443" t="s">
        <v>439</v>
      </c>
      <c r="C281" s="381">
        <v>483.05</v>
      </c>
      <c r="D281" s="382">
        <v>479.55</v>
      </c>
      <c r="E281" s="382">
        <v>473.6</v>
      </c>
      <c r="F281" s="382">
        <v>464.15000000000003</v>
      </c>
      <c r="G281" s="382">
        <v>458.20000000000005</v>
      </c>
      <c r="H281" s="382">
        <v>489</v>
      </c>
      <c r="I281" s="382">
        <v>494.94999999999993</v>
      </c>
      <c r="J281" s="382">
        <v>504.4</v>
      </c>
      <c r="K281" s="381">
        <v>485.5</v>
      </c>
      <c r="L281" s="381">
        <v>470.1</v>
      </c>
      <c r="M281" s="381">
        <v>7.84938</v>
      </c>
      <c r="N281" s="1"/>
      <c r="O281" s="1"/>
    </row>
    <row r="282" spans="1:15" ht="12.75" customHeight="1">
      <c r="A282" s="33">
        <v>272</v>
      </c>
      <c r="B282" s="443" t="s">
        <v>429</v>
      </c>
      <c r="C282" s="381">
        <v>1141.1500000000001</v>
      </c>
      <c r="D282" s="382">
        <v>1127.2333333333333</v>
      </c>
      <c r="E282" s="382">
        <v>1106.1666666666667</v>
      </c>
      <c r="F282" s="382">
        <v>1071.1833333333334</v>
      </c>
      <c r="G282" s="382">
        <v>1050.1166666666668</v>
      </c>
      <c r="H282" s="382">
        <v>1162.2166666666667</v>
      </c>
      <c r="I282" s="382">
        <v>1183.2833333333333</v>
      </c>
      <c r="J282" s="382">
        <v>1218.2666666666667</v>
      </c>
      <c r="K282" s="381">
        <v>1148.3</v>
      </c>
      <c r="L282" s="381">
        <v>1092.25</v>
      </c>
      <c r="M282" s="381">
        <v>1.86124</v>
      </c>
      <c r="N282" s="1"/>
      <c r="O282" s="1"/>
    </row>
    <row r="283" spans="1:15" ht="12.75" customHeight="1">
      <c r="A283" s="33">
        <v>273</v>
      </c>
      <c r="B283" s="443" t="s">
        <v>430</v>
      </c>
      <c r="C283" s="381">
        <v>315.55</v>
      </c>
      <c r="D283" s="382">
        <v>309.06666666666666</v>
      </c>
      <c r="E283" s="382">
        <v>300.13333333333333</v>
      </c>
      <c r="F283" s="382">
        <v>284.71666666666664</v>
      </c>
      <c r="G283" s="382">
        <v>275.7833333333333</v>
      </c>
      <c r="H283" s="382">
        <v>324.48333333333335</v>
      </c>
      <c r="I283" s="382">
        <v>333.41666666666663</v>
      </c>
      <c r="J283" s="382">
        <v>348.83333333333337</v>
      </c>
      <c r="K283" s="381">
        <v>318</v>
      </c>
      <c r="L283" s="381">
        <v>293.64999999999998</v>
      </c>
      <c r="M283" s="381">
        <v>19.88654</v>
      </c>
      <c r="N283" s="1"/>
      <c r="O283" s="1"/>
    </row>
    <row r="284" spans="1:15" ht="12.75" customHeight="1">
      <c r="A284" s="33">
        <v>274</v>
      </c>
      <c r="B284" s="443" t="s">
        <v>142</v>
      </c>
      <c r="C284" s="381">
        <v>1947.95</v>
      </c>
      <c r="D284" s="382">
        <v>1934.8666666666668</v>
      </c>
      <c r="E284" s="382">
        <v>1914.4333333333336</v>
      </c>
      <c r="F284" s="382">
        <v>1880.9166666666667</v>
      </c>
      <c r="G284" s="382">
        <v>1860.4833333333336</v>
      </c>
      <c r="H284" s="382">
        <v>1968.3833333333337</v>
      </c>
      <c r="I284" s="382">
        <v>1988.8166666666671</v>
      </c>
      <c r="J284" s="382">
        <v>2022.3333333333337</v>
      </c>
      <c r="K284" s="381">
        <v>1955.3</v>
      </c>
      <c r="L284" s="381">
        <v>1901.35</v>
      </c>
      <c r="M284" s="381">
        <v>28.62087</v>
      </c>
      <c r="N284" s="1"/>
      <c r="O284" s="1"/>
    </row>
    <row r="285" spans="1:15" ht="12.75" customHeight="1">
      <c r="A285" s="33">
        <v>275</v>
      </c>
      <c r="B285" s="443" t="s">
        <v>431</v>
      </c>
      <c r="C285" s="381">
        <v>745.55</v>
      </c>
      <c r="D285" s="382">
        <v>755.55000000000007</v>
      </c>
      <c r="E285" s="382">
        <v>710.10000000000014</v>
      </c>
      <c r="F285" s="382">
        <v>674.65000000000009</v>
      </c>
      <c r="G285" s="382">
        <v>629.20000000000016</v>
      </c>
      <c r="H285" s="382">
        <v>791.00000000000011</v>
      </c>
      <c r="I285" s="382">
        <v>836.45000000000016</v>
      </c>
      <c r="J285" s="382">
        <v>871.90000000000009</v>
      </c>
      <c r="K285" s="381">
        <v>801</v>
      </c>
      <c r="L285" s="381">
        <v>720.1</v>
      </c>
      <c r="M285" s="381">
        <v>69.562659999999994</v>
      </c>
      <c r="N285" s="1"/>
      <c r="O285" s="1"/>
    </row>
    <row r="286" spans="1:15" ht="12.75" customHeight="1">
      <c r="A286" s="33">
        <v>276</v>
      </c>
      <c r="B286" s="443" t="s">
        <v>428</v>
      </c>
      <c r="C286" s="381">
        <v>729.3</v>
      </c>
      <c r="D286" s="382">
        <v>728.76666666666677</v>
      </c>
      <c r="E286" s="382">
        <v>717.53333333333353</v>
      </c>
      <c r="F286" s="382">
        <v>705.76666666666677</v>
      </c>
      <c r="G286" s="382">
        <v>694.53333333333353</v>
      </c>
      <c r="H286" s="382">
        <v>740.53333333333353</v>
      </c>
      <c r="I286" s="382">
        <v>751.76666666666688</v>
      </c>
      <c r="J286" s="382">
        <v>763.53333333333353</v>
      </c>
      <c r="K286" s="381">
        <v>740</v>
      </c>
      <c r="L286" s="381">
        <v>717</v>
      </c>
      <c r="M286" s="381">
        <v>6.8598600000000003</v>
      </c>
      <c r="N286" s="1"/>
      <c r="O286" s="1"/>
    </row>
    <row r="287" spans="1:15" ht="12.75" customHeight="1">
      <c r="A287" s="33">
        <v>277</v>
      </c>
      <c r="B287" s="443" t="s">
        <v>432</v>
      </c>
      <c r="C287" s="381">
        <v>253.6</v>
      </c>
      <c r="D287" s="382">
        <v>254.36666666666667</v>
      </c>
      <c r="E287" s="382">
        <v>250.73333333333335</v>
      </c>
      <c r="F287" s="382">
        <v>247.86666666666667</v>
      </c>
      <c r="G287" s="382">
        <v>244.23333333333335</v>
      </c>
      <c r="H287" s="382">
        <v>257.23333333333335</v>
      </c>
      <c r="I287" s="382">
        <v>260.86666666666667</v>
      </c>
      <c r="J287" s="382">
        <v>263.73333333333335</v>
      </c>
      <c r="K287" s="381">
        <v>258</v>
      </c>
      <c r="L287" s="381">
        <v>251.5</v>
      </c>
      <c r="M287" s="381">
        <v>2.5842900000000002</v>
      </c>
      <c r="N287" s="1"/>
      <c r="O287" s="1"/>
    </row>
    <row r="288" spans="1:15" ht="12.75" customHeight="1">
      <c r="A288" s="33">
        <v>278</v>
      </c>
      <c r="B288" s="443" t="s">
        <v>433</v>
      </c>
      <c r="C288" s="381">
        <v>1247.8</v>
      </c>
      <c r="D288" s="382">
        <v>1250.6000000000001</v>
      </c>
      <c r="E288" s="382">
        <v>1237.2000000000003</v>
      </c>
      <c r="F288" s="382">
        <v>1226.6000000000001</v>
      </c>
      <c r="G288" s="382">
        <v>1213.2000000000003</v>
      </c>
      <c r="H288" s="382">
        <v>1261.2000000000003</v>
      </c>
      <c r="I288" s="382">
        <v>1274.6000000000004</v>
      </c>
      <c r="J288" s="382">
        <v>1285.2000000000003</v>
      </c>
      <c r="K288" s="381">
        <v>1264</v>
      </c>
      <c r="L288" s="381">
        <v>1240</v>
      </c>
      <c r="M288" s="381">
        <v>0.19327</v>
      </c>
      <c r="N288" s="1"/>
      <c r="O288" s="1"/>
    </row>
    <row r="289" spans="1:15" ht="12.75" customHeight="1">
      <c r="A289" s="33">
        <v>279</v>
      </c>
      <c r="B289" s="443" t="s">
        <v>438</v>
      </c>
      <c r="C289" s="381">
        <v>537.25</v>
      </c>
      <c r="D289" s="382">
        <v>543.75</v>
      </c>
      <c r="E289" s="382">
        <v>528.5</v>
      </c>
      <c r="F289" s="382">
        <v>519.75</v>
      </c>
      <c r="G289" s="382">
        <v>504.5</v>
      </c>
      <c r="H289" s="382">
        <v>552.5</v>
      </c>
      <c r="I289" s="382">
        <v>567.75</v>
      </c>
      <c r="J289" s="382">
        <v>576.5</v>
      </c>
      <c r="K289" s="381">
        <v>559</v>
      </c>
      <c r="L289" s="381">
        <v>535</v>
      </c>
      <c r="M289" s="381">
        <v>0.77614000000000005</v>
      </c>
      <c r="N289" s="1"/>
      <c r="O289" s="1"/>
    </row>
    <row r="290" spans="1:15" ht="12.75" customHeight="1">
      <c r="A290" s="33">
        <v>280</v>
      </c>
      <c r="B290" s="443" t="s">
        <v>143</v>
      </c>
      <c r="C290" s="381">
        <v>80.2</v>
      </c>
      <c r="D290" s="382">
        <v>80.25</v>
      </c>
      <c r="E290" s="382">
        <v>79.75</v>
      </c>
      <c r="F290" s="382">
        <v>79.3</v>
      </c>
      <c r="G290" s="382">
        <v>78.8</v>
      </c>
      <c r="H290" s="382">
        <v>80.7</v>
      </c>
      <c r="I290" s="382">
        <v>81.2</v>
      </c>
      <c r="J290" s="382">
        <v>81.650000000000006</v>
      </c>
      <c r="K290" s="381">
        <v>80.75</v>
      </c>
      <c r="L290" s="381">
        <v>79.8</v>
      </c>
      <c r="M290" s="381">
        <v>49.284300000000002</v>
      </c>
      <c r="N290" s="1"/>
      <c r="O290" s="1"/>
    </row>
    <row r="291" spans="1:15" ht="12.75" customHeight="1">
      <c r="A291" s="33">
        <v>281</v>
      </c>
      <c r="B291" s="443" t="s">
        <v>144</v>
      </c>
      <c r="C291" s="381">
        <v>3694.7</v>
      </c>
      <c r="D291" s="382">
        <v>3714.6666666666665</v>
      </c>
      <c r="E291" s="382">
        <v>3642.1333333333332</v>
      </c>
      <c r="F291" s="382">
        <v>3589.5666666666666</v>
      </c>
      <c r="G291" s="382">
        <v>3517.0333333333333</v>
      </c>
      <c r="H291" s="382">
        <v>3767.2333333333331</v>
      </c>
      <c r="I291" s="382">
        <v>3839.7666666666669</v>
      </c>
      <c r="J291" s="382">
        <v>3892.333333333333</v>
      </c>
      <c r="K291" s="381">
        <v>3787.2</v>
      </c>
      <c r="L291" s="381">
        <v>3662.1</v>
      </c>
      <c r="M291" s="381">
        <v>1.4970300000000001</v>
      </c>
      <c r="N291" s="1"/>
      <c r="O291" s="1"/>
    </row>
    <row r="292" spans="1:15" ht="12.75" customHeight="1">
      <c r="A292" s="33">
        <v>282</v>
      </c>
      <c r="B292" s="443" t="s">
        <v>440</v>
      </c>
      <c r="C292" s="381">
        <v>413.4</v>
      </c>
      <c r="D292" s="382">
        <v>416.36666666666662</v>
      </c>
      <c r="E292" s="382">
        <v>405.03333333333325</v>
      </c>
      <c r="F292" s="382">
        <v>396.66666666666663</v>
      </c>
      <c r="G292" s="382">
        <v>385.33333333333326</v>
      </c>
      <c r="H292" s="382">
        <v>424.73333333333323</v>
      </c>
      <c r="I292" s="382">
        <v>436.06666666666661</v>
      </c>
      <c r="J292" s="382">
        <v>444.43333333333322</v>
      </c>
      <c r="K292" s="381">
        <v>427.7</v>
      </c>
      <c r="L292" s="381">
        <v>408</v>
      </c>
      <c r="M292" s="381">
        <v>3.3744700000000001</v>
      </c>
      <c r="N292" s="1"/>
      <c r="O292" s="1"/>
    </row>
    <row r="293" spans="1:15" ht="12.75" customHeight="1">
      <c r="A293" s="33">
        <v>283</v>
      </c>
      <c r="B293" s="443" t="s">
        <v>268</v>
      </c>
      <c r="C293" s="381">
        <v>521.1</v>
      </c>
      <c r="D293" s="382">
        <v>523.68333333333328</v>
      </c>
      <c r="E293" s="382">
        <v>517.61666666666656</v>
      </c>
      <c r="F293" s="382">
        <v>514.13333333333333</v>
      </c>
      <c r="G293" s="382">
        <v>508.06666666666661</v>
      </c>
      <c r="H293" s="382">
        <v>527.16666666666652</v>
      </c>
      <c r="I293" s="382">
        <v>533.23333333333335</v>
      </c>
      <c r="J293" s="382">
        <v>536.71666666666647</v>
      </c>
      <c r="K293" s="381">
        <v>529.75</v>
      </c>
      <c r="L293" s="381">
        <v>520.20000000000005</v>
      </c>
      <c r="M293" s="381">
        <v>14.45105</v>
      </c>
      <c r="N293" s="1"/>
      <c r="O293" s="1"/>
    </row>
    <row r="294" spans="1:15" ht="12.75" customHeight="1">
      <c r="A294" s="33">
        <v>284</v>
      </c>
      <c r="B294" s="443" t="s">
        <v>441</v>
      </c>
      <c r="C294" s="381">
        <v>9596.35</v>
      </c>
      <c r="D294" s="382">
        <v>9601.7000000000007</v>
      </c>
      <c r="E294" s="382">
        <v>9504.7000000000007</v>
      </c>
      <c r="F294" s="382">
        <v>9413.0499999999993</v>
      </c>
      <c r="G294" s="382">
        <v>9316.0499999999993</v>
      </c>
      <c r="H294" s="382">
        <v>9693.3500000000022</v>
      </c>
      <c r="I294" s="382">
        <v>9790.3500000000022</v>
      </c>
      <c r="J294" s="382">
        <v>9882.0000000000036</v>
      </c>
      <c r="K294" s="381">
        <v>9698.7000000000007</v>
      </c>
      <c r="L294" s="381">
        <v>9510.0499999999993</v>
      </c>
      <c r="M294" s="381">
        <v>9.5310000000000006E-2</v>
      </c>
      <c r="N294" s="1"/>
      <c r="O294" s="1"/>
    </row>
    <row r="295" spans="1:15" ht="12.75" customHeight="1">
      <c r="A295" s="33">
        <v>285</v>
      </c>
      <c r="B295" s="443" t="s">
        <v>442</v>
      </c>
      <c r="C295" s="381">
        <v>47.65</v>
      </c>
      <c r="D295" s="382">
        <v>47.866666666666667</v>
      </c>
      <c r="E295" s="382">
        <v>47.283333333333331</v>
      </c>
      <c r="F295" s="382">
        <v>46.916666666666664</v>
      </c>
      <c r="G295" s="382">
        <v>46.333333333333329</v>
      </c>
      <c r="H295" s="382">
        <v>48.233333333333334</v>
      </c>
      <c r="I295" s="382">
        <v>48.816666666666663</v>
      </c>
      <c r="J295" s="382">
        <v>49.183333333333337</v>
      </c>
      <c r="K295" s="381">
        <v>48.45</v>
      </c>
      <c r="L295" s="381">
        <v>47.5</v>
      </c>
      <c r="M295" s="381">
        <v>17.42061</v>
      </c>
      <c r="N295" s="1"/>
      <c r="O295" s="1"/>
    </row>
    <row r="296" spans="1:15" ht="12.75" customHeight="1">
      <c r="A296" s="33">
        <v>286</v>
      </c>
      <c r="B296" s="443" t="s">
        <v>145</v>
      </c>
      <c r="C296" s="381">
        <v>380.2</v>
      </c>
      <c r="D296" s="382">
        <v>380.26666666666671</v>
      </c>
      <c r="E296" s="382">
        <v>377.03333333333342</v>
      </c>
      <c r="F296" s="382">
        <v>373.86666666666673</v>
      </c>
      <c r="G296" s="382">
        <v>370.63333333333344</v>
      </c>
      <c r="H296" s="382">
        <v>383.43333333333339</v>
      </c>
      <c r="I296" s="382">
        <v>386.66666666666663</v>
      </c>
      <c r="J296" s="382">
        <v>389.83333333333337</v>
      </c>
      <c r="K296" s="381">
        <v>383.5</v>
      </c>
      <c r="L296" s="381">
        <v>377.1</v>
      </c>
      <c r="M296" s="381">
        <v>26.19247</v>
      </c>
      <c r="N296" s="1"/>
      <c r="O296" s="1"/>
    </row>
    <row r="297" spans="1:15" ht="12.75" customHeight="1">
      <c r="A297" s="33">
        <v>287</v>
      </c>
      <c r="B297" s="443" t="s">
        <v>443</v>
      </c>
      <c r="C297" s="381">
        <v>2580.65</v>
      </c>
      <c r="D297" s="382">
        <v>2590.2166666666667</v>
      </c>
      <c r="E297" s="382">
        <v>2545.4333333333334</v>
      </c>
      <c r="F297" s="382">
        <v>2510.2166666666667</v>
      </c>
      <c r="G297" s="382">
        <v>2465.4333333333334</v>
      </c>
      <c r="H297" s="382">
        <v>2625.4333333333334</v>
      </c>
      <c r="I297" s="382">
        <v>2670.2166666666672</v>
      </c>
      <c r="J297" s="382">
        <v>2705.4333333333334</v>
      </c>
      <c r="K297" s="381">
        <v>2635</v>
      </c>
      <c r="L297" s="381">
        <v>2555</v>
      </c>
      <c r="M297" s="381">
        <v>0.60421999999999998</v>
      </c>
      <c r="N297" s="1"/>
      <c r="O297" s="1"/>
    </row>
    <row r="298" spans="1:15" ht="12.75" customHeight="1">
      <c r="A298" s="33">
        <v>288</v>
      </c>
      <c r="B298" s="443" t="s">
        <v>848</v>
      </c>
      <c r="C298" s="381">
        <v>1224.8</v>
      </c>
      <c r="D298" s="382">
        <v>1223.5999999999999</v>
      </c>
      <c r="E298" s="382">
        <v>1212.2999999999997</v>
      </c>
      <c r="F298" s="382">
        <v>1199.7999999999997</v>
      </c>
      <c r="G298" s="382">
        <v>1188.4999999999995</v>
      </c>
      <c r="H298" s="382">
        <v>1236.0999999999999</v>
      </c>
      <c r="I298" s="382">
        <v>1247.4000000000001</v>
      </c>
      <c r="J298" s="382">
        <v>1259.9000000000001</v>
      </c>
      <c r="K298" s="381">
        <v>1234.9000000000001</v>
      </c>
      <c r="L298" s="381">
        <v>1211.0999999999999</v>
      </c>
      <c r="M298" s="381">
        <v>1.3975200000000001</v>
      </c>
      <c r="N298" s="1"/>
      <c r="O298" s="1"/>
    </row>
    <row r="299" spans="1:15" ht="12.75" customHeight="1">
      <c r="A299" s="33">
        <v>289</v>
      </c>
      <c r="B299" s="443" t="s">
        <v>146</v>
      </c>
      <c r="C299" s="381">
        <v>1953.1</v>
      </c>
      <c r="D299" s="382">
        <v>1940.1000000000001</v>
      </c>
      <c r="E299" s="382">
        <v>1920.2500000000002</v>
      </c>
      <c r="F299" s="382">
        <v>1887.4</v>
      </c>
      <c r="G299" s="382">
        <v>1867.5500000000002</v>
      </c>
      <c r="H299" s="382">
        <v>1972.9500000000003</v>
      </c>
      <c r="I299" s="382">
        <v>1992.8000000000002</v>
      </c>
      <c r="J299" s="382">
        <v>2025.6500000000003</v>
      </c>
      <c r="K299" s="381">
        <v>1959.95</v>
      </c>
      <c r="L299" s="381">
        <v>1907.25</v>
      </c>
      <c r="M299" s="381">
        <v>23.978459999999998</v>
      </c>
      <c r="N299" s="1"/>
      <c r="O299" s="1"/>
    </row>
    <row r="300" spans="1:15" ht="12.75" customHeight="1">
      <c r="A300" s="33">
        <v>290</v>
      </c>
      <c r="B300" s="443" t="s">
        <v>147</v>
      </c>
      <c r="C300" s="381">
        <v>7103.55</v>
      </c>
      <c r="D300" s="382">
        <v>7168.1500000000005</v>
      </c>
      <c r="E300" s="382">
        <v>7020.4000000000015</v>
      </c>
      <c r="F300" s="382">
        <v>6937.2500000000009</v>
      </c>
      <c r="G300" s="382">
        <v>6789.5000000000018</v>
      </c>
      <c r="H300" s="382">
        <v>7251.3000000000011</v>
      </c>
      <c r="I300" s="382">
        <v>7399.0499999999993</v>
      </c>
      <c r="J300" s="382">
        <v>7482.2000000000007</v>
      </c>
      <c r="K300" s="381">
        <v>7315.9</v>
      </c>
      <c r="L300" s="381">
        <v>7085</v>
      </c>
      <c r="M300" s="381">
        <v>2.4184100000000002</v>
      </c>
      <c r="N300" s="1"/>
      <c r="O300" s="1"/>
    </row>
    <row r="301" spans="1:15" ht="12.75" customHeight="1">
      <c r="A301" s="33">
        <v>291</v>
      </c>
      <c r="B301" s="443" t="s">
        <v>148</v>
      </c>
      <c r="C301" s="381">
        <v>5597.9</v>
      </c>
      <c r="D301" s="382">
        <v>5668.9333333333334</v>
      </c>
      <c r="E301" s="382">
        <v>5508.9666666666672</v>
      </c>
      <c r="F301" s="382">
        <v>5420.0333333333338</v>
      </c>
      <c r="G301" s="382">
        <v>5260.0666666666675</v>
      </c>
      <c r="H301" s="382">
        <v>5757.8666666666668</v>
      </c>
      <c r="I301" s="382">
        <v>5917.8333333333321</v>
      </c>
      <c r="J301" s="382">
        <v>6006.7666666666664</v>
      </c>
      <c r="K301" s="381">
        <v>5828.9</v>
      </c>
      <c r="L301" s="381">
        <v>5580</v>
      </c>
      <c r="M301" s="381">
        <v>4.2039</v>
      </c>
      <c r="N301" s="1"/>
      <c r="O301" s="1"/>
    </row>
    <row r="302" spans="1:15" ht="12.75" customHeight="1">
      <c r="A302" s="33">
        <v>292</v>
      </c>
      <c r="B302" s="443" t="s">
        <v>149</v>
      </c>
      <c r="C302" s="381">
        <v>938.3</v>
      </c>
      <c r="D302" s="382">
        <v>932.0333333333333</v>
      </c>
      <c r="E302" s="382">
        <v>922.31666666666661</v>
      </c>
      <c r="F302" s="382">
        <v>906.33333333333326</v>
      </c>
      <c r="G302" s="382">
        <v>896.61666666666656</v>
      </c>
      <c r="H302" s="382">
        <v>948.01666666666665</v>
      </c>
      <c r="I302" s="382">
        <v>957.73333333333335</v>
      </c>
      <c r="J302" s="382">
        <v>973.7166666666667</v>
      </c>
      <c r="K302" s="381">
        <v>941.75</v>
      </c>
      <c r="L302" s="381">
        <v>916.05</v>
      </c>
      <c r="M302" s="381">
        <v>9.8230199999999996</v>
      </c>
      <c r="N302" s="1"/>
      <c r="O302" s="1"/>
    </row>
    <row r="303" spans="1:15" ht="12.75" customHeight="1">
      <c r="A303" s="33">
        <v>293</v>
      </c>
      <c r="B303" s="443" t="s">
        <v>444</v>
      </c>
      <c r="C303" s="381">
        <v>3688.8</v>
      </c>
      <c r="D303" s="382">
        <v>3697.1833333333329</v>
      </c>
      <c r="E303" s="382">
        <v>3646.6666666666661</v>
      </c>
      <c r="F303" s="382">
        <v>3604.5333333333333</v>
      </c>
      <c r="G303" s="382">
        <v>3554.0166666666664</v>
      </c>
      <c r="H303" s="382">
        <v>3739.3166666666657</v>
      </c>
      <c r="I303" s="382">
        <v>3789.833333333333</v>
      </c>
      <c r="J303" s="382">
        <v>3831.9666666666653</v>
      </c>
      <c r="K303" s="381">
        <v>3747.7</v>
      </c>
      <c r="L303" s="381">
        <v>3655.05</v>
      </c>
      <c r="M303" s="381">
        <v>0.52798999999999996</v>
      </c>
      <c r="N303" s="1"/>
      <c r="O303" s="1"/>
    </row>
    <row r="304" spans="1:15" ht="12.75" customHeight="1">
      <c r="A304" s="33">
        <v>294</v>
      </c>
      <c r="B304" s="443" t="s">
        <v>849</v>
      </c>
      <c r="C304" s="381">
        <v>447.9</v>
      </c>
      <c r="D304" s="382">
        <v>442.98333333333329</v>
      </c>
      <c r="E304" s="382">
        <v>438.06666666666661</v>
      </c>
      <c r="F304" s="382">
        <v>428.23333333333329</v>
      </c>
      <c r="G304" s="382">
        <v>423.31666666666661</v>
      </c>
      <c r="H304" s="382">
        <v>452.81666666666661</v>
      </c>
      <c r="I304" s="382">
        <v>457.73333333333323</v>
      </c>
      <c r="J304" s="382">
        <v>467.56666666666661</v>
      </c>
      <c r="K304" s="381">
        <v>447.9</v>
      </c>
      <c r="L304" s="381">
        <v>433.15</v>
      </c>
      <c r="M304" s="381">
        <v>6.9411100000000001</v>
      </c>
      <c r="N304" s="1"/>
      <c r="O304" s="1"/>
    </row>
    <row r="305" spans="1:15" ht="12.75" customHeight="1">
      <c r="A305" s="33">
        <v>295</v>
      </c>
      <c r="B305" s="443" t="s">
        <v>150</v>
      </c>
      <c r="C305" s="381">
        <v>841.95</v>
      </c>
      <c r="D305" s="382">
        <v>839.4666666666667</v>
      </c>
      <c r="E305" s="382">
        <v>832.18333333333339</v>
      </c>
      <c r="F305" s="382">
        <v>822.41666666666674</v>
      </c>
      <c r="G305" s="382">
        <v>815.13333333333344</v>
      </c>
      <c r="H305" s="382">
        <v>849.23333333333335</v>
      </c>
      <c r="I305" s="382">
        <v>856.51666666666665</v>
      </c>
      <c r="J305" s="382">
        <v>866.2833333333333</v>
      </c>
      <c r="K305" s="381">
        <v>846.75</v>
      </c>
      <c r="L305" s="381">
        <v>829.7</v>
      </c>
      <c r="M305" s="381">
        <v>34.03434</v>
      </c>
      <c r="N305" s="1"/>
      <c r="O305" s="1"/>
    </row>
    <row r="306" spans="1:15" ht="12.75" customHeight="1">
      <c r="A306" s="33">
        <v>296</v>
      </c>
      <c r="B306" s="443" t="s">
        <v>151</v>
      </c>
      <c r="C306" s="381">
        <v>154.85</v>
      </c>
      <c r="D306" s="382">
        <v>154.93333333333334</v>
      </c>
      <c r="E306" s="382">
        <v>153.86666666666667</v>
      </c>
      <c r="F306" s="382">
        <v>152.88333333333333</v>
      </c>
      <c r="G306" s="382">
        <v>151.81666666666666</v>
      </c>
      <c r="H306" s="382">
        <v>155.91666666666669</v>
      </c>
      <c r="I306" s="382">
        <v>156.98333333333335</v>
      </c>
      <c r="J306" s="382">
        <v>157.9666666666667</v>
      </c>
      <c r="K306" s="381">
        <v>156</v>
      </c>
      <c r="L306" s="381">
        <v>153.94999999999999</v>
      </c>
      <c r="M306" s="381">
        <v>13.78551</v>
      </c>
      <c r="N306" s="1"/>
      <c r="O306" s="1"/>
    </row>
    <row r="307" spans="1:15" ht="12.75" customHeight="1">
      <c r="A307" s="33">
        <v>297</v>
      </c>
      <c r="B307" s="443" t="s">
        <v>317</v>
      </c>
      <c r="C307" s="381">
        <v>20.65</v>
      </c>
      <c r="D307" s="382">
        <v>20.8</v>
      </c>
      <c r="E307" s="382">
        <v>20.25</v>
      </c>
      <c r="F307" s="382">
        <v>19.849999999999998</v>
      </c>
      <c r="G307" s="382">
        <v>19.299999999999997</v>
      </c>
      <c r="H307" s="382">
        <v>21.200000000000003</v>
      </c>
      <c r="I307" s="382">
        <v>21.750000000000007</v>
      </c>
      <c r="J307" s="382">
        <v>22.150000000000006</v>
      </c>
      <c r="K307" s="381">
        <v>21.35</v>
      </c>
      <c r="L307" s="381">
        <v>20.399999999999999</v>
      </c>
      <c r="M307" s="381">
        <v>106.80166</v>
      </c>
      <c r="N307" s="1"/>
      <c r="O307" s="1"/>
    </row>
    <row r="308" spans="1:15" ht="12.75" customHeight="1">
      <c r="A308" s="33">
        <v>298</v>
      </c>
      <c r="B308" s="443" t="s">
        <v>447</v>
      </c>
      <c r="C308" s="381">
        <v>227.65</v>
      </c>
      <c r="D308" s="382">
        <v>227.48333333333335</v>
      </c>
      <c r="E308" s="382">
        <v>225.3666666666667</v>
      </c>
      <c r="F308" s="382">
        <v>223.08333333333334</v>
      </c>
      <c r="G308" s="382">
        <v>220.9666666666667</v>
      </c>
      <c r="H308" s="382">
        <v>229.76666666666671</v>
      </c>
      <c r="I308" s="382">
        <v>231.88333333333338</v>
      </c>
      <c r="J308" s="382">
        <v>234.16666666666671</v>
      </c>
      <c r="K308" s="381">
        <v>229.6</v>
      </c>
      <c r="L308" s="381">
        <v>225.2</v>
      </c>
      <c r="M308" s="381">
        <v>1.2649999999999999</v>
      </c>
      <c r="N308" s="1"/>
      <c r="O308" s="1"/>
    </row>
    <row r="309" spans="1:15" ht="12.75" customHeight="1">
      <c r="A309" s="33">
        <v>299</v>
      </c>
      <c r="B309" s="443" t="s">
        <v>449</v>
      </c>
      <c r="C309" s="381">
        <v>702.85</v>
      </c>
      <c r="D309" s="382">
        <v>706.26666666666677</v>
      </c>
      <c r="E309" s="382">
        <v>696.58333333333348</v>
      </c>
      <c r="F309" s="382">
        <v>690.31666666666672</v>
      </c>
      <c r="G309" s="382">
        <v>680.63333333333344</v>
      </c>
      <c r="H309" s="382">
        <v>712.53333333333353</v>
      </c>
      <c r="I309" s="382">
        <v>722.2166666666667</v>
      </c>
      <c r="J309" s="382">
        <v>728.48333333333358</v>
      </c>
      <c r="K309" s="381">
        <v>715.95</v>
      </c>
      <c r="L309" s="381">
        <v>700</v>
      </c>
      <c r="M309" s="381">
        <v>0.29837999999999998</v>
      </c>
      <c r="N309" s="1"/>
      <c r="O309" s="1"/>
    </row>
    <row r="310" spans="1:15" ht="12.75" customHeight="1">
      <c r="A310" s="33">
        <v>300</v>
      </c>
      <c r="B310" s="443" t="s">
        <v>152</v>
      </c>
      <c r="C310" s="381">
        <v>169.2</v>
      </c>
      <c r="D310" s="382">
        <v>169.66666666666666</v>
      </c>
      <c r="E310" s="382">
        <v>166.33333333333331</v>
      </c>
      <c r="F310" s="382">
        <v>163.46666666666667</v>
      </c>
      <c r="G310" s="382">
        <v>160.13333333333333</v>
      </c>
      <c r="H310" s="382">
        <v>172.5333333333333</v>
      </c>
      <c r="I310" s="382">
        <v>175.86666666666662</v>
      </c>
      <c r="J310" s="382">
        <v>178.73333333333329</v>
      </c>
      <c r="K310" s="381">
        <v>173</v>
      </c>
      <c r="L310" s="381">
        <v>166.8</v>
      </c>
      <c r="M310" s="381">
        <v>43.903260000000003</v>
      </c>
      <c r="N310" s="1"/>
      <c r="O310" s="1"/>
    </row>
    <row r="311" spans="1:15" ht="12.75" customHeight="1">
      <c r="A311" s="33">
        <v>301</v>
      </c>
      <c r="B311" s="443" t="s">
        <v>153</v>
      </c>
      <c r="C311" s="381">
        <v>506.05</v>
      </c>
      <c r="D311" s="382">
        <v>504.91666666666669</v>
      </c>
      <c r="E311" s="382">
        <v>502.23333333333335</v>
      </c>
      <c r="F311" s="382">
        <v>498.41666666666669</v>
      </c>
      <c r="G311" s="382">
        <v>495.73333333333335</v>
      </c>
      <c r="H311" s="382">
        <v>508.73333333333335</v>
      </c>
      <c r="I311" s="382">
        <v>511.41666666666663</v>
      </c>
      <c r="J311" s="382">
        <v>515.23333333333335</v>
      </c>
      <c r="K311" s="381">
        <v>507.6</v>
      </c>
      <c r="L311" s="381">
        <v>501.1</v>
      </c>
      <c r="M311" s="381">
        <v>7.0216099999999999</v>
      </c>
      <c r="N311" s="1"/>
      <c r="O311" s="1"/>
    </row>
    <row r="312" spans="1:15" ht="12.75" customHeight="1">
      <c r="A312" s="33">
        <v>302</v>
      </c>
      <c r="B312" s="443" t="s">
        <v>154</v>
      </c>
      <c r="C312" s="381">
        <v>8125.6</v>
      </c>
      <c r="D312" s="382">
        <v>8093.916666666667</v>
      </c>
      <c r="E312" s="382">
        <v>7955.8333333333339</v>
      </c>
      <c r="F312" s="382">
        <v>7786.0666666666666</v>
      </c>
      <c r="G312" s="382">
        <v>7647.9833333333336</v>
      </c>
      <c r="H312" s="382">
        <v>8263.6833333333343</v>
      </c>
      <c r="I312" s="382">
        <v>8401.7666666666682</v>
      </c>
      <c r="J312" s="382">
        <v>8571.5333333333347</v>
      </c>
      <c r="K312" s="381">
        <v>8232</v>
      </c>
      <c r="L312" s="381">
        <v>7924.15</v>
      </c>
      <c r="M312" s="381">
        <v>8.2792999999999992</v>
      </c>
      <c r="N312" s="1"/>
      <c r="O312" s="1"/>
    </row>
    <row r="313" spans="1:15" ht="12.75" customHeight="1">
      <c r="A313" s="33">
        <v>303</v>
      </c>
      <c r="B313" s="443" t="s">
        <v>850</v>
      </c>
      <c r="C313" s="381">
        <v>3004.95</v>
      </c>
      <c r="D313" s="382">
        <v>3012.85</v>
      </c>
      <c r="E313" s="382">
        <v>2985.75</v>
      </c>
      <c r="F313" s="382">
        <v>2966.55</v>
      </c>
      <c r="G313" s="382">
        <v>2939.4500000000003</v>
      </c>
      <c r="H313" s="382">
        <v>3032.0499999999997</v>
      </c>
      <c r="I313" s="382">
        <v>3059.1499999999992</v>
      </c>
      <c r="J313" s="382">
        <v>3078.3499999999995</v>
      </c>
      <c r="K313" s="381">
        <v>3039.95</v>
      </c>
      <c r="L313" s="381">
        <v>2993.65</v>
      </c>
      <c r="M313" s="381">
        <v>0.42509000000000002</v>
      </c>
      <c r="N313" s="1"/>
      <c r="O313" s="1"/>
    </row>
    <row r="314" spans="1:15" ht="12.75" customHeight="1">
      <c r="A314" s="33">
        <v>304</v>
      </c>
      <c r="B314" s="443" t="s">
        <v>451</v>
      </c>
      <c r="C314" s="381">
        <v>398.85</v>
      </c>
      <c r="D314" s="382">
        <v>401.45</v>
      </c>
      <c r="E314" s="382">
        <v>393.5</v>
      </c>
      <c r="F314" s="382">
        <v>388.15000000000003</v>
      </c>
      <c r="G314" s="382">
        <v>380.20000000000005</v>
      </c>
      <c r="H314" s="382">
        <v>406.79999999999995</v>
      </c>
      <c r="I314" s="382">
        <v>414.74999999999989</v>
      </c>
      <c r="J314" s="382">
        <v>420.09999999999991</v>
      </c>
      <c r="K314" s="381">
        <v>409.4</v>
      </c>
      <c r="L314" s="381">
        <v>396.1</v>
      </c>
      <c r="M314" s="381">
        <v>7.0281700000000003</v>
      </c>
      <c r="N314" s="1"/>
      <c r="O314" s="1"/>
    </row>
    <row r="315" spans="1:15" ht="12.75" customHeight="1">
      <c r="A315" s="33">
        <v>305</v>
      </c>
      <c r="B315" s="443" t="s">
        <v>452</v>
      </c>
      <c r="C315" s="381">
        <v>280.10000000000002</v>
      </c>
      <c r="D315" s="382">
        <v>279.06666666666666</v>
      </c>
      <c r="E315" s="382">
        <v>275.63333333333333</v>
      </c>
      <c r="F315" s="382">
        <v>271.16666666666669</v>
      </c>
      <c r="G315" s="382">
        <v>267.73333333333335</v>
      </c>
      <c r="H315" s="382">
        <v>283.5333333333333</v>
      </c>
      <c r="I315" s="382">
        <v>286.96666666666658</v>
      </c>
      <c r="J315" s="382">
        <v>291.43333333333328</v>
      </c>
      <c r="K315" s="381">
        <v>282.5</v>
      </c>
      <c r="L315" s="381">
        <v>274.60000000000002</v>
      </c>
      <c r="M315" s="381">
        <v>3.8763299999999998</v>
      </c>
      <c r="N315" s="1"/>
      <c r="O315" s="1"/>
    </row>
    <row r="316" spans="1:15" ht="12.75" customHeight="1">
      <c r="A316" s="33">
        <v>306</v>
      </c>
      <c r="B316" s="443" t="s">
        <v>155</v>
      </c>
      <c r="C316" s="381">
        <v>896.8</v>
      </c>
      <c r="D316" s="382">
        <v>893.9</v>
      </c>
      <c r="E316" s="382">
        <v>887.84999999999991</v>
      </c>
      <c r="F316" s="382">
        <v>878.9</v>
      </c>
      <c r="G316" s="382">
        <v>872.84999999999991</v>
      </c>
      <c r="H316" s="382">
        <v>902.84999999999991</v>
      </c>
      <c r="I316" s="382">
        <v>908.89999999999986</v>
      </c>
      <c r="J316" s="382">
        <v>917.84999999999991</v>
      </c>
      <c r="K316" s="381">
        <v>899.95</v>
      </c>
      <c r="L316" s="381">
        <v>884.95</v>
      </c>
      <c r="M316" s="381">
        <v>6.6794799999999999</v>
      </c>
      <c r="N316" s="1"/>
      <c r="O316" s="1"/>
    </row>
    <row r="317" spans="1:15" ht="12.75" customHeight="1">
      <c r="A317" s="33">
        <v>307</v>
      </c>
      <c r="B317" s="443" t="s">
        <v>457</v>
      </c>
      <c r="C317" s="381">
        <v>1604.85</v>
      </c>
      <c r="D317" s="382">
        <v>1610.3</v>
      </c>
      <c r="E317" s="382">
        <v>1595.6999999999998</v>
      </c>
      <c r="F317" s="382">
        <v>1586.55</v>
      </c>
      <c r="G317" s="382">
        <v>1571.9499999999998</v>
      </c>
      <c r="H317" s="382">
        <v>1619.4499999999998</v>
      </c>
      <c r="I317" s="382">
        <v>1634.0499999999997</v>
      </c>
      <c r="J317" s="382">
        <v>1643.1999999999998</v>
      </c>
      <c r="K317" s="381">
        <v>1624.9</v>
      </c>
      <c r="L317" s="381">
        <v>1601.15</v>
      </c>
      <c r="M317" s="381">
        <v>3.99532</v>
      </c>
      <c r="N317" s="1"/>
      <c r="O317" s="1"/>
    </row>
    <row r="318" spans="1:15" ht="12.75" customHeight="1">
      <c r="A318" s="33">
        <v>308</v>
      </c>
      <c r="B318" s="443" t="s">
        <v>156</v>
      </c>
      <c r="C318" s="381">
        <v>3216.25</v>
      </c>
      <c r="D318" s="382">
        <v>3231.5833333333335</v>
      </c>
      <c r="E318" s="382">
        <v>3186.166666666667</v>
      </c>
      <c r="F318" s="382">
        <v>3156.0833333333335</v>
      </c>
      <c r="G318" s="382">
        <v>3110.666666666667</v>
      </c>
      <c r="H318" s="382">
        <v>3261.666666666667</v>
      </c>
      <c r="I318" s="382">
        <v>3307.0833333333339</v>
      </c>
      <c r="J318" s="382">
        <v>3337.166666666667</v>
      </c>
      <c r="K318" s="381">
        <v>3277</v>
      </c>
      <c r="L318" s="381">
        <v>3201.5</v>
      </c>
      <c r="M318" s="381">
        <v>1.6331899999999999</v>
      </c>
      <c r="N318" s="1"/>
      <c r="O318" s="1"/>
    </row>
    <row r="319" spans="1:15" ht="12.75" customHeight="1">
      <c r="A319" s="33">
        <v>309</v>
      </c>
      <c r="B319" s="443" t="s">
        <v>157</v>
      </c>
      <c r="C319" s="381">
        <v>1053.75</v>
      </c>
      <c r="D319" s="382">
        <v>1053.5</v>
      </c>
      <c r="E319" s="382">
        <v>1034.3499999999999</v>
      </c>
      <c r="F319" s="382">
        <v>1014.9499999999998</v>
      </c>
      <c r="G319" s="382">
        <v>995.79999999999973</v>
      </c>
      <c r="H319" s="382">
        <v>1072.9000000000001</v>
      </c>
      <c r="I319" s="382">
        <v>1092.0500000000002</v>
      </c>
      <c r="J319" s="382">
        <v>1111.4500000000003</v>
      </c>
      <c r="K319" s="381">
        <v>1072.6500000000001</v>
      </c>
      <c r="L319" s="381">
        <v>1034.0999999999999</v>
      </c>
      <c r="M319" s="381">
        <v>10.77013</v>
      </c>
      <c r="N319" s="1"/>
      <c r="O319" s="1"/>
    </row>
    <row r="320" spans="1:15" ht="12.75" customHeight="1">
      <c r="A320" s="33">
        <v>310</v>
      </c>
      <c r="B320" s="443" t="s">
        <v>158</v>
      </c>
      <c r="C320" s="381">
        <v>890.7</v>
      </c>
      <c r="D320" s="382">
        <v>890.35</v>
      </c>
      <c r="E320" s="382">
        <v>886.80000000000007</v>
      </c>
      <c r="F320" s="382">
        <v>882.90000000000009</v>
      </c>
      <c r="G320" s="382">
        <v>879.35000000000014</v>
      </c>
      <c r="H320" s="382">
        <v>894.25</v>
      </c>
      <c r="I320" s="382">
        <v>897.8</v>
      </c>
      <c r="J320" s="382">
        <v>901.69999999999993</v>
      </c>
      <c r="K320" s="381">
        <v>893.9</v>
      </c>
      <c r="L320" s="381">
        <v>886.45</v>
      </c>
      <c r="M320" s="381">
        <v>5.9136899999999999</v>
      </c>
      <c r="N320" s="1"/>
      <c r="O320" s="1"/>
    </row>
    <row r="321" spans="1:15" ht="12.75" customHeight="1">
      <c r="A321" s="33">
        <v>311</v>
      </c>
      <c r="B321" s="443" t="s">
        <v>448</v>
      </c>
      <c r="C321" s="381">
        <v>188.2</v>
      </c>
      <c r="D321" s="382">
        <v>188.63333333333333</v>
      </c>
      <c r="E321" s="382">
        <v>186.81666666666666</v>
      </c>
      <c r="F321" s="382">
        <v>185.43333333333334</v>
      </c>
      <c r="G321" s="382">
        <v>183.61666666666667</v>
      </c>
      <c r="H321" s="382">
        <v>190.01666666666665</v>
      </c>
      <c r="I321" s="382">
        <v>191.83333333333331</v>
      </c>
      <c r="J321" s="382">
        <v>193.21666666666664</v>
      </c>
      <c r="K321" s="381">
        <v>190.45</v>
      </c>
      <c r="L321" s="381">
        <v>187.25</v>
      </c>
      <c r="M321" s="381">
        <v>4.8674200000000001</v>
      </c>
      <c r="N321" s="1"/>
      <c r="O321" s="1"/>
    </row>
    <row r="322" spans="1:15" ht="12.75" customHeight="1">
      <c r="A322" s="33">
        <v>312</v>
      </c>
      <c r="B322" s="443" t="s">
        <v>455</v>
      </c>
      <c r="C322" s="381">
        <v>182.45</v>
      </c>
      <c r="D322" s="382">
        <v>183.04999999999998</v>
      </c>
      <c r="E322" s="382">
        <v>181.49999999999997</v>
      </c>
      <c r="F322" s="382">
        <v>180.54999999999998</v>
      </c>
      <c r="G322" s="382">
        <v>178.99999999999997</v>
      </c>
      <c r="H322" s="382">
        <v>183.99999999999997</v>
      </c>
      <c r="I322" s="382">
        <v>185.54999999999998</v>
      </c>
      <c r="J322" s="382">
        <v>186.49999999999997</v>
      </c>
      <c r="K322" s="381">
        <v>184.6</v>
      </c>
      <c r="L322" s="381">
        <v>182.1</v>
      </c>
      <c r="M322" s="381">
        <v>1.1255299999999999</v>
      </c>
      <c r="N322" s="1"/>
      <c r="O322" s="1"/>
    </row>
    <row r="323" spans="1:15" ht="12.75" customHeight="1">
      <c r="A323" s="33">
        <v>313</v>
      </c>
      <c r="B323" s="443" t="s">
        <v>453</v>
      </c>
      <c r="C323" s="381">
        <v>201.2</v>
      </c>
      <c r="D323" s="382">
        <v>201.15</v>
      </c>
      <c r="E323" s="382">
        <v>196.4</v>
      </c>
      <c r="F323" s="382">
        <v>191.6</v>
      </c>
      <c r="G323" s="382">
        <v>186.85</v>
      </c>
      <c r="H323" s="382">
        <v>205.95000000000002</v>
      </c>
      <c r="I323" s="382">
        <v>210.70000000000002</v>
      </c>
      <c r="J323" s="382">
        <v>215.50000000000003</v>
      </c>
      <c r="K323" s="381">
        <v>205.9</v>
      </c>
      <c r="L323" s="381">
        <v>196.35</v>
      </c>
      <c r="M323" s="381">
        <v>23.87415</v>
      </c>
      <c r="N323" s="1"/>
      <c r="O323" s="1"/>
    </row>
    <row r="324" spans="1:15" ht="12.75" customHeight="1">
      <c r="A324" s="33">
        <v>314</v>
      </c>
      <c r="B324" s="443" t="s">
        <v>454</v>
      </c>
      <c r="C324" s="381">
        <v>1199.9000000000001</v>
      </c>
      <c r="D324" s="382">
        <v>1211.9000000000001</v>
      </c>
      <c r="E324" s="382">
        <v>1179.1000000000001</v>
      </c>
      <c r="F324" s="382">
        <v>1158.3</v>
      </c>
      <c r="G324" s="382">
        <v>1125.5</v>
      </c>
      <c r="H324" s="382">
        <v>1232.7000000000003</v>
      </c>
      <c r="I324" s="382">
        <v>1265.5000000000005</v>
      </c>
      <c r="J324" s="382">
        <v>1286.3000000000004</v>
      </c>
      <c r="K324" s="381">
        <v>1244.7</v>
      </c>
      <c r="L324" s="381">
        <v>1191.0999999999999</v>
      </c>
      <c r="M324" s="381">
        <v>4.7674200000000004</v>
      </c>
      <c r="N324" s="1"/>
      <c r="O324" s="1"/>
    </row>
    <row r="325" spans="1:15" ht="12.75" customHeight="1">
      <c r="A325" s="33">
        <v>315</v>
      </c>
      <c r="B325" s="443" t="s">
        <v>159</v>
      </c>
      <c r="C325" s="381">
        <v>4556.25</v>
      </c>
      <c r="D325" s="382">
        <v>4585.4000000000005</v>
      </c>
      <c r="E325" s="382">
        <v>4500.8500000000013</v>
      </c>
      <c r="F325" s="382">
        <v>4445.4500000000007</v>
      </c>
      <c r="G325" s="382">
        <v>4360.9000000000015</v>
      </c>
      <c r="H325" s="382">
        <v>4640.8000000000011</v>
      </c>
      <c r="I325" s="382">
        <v>4725.3500000000004</v>
      </c>
      <c r="J325" s="382">
        <v>4780.7500000000009</v>
      </c>
      <c r="K325" s="381">
        <v>4669.95</v>
      </c>
      <c r="L325" s="381">
        <v>4530</v>
      </c>
      <c r="M325" s="381">
        <v>5.4838300000000002</v>
      </c>
      <c r="N325" s="1"/>
      <c r="O325" s="1"/>
    </row>
    <row r="326" spans="1:15" ht="12.75" customHeight="1">
      <c r="A326" s="33">
        <v>316</v>
      </c>
      <c r="B326" s="443" t="s">
        <v>445</v>
      </c>
      <c r="C326" s="381">
        <v>45.35</v>
      </c>
      <c r="D326" s="382">
        <v>45.366666666666667</v>
      </c>
      <c r="E326" s="382">
        <v>44.583333333333336</v>
      </c>
      <c r="F326" s="382">
        <v>43.81666666666667</v>
      </c>
      <c r="G326" s="382">
        <v>43.033333333333339</v>
      </c>
      <c r="H326" s="382">
        <v>46.133333333333333</v>
      </c>
      <c r="I326" s="382">
        <v>46.916666666666664</v>
      </c>
      <c r="J326" s="382">
        <v>47.68333333333333</v>
      </c>
      <c r="K326" s="381">
        <v>46.15</v>
      </c>
      <c r="L326" s="381">
        <v>44.6</v>
      </c>
      <c r="M326" s="381">
        <v>24.718910000000001</v>
      </c>
      <c r="N326" s="1"/>
      <c r="O326" s="1"/>
    </row>
    <row r="327" spans="1:15" ht="12.75" customHeight="1">
      <c r="A327" s="33">
        <v>317</v>
      </c>
      <c r="B327" s="443" t="s">
        <v>446</v>
      </c>
      <c r="C327" s="381">
        <v>168.25</v>
      </c>
      <c r="D327" s="382">
        <v>168.71666666666667</v>
      </c>
      <c r="E327" s="382">
        <v>167.43333333333334</v>
      </c>
      <c r="F327" s="382">
        <v>166.61666666666667</v>
      </c>
      <c r="G327" s="382">
        <v>165.33333333333334</v>
      </c>
      <c r="H327" s="382">
        <v>169.53333333333333</v>
      </c>
      <c r="I327" s="382">
        <v>170.81666666666669</v>
      </c>
      <c r="J327" s="382">
        <v>171.63333333333333</v>
      </c>
      <c r="K327" s="381">
        <v>170</v>
      </c>
      <c r="L327" s="381">
        <v>167.9</v>
      </c>
      <c r="M327" s="381">
        <v>2.8829099999999999</v>
      </c>
      <c r="N327" s="1"/>
      <c r="O327" s="1"/>
    </row>
    <row r="328" spans="1:15" ht="12.75" customHeight="1">
      <c r="A328" s="33">
        <v>318</v>
      </c>
      <c r="B328" s="443" t="s">
        <v>456</v>
      </c>
      <c r="C328" s="381">
        <v>934.75</v>
      </c>
      <c r="D328" s="382">
        <v>938.2166666666667</v>
      </c>
      <c r="E328" s="382">
        <v>927.53333333333342</v>
      </c>
      <c r="F328" s="382">
        <v>920.31666666666672</v>
      </c>
      <c r="G328" s="382">
        <v>909.63333333333344</v>
      </c>
      <c r="H328" s="382">
        <v>945.43333333333339</v>
      </c>
      <c r="I328" s="382">
        <v>956.11666666666679</v>
      </c>
      <c r="J328" s="382">
        <v>963.33333333333337</v>
      </c>
      <c r="K328" s="381">
        <v>948.9</v>
      </c>
      <c r="L328" s="381">
        <v>931</v>
      </c>
      <c r="M328" s="381">
        <v>1.3118099999999999</v>
      </c>
      <c r="N328" s="1"/>
      <c r="O328" s="1"/>
    </row>
    <row r="329" spans="1:15" ht="12.75" customHeight="1">
      <c r="A329" s="33">
        <v>319</v>
      </c>
      <c r="B329" s="443" t="s">
        <v>161</v>
      </c>
      <c r="C329" s="381">
        <v>3200.95</v>
      </c>
      <c r="D329" s="382">
        <v>3219.9833333333336</v>
      </c>
      <c r="E329" s="382">
        <v>3160.9666666666672</v>
      </c>
      <c r="F329" s="382">
        <v>3120.9833333333336</v>
      </c>
      <c r="G329" s="382">
        <v>3061.9666666666672</v>
      </c>
      <c r="H329" s="382">
        <v>3259.9666666666672</v>
      </c>
      <c r="I329" s="382">
        <v>3318.9833333333336</v>
      </c>
      <c r="J329" s="382">
        <v>3358.9666666666672</v>
      </c>
      <c r="K329" s="381">
        <v>3279</v>
      </c>
      <c r="L329" s="381">
        <v>3180</v>
      </c>
      <c r="M329" s="381">
        <v>7.6357299999999997</v>
      </c>
      <c r="N329" s="1"/>
      <c r="O329" s="1"/>
    </row>
    <row r="330" spans="1:15" ht="12.75" customHeight="1">
      <c r="A330" s="33">
        <v>320</v>
      </c>
      <c r="B330" s="443" t="s">
        <v>162</v>
      </c>
      <c r="C330" s="381">
        <v>74286.399999999994</v>
      </c>
      <c r="D330" s="382">
        <v>74471.833333333328</v>
      </c>
      <c r="E330" s="382">
        <v>73964.566666666651</v>
      </c>
      <c r="F330" s="382">
        <v>73642.733333333323</v>
      </c>
      <c r="G330" s="382">
        <v>73135.466666666645</v>
      </c>
      <c r="H330" s="382">
        <v>74793.666666666657</v>
      </c>
      <c r="I330" s="382">
        <v>75300.933333333349</v>
      </c>
      <c r="J330" s="382">
        <v>75622.766666666663</v>
      </c>
      <c r="K330" s="381">
        <v>74979.100000000006</v>
      </c>
      <c r="L330" s="381">
        <v>74150</v>
      </c>
      <c r="M330" s="381">
        <v>5.4510000000000003E-2</v>
      </c>
      <c r="N330" s="1"/>
      <c r="O330" s="1"/>
    </row>
    <row r="331" spans="1:15" ht="12.75" customHeight="1">
      <c r="A331" s="33">
        <v>321</v>
      </c>
      <c r="B331" s="443" t="s">
        <v>450</v>
      </c>
      <c r="C331" s="381">
        <v>44.85</v>
      </c>
      <c r="D331" s="382">
        <v>44.983333333333327</v>
      </c>
      <c r="E331" s="382">
        <v>44.366666666666653</v>
      </c>
      <c r="F331" s="382">
        <v>43.883333333333326</v>
      </c>
      <c r="G331" s="382">
        <v>43.266666666666652</v>
      </c>
      <c r="H331" s="382">
        <v>45.466666666666654</v>
      </c>
      <c r="I331" s="382">
        <v>46.083333333333329</v>
      </c>
      <c r="J331" s="382">
        <v>46.566666666666656</v>
      </c>
      <c r="K331" s="381">
        <v>45.6</v>
      </c>
      <c r="L331" s="381">
        <v>44.5</v>
      </c>
      <c r="M331" s="381">
        <v>14.38137</v>
      </c>
      <c r="N331" s="1"/>
      <c r="O331" s="1"/>
    </row>
    <row r="332" spans="1:15" ht="12.75" customHeight="1">
      <c r="A332" s="33">
        <v>322</v>
      </c>
      <c r="B332" s="443" t="s">
        <v>163</v>
      </c>
      <c r="C332" s="381">
        <v>1539.4</v>
      </c>
      <c r="D332" s="382">
        <v>1538.5</v>
      </c>
      <c r="E332" s="382">
        <v>1527</v>
      </c>
      <c r="F332" s="382">
        <v>1514.6</v>
      </c>
      <c r="G332" s="382">
        <v>1503.1</v>
      </c>
      <c r="H332" s="382">
        <v>1550.9</v>
      </c>
      <c r="I332" s="382">
        <v>1562.4</v>
      </c>
      <c r="J332" s="382">
        <v>1574.8000000000002</v>
      </c>
      <c r="K332" s="381">
        <v>1550</v>
      </c>
      <c r="L332" s="381">
        <v>1526.1</v>
      </c>
      <c r="M332" s="381">
        <v>5.1654299999999997</v>
      </c>
      <c r="N332" s="1"/>
      <c r="O332" s="1"/>
    </row>
    <row r="333" spans="1:15" ht="12.75" customHeight="1">
      <c r="A333" s="33">
        <v>323</v>
      </c>
      <c r="B333" s="443" t="s">
        <v>164</v>
      </c>
      <c r="C333" s="381">
        <v>362.15</v>
      </c>
      <c r="D333" s="382">
        <v>360.86666666666662</v>
      </c>
      <c r="E333" s="382">
        <v>356.73333333333323</v>
      </c>
      <c r="F333" s="382">
        <v>351.31666666666661</v>
      </c>
      <c r="G333" s="382">
        <v>347.18333333333322</v>
      </c>
      <c r="H333" s="382">
        <v>366.28333333333325</v>
      </c>
      <c r="I333" s="382">
        <v>370.41666666666657</v>
      </c>
      <c r="J333" s="382">
        <v>375.83333333333326</v>
      </c>
      <c r="K333" s="381">
        <v>365</v>
      </c>
      <c r="L333" s="381">
        <v>355.45</v>
      </c>
      <c r="M333" s="381">
        <v>8.6700599999999994</v>
      </c>
      <c r="N333" s="1"/>
      <c r="O333" s="1"/>
    </row>
    <row r="334" spans="1:15" ht="12.75" customHeight="1">
      <c r="A334" s="33">
        <v>324</v>
      </c>
      <c r="B334" s="443" t="s">
        <v>269</v>
      </c>
      <c r="C334" s="381">
        <v>916.05</v>
      </c>
      <c r="D334" s="382">
        <v>917.29999999999984</v>
      </c>
      <c r="E334" s="382">
        <v>909.9499999999997</v>
      </c>
      <c r="F334" s="382">
        <v>903.84999999999991</v>
      </c>
      <c r="G334" s="382">
        <v>896.49999999999977</v>
      </c>
      <c r="H334" s="382">
        <v>923.39999999999964</v>
      </c>
      <c r="I334" s="382">
        <v>930.74999999999977</v>
      </c>
      <c r="J334" s="382">
        <v>936.84999999999957</v>
      </c>
      <c r="K334" s="381">
        <v>924.65</v>
      </c>
      <c r="L334" s="381">
        <v>911.2</v>
      </c>
      <c r="M334" s="381">
        <v>2.4829300000000001</v>
      </c>
      <c r="N334" s="1"/>
      <c r="O334" s="1"/>
    </row>
    <row r="335" spans="1:15" ht="12.75" customHeight="1">
      <c r="A335" s="33">
        <v>325</v>
      </c>
      <c r="B335" s="443" t="s">
        <v>165</v>
      </c>
      <c r="C335" s="381">
        <v>112.65</v>
      </c>
      <c r="D335" s="382">
        <v>111.93333333333334</v>
      </c>
      <c r="E335" s="382">
        <v>110.41666666666667</v>
      </c>
      <c r="F335" s="382">
        <v>108.18333333333334</v>
      </c>
      <c r="G335" s="382">
        <v>106.66666666666667</v>
      </c>
      <c r="H335" s="382">
        <v>114.16666666666667</v>
      </c>
      <c r="I335" s="382">
        <v>115.68333333333332</v>
      </c>
      <c r="J335" s="382">
        <v>117.91666666666667</v>
      </c>
      <c r="K335" s="381">
        <v>113.45</v>
      </c>
      <c r="L335" s="381">
        <v>109.7</v>
      </c>
      <c r="M335" s="381">
        <v>301.54428000000001</v>
      </c>
      <c r="N335" s="1"/>
      <c r="O335" s="1"/>
    </row>
    <row r="336" spans="1:15" ht="12.75" customHeight="1">
      <c r="A336" s="33">
        <v>326</v>
      </c>
      <c r="B336" s="443" t="s">
        <v>166</v>
      </c>
      <c r="C336" s="381">
        <v>5557.15</v>
      </c>
      <c r="D336" s="382">
        <v>5579.7</v>
      </c>
      <c r="E336" s="382">
        <v>5509.45</v>
      </c>
      <c r="F336" s="382">
        <v>5461.75</v>
      </c>
      <c r="G336" s="382">
        <v>5391.5</v>
      </c>
      <c r="H336" s="382">
        <v>5627.4</v>
      </c>
      <c r="I336" s="382">
        <v>5697.65</v>
      </c>
      <c r="J336" s="382">
        <v>5745.3499999999995</v>
      </c>
      <c r="K336" s="381">
        <v>5649.95</v>
      </c>
      <c r="L336" s="381">
        <v>5532</v>
      </c>
      <c r="M336" s="381">
        <v>1.75116</v>
      </c>
      <c r="N336" s="1"/>
      <c r="O336" s="1"/>
    </row>
    <row r="337" spans="1:15" ht="12.75" customHeight="1">
      <c r="A337" s="33">
        <v>327</v>
      </c>
      <c r="B337" s="443" t="s">
        <v>167</v>
      </c>
      <c r="C337" s="381">
        <v>4053.35</v>
      </c>
      <c r="D337" s="382">
        <v>4050.7833333333328</v>
      </c>
      <c r="E337" s="382">
        <v>3983.7666666666655</v>
      </c>
      <c r="F337" s="382">
        <v>3914.1833333333325</v>
      </c>
      <c r="G337" s="382">
        <v>3847.1666666666652</v>
      </c>
      <c r="H337" s="382">
        <v>4120.3666666666659</v>
      </c>
      <c r="I337" s="382">
        <v>4187.3833333333332</v>
      </c>
      <c r="J337" s="382">
        <v>4256.9666666666662</v>
      </c>
      <c r="K337" s="381">
        <v>4117.8</v>
      </c>
      <c r="L337" s="381">
        <v>3981.2</v>
      </c>
      <c r="M337" s="381">
        <v>1.18045</v>
      </c>
      <c r="N337" s="1"/>
      <c r="O337" s="1"/>
    </row>
    <row r="338" spans="1:15" ht="12.75" customHeight="1">
      <c r="A338" s="33">
        <v>328</v>
      </c>
      <c r="B338" s="443" t="s">
        <v>851</v>
      </c>
      <c r="C338" s="381">
        <v>2372.5500000000002</v>
      </c>
      <c r="D338" s="382">
        <v>2392.9333333333334</v>
      </c>
      <c r="E338" s="382">
        <v>2340.8666666666668</v>
      </c>
      <c r="F338" s="382">
        <v>2309.1833333333334</v>
      </c>
      <c r="G338" s="382">
        <v>2257.1166666666668</v>
      </c>
      <c r="H338" s="382">
        <v>2424.6166666666668</v>
      </c>
      <c r="I338" s="382">
        <v>2476.6833333333334</v>
      </c>
      <c r="J338" s="382">
        <v>2508.3666666666668</v>
      </c>
      <c r="K338" s="381">
        <v>2445</v>
      </c>
      <c r="L338" s="381">
        <v>2361.25</v>
      </c>
      <c r="M338" s="381">
        <v>0.37335000000000002</v>
      </c>
      <c r="N338" s="1"/>
      <c r="O338" s="1"/>
    </row>
    <row r="339" spans="1:15" ht="12.75" customHeight="1">
      <c r="A339" s="33">
        <v>329</v>
      </c>
      <c r="B339" s="443" t="s">
        <v>458</v>
      </c>
      <c r="C339" s="381">
        <v>50.8</v>
      </c>
      <c r="D339" s="382">
        <v>50.866666666666674</v>
      </c>
      <c r="E339" s="382">
        <v>50.133333333333347</v>
      </c>
      <c r="F339" s="382">
        <v>49.466666666666676</v>
      </c>
      <c r="G339" s="382">
        <v>48.733333333333348</v>
      </c>
      <c r="H339" s="382">
        <v>51.533333333333346</v>
      </c>
      <c r="I339" s="382">
        <v>52.266666666666666</v>
      </c>
      <c r="J339" s="382">
        <v>52.933333333333344</v>
      </c>
      <c r="K339" s="381">
        <v>51.6</v>
      </c>
      <c r="L339" s="381">
        <v>50.2</v>
      </c>
      <c r="M339" s="381">
        <v>149.74598</v>
      </c>
      <c r="N339" s="1"/>
      <c r="O339" s="1"/>
    </row>
    <row r="340" spans="1:15" ht="12.75" customHeight="1">
      <c r="A340" s="33">
        <v>330</v>
      </c>
      <c r="B340" s="443" t="s">
        <v>459</v>
      </c>
      <c r="C340" s="381">
        <v>73.95</v>
      </c>
      <c r="D340" s="382">
        <v>73.033333333333331</v>
      </c>
      <c r="E340" s="382">
        <v>71.066666666666663</v>
      </c>
      <c r="F340" s="382">
        <v>68.183333333333337</v>
      </c>
      <c r="G340" s="382">
        <v>66.216666666666669</v>
      </c>
      <c r="H340" s="382">
        <v>75.916666666666657</v>
      </c>
      <c r="I340" s="382">
        <v>77.883333333333326</v>
      </c>
      <c r="J340" s="382">
        <v>80.766666666666652</v>
      </c>
      <c r="K340" s="381">
        <v>75</v>
      </c>
      <c r="L340" s="381">
        <v>70.150000000000006</v>
      </c>
      <c r="M340" s="381">
        <v>170.30383</v>
      </c>
      <c r="N340" s="1"/>
      <c r="O340" s="1"/>
    </row>
    <row r="341" spans="1:15" ht="12.75" customHeight="1">
      <c r="A341" s="33">
        <v>331</v>
      </c>
      <c r="B341" s="443" t="s">
        <v>460</v>
      </c>
      <c r="C341" s="381">
        <v>571.20000000000005</v>
      </c>
      <c r="D341" s="382">
        <v>573.63333333333333</v>
      </c>
      <c r="E341" s="382">
        <v>564.26666666666665</v>
      </c>
      <c r="F341" s="382">
        <v>557.33333333333337</v>
      </c>
      <c r="G341" s="382">
        <v>547.9666666666667</v>
      </c>
      <c r="H341" s="382">
        <v>580.56666666666661</v>
      </c>
      <c r="I341" s="382">
        <v>589.93333333333317</v>
      </c>
      <c r="J341" s="382">
        <v>596.86666666666656</v>
      </c>
      <c r="K341" s="381">
        <v>583</v>
      </c>
      <c r="L341" s="381">
        <v>566.70000000000005</v>
      </c>
      <c r="M341" s="381">
        <v>0.42207</v>
      </c>
      <c r="N341" s="1"/>
      <c r="O341" s="1"/>
    </row>
    <row r="342" spans="1:15" ht="12.75" customHeight="1">
      <c r="A342" s="33">
        <v>332</v>
      </c>
      <c r="B342" s="443" t="s">
        <v>168</v>
      </c>
      <c r="C342" s="381">
        <v>19708</v>
      </c>
      <c r="D342" s="382">
        <v>19785.316666666666</v>
      </c>
      <c r="E342" s="382">
        <v>19601.73333333333</v>
      </c>
      <c r="F342" s="382">
        <v>19495.466666666664</v>
      </c>
      <c r="G342" s="382">
        <v>19311.883333333328</v>
      </c>
      <c r="H342" s="382">
        <v>19891.583333333332</v>
      </c>
      <c r="I342" s="382">
        <v>20075.166666666668</v>
      </c>
      <c r="J342" s="382">
        <v>20181.433333333334</v>
      </c>
      <c r="K342" s="381">
        <v>19968.900000000001</v>
      </c>
      <c r="L342" s="381">
        <v>19679.05</v>
      </c>
      <c r="M342" s="381">
        <v>0.20616999999999999</v>
      </c>
      <c r="N342" s="1"/>
      <c r="O342" s="1"/>
    </row>
    <row r="343" spans="1:15" ht="12.75" customHeight="1">
      <c r="A343" s="33">
        <v>333</v>
      </c>
      <c r="B343" s="443" t="s">
        <v>466</v>
      </c>
      <c r="C343" s="381">
        <v>91.5</v>
      </c>
      <c r="D343" s="382">
        <v>92.05</v>
      </c>
      <c r="E343" s="382">
        <v>90.55</v>
      </c>
      <c r="F343" s="382">
        <v>89.6</v>
      </c>
      <c r="G343" s="382">
        <v>88.1</v>
      </c>
      <c r="H343" s="382">
        <v>93</v>
      </c>
      <c r="I343" s="382">
        <v>94.5</v>
      </c>
      <c r="J343" s="382">
        <v>95.45</v>
      </c>
      <c r="K343" s="381">
        <v>93.55</v>
      </c>
      <c r="L343" s="381">
        <v>91.1</v>
      </c>
      <c r="M343" s="381">
        <v>10.1663</v>
      </c>
      <c r="N343" s="1"/>
      <c r="O343" s="1"/>
    </row>
    <row r="344" spans="1:15" ht="12.75" customHeight="1">
      <c r="A344" s="33">
        <v>334</v>
      </c>
      <c r="B344" s="443" t="s">
        <v>465</v>
      </c>
      <c r="C344" s="381">
        <v>55.9</v>
      </c>
      <c r="D344" s="382">
        <v>56.033333333333331</v>
      </c>
      <c r="E344" s="382">
        <v>55.166666666666664</v>
      </c>
      <c r="F344" s="382">
        <v>54.43333333333333</v>
      </c>
      <c r="G344" s="382">
        <v>53.566666666666663</v>
      </c>
      <c r="H344" s="382">
        <v>56.766666666666666</v>
      </c>
      <c r="I344" s="382">
        <v>57.63333333333334</v>
      </c>
      <c r="J344" s="382">
        <v>58.366666666666667</v>
      </c>
      <c r="K344" s="381">
        <v>56.9</v>
      </c>
      <c r="L344" s="381">
        <v>55.3</v>
      </c>
      <c r="M344" s="381">
        <v>7.0801699999999999</v>
      </c>
      <c r="N344" s="1"/>
      <c r="O344" s="1"/>
    </row>
    <row r="345" spans="1:15" ht="12.75" customHeight="1">
      <c r="A345" s="33">
        <v>335</v>
      </c>
      <c r="B345" s="443" t="s">
        <v>464</v>
      </c>
      <c r="C345" s="381">
        <v>655.25</v>
      </c>
      <c r="D345" s="382">
        <v>653.93333333333328</v>
      </c>
      <c r="E345" s="382">
        <v>645.36666666666656</v>
      </c>
      <c r="F345" s="382">
        <v>635.48333333333323</v>
      </c>
      <c r="G345" s="382">
        <v>626.91666666666652</v>
      </c>
      <c r="H345" s="382">
        <v>663.81666666666661</v>
      </c>
      <c r="I345" s="382">
        <v>672.38333333333344</v>
      </c>
      <c r="J345" s="382">
        <v>682.26666666666665</v>
      </c>
      <c r="K345" s="381">
        <v>662.5</v>
      </c>
      <c r="L345" s="381">
        <v>644.04999999999995</v>
      </c>
      <c r="M345" s="381">
        <v>2.8115899999999998</v>
      </c>
      <c r="N345" s="1"/>
      <c r="O345" s="1"/>
    </row>
    <row r="346" spans="1:15" ht="12.75" customHeight="1">
      <c r="A346" s="33">
        <v>336</v>
      </c>
      <c r="B346" s="443" t="s">
        <v>461</v>
      </c>
      <c r="C346" s="381">
        <v>31.55</v>
      </c>
      <c r="D346" s="382">
        <v>31.599999999999998</v>
      </c>
      <c r="E346" s="382">
        <v>31.249999999999996</v>
      </c>
      <c r="F346" s="382">
        <v>30.95</v>
      </c>
      <c r="G346" s="382">
        <v>30.599999999999998</v>
      </c>
      <c r="H346" s="382">
        <v>31.899999999999995</v>
      </c>
      <c r="I346" s="382">
        <v>32.25</v>
      </c>
      <c r="J346" s="382">
        <v>32.549999999999997</v>
      </c>
      <c r="K346" s="381">
        <v>31.95</v>
      </c>
      <c r="L346" s="381">
        <v>31.3</v>
      </c>
      <c r="M346" s="381">
        <v>43.658340000000003</v>
      </c>
      <c r="N346" s="1"/>
      <c r="O346" s="1"/>
    </row>
    <row r="347" spans="1:15" ht="12.75" customHeight="1">
      <c r="A347" s="33">
        <v>337</v>
      </c>
      <c r="B347" s="443" t="s">
        <v>537</v>
      </c>
      <c r="C347" s="381">
        <v>138.55000000000001</v>
      </c>
      <c r="D347" s="382">
        <v>138.85</v>
      </c>
      <c r="E347" s="382">
        <v>137.69999999999999</v>
      </c>
      <c r="F347" s="382">
        <v>136.85</v>
      </c>
      <c r="G347" s="382">
        <v>135.69999999999999</v>
      </c>
      <c r="H347" s="382">
        <v>139.69999999999999</v>
      </c>
      <c r="I347" s="382">
        <v>140.85000000000002</v>
      </c>
      <c r="J347" s="382">
        <v>141.69999999999999</v>
      </c>
      <c r="K347" s="381">
        <v>140</v>
      </c>
      <c r="L347" s="381">
        <v>138</v>
      </c>
      <c r="M347" s="381">
        <v>4.0643599999999998</v>
      </c>
      <c r="N347" s="1"/>
      <c r="O347" s="1"/>
    </row>
    <row r="348" spans="1:15" ht="12.75" customHeight="1">
      <c r="A348" s="33">
        <v>338</v>
      </c>
      <c r="B348" s="443" t="s">
        <v>467</v>
      </c>
      <c r="C348" s="381">
        <v>2486.4</v>
      </c>
      <c r="D348" s="382">
        <v>2477.0333333333333</v>
      </c>
      <c r="E348" s="382">
        <v>2444.3166666666666</v>
      </c>
      <c r="F348" s="382">
        <v>2402.2333333333331</v>
      </c>
      <c r="G348" s="382">
        <v>2369.5166666666664</v>
      </c>
      <c r="H348" s="382">
        <v>2519.1166666666668</v>
      </c>
      <c r="I348" s="382">
        <v>2551.833333333333</v>
      </c>
      <c r="J348" s="382">
        <v>2593.916666666667</v>
      </c>
      <c r="K348" s="381">
        <v>2509.75</v>
      </c>
      <c r="L348" s="381">
        <v>2434.9499999999998</v>
      </c>
      <c r="M348" s="381">
        <v>5.4670000000000003E-2</v>
      </c>
      <c r="N348" s="1"/>
      <c r="O348" s="1"/>
    </row>
    <row r="349" spans="1:15" ht="12.75" customHeight="1">
      <c r="A349" s="33">
        <v>339</v>
      </c>
      <c r="B349" s="443" t="s">
        <v>462</v>
      </c>
      <c r="C349" s="381">
        <v>62.9</v>
      </c>
      <c r="D349" s="382">
        <v>63.1</v>
      </c>
      <c r="E349" s="382">
        <v>62.550000000000004</v>
      </c>
      <c r="F349" s="382">
        <v>62.2</v>
      </c>
      <c r="G349" s="382">
        <v>61.650000000000006</v>
      </c>
      <c r="H349" s="382">
        <v>63.45</v>
      </c>
      <c r="I349" s="382">
        <v>64</v>
      </c>
      <c r="J349" s="382">
        <v>64.349999999999994</v>
      </c>
      <c r="K349" s="381">
        <v>63.65</v>
      </c>
      <c r="L349" s="381">
        <v>62.75</v>
      </c>
      <c r="M349" s="381">
        <v>14.304959999999999</v>
      </c>
      <c r="N349" s="1"/>
      <c r="O349" s="1"/>
    </row>
    <row r="350" spans="1:15" ht="12.75" customHeight="1">
      <c r="A350" s="33">
        <v>340</v>
      </c>
      <c r="B350" s="443" t="s">
        <v>169</v>
      </c>
      <c r="C350" s="381">
        <v>139.94999999999999</v>
      </c>
      <c r="D350" s="382">
        <v>140.15</v>
      </c>
      <c r="E350" s="382">
        <v>139.10000000000002</v>
      </c>
      <c r="F350" s="382">
        <v>138.25000000000003</v>
      </c>
      <c r="G350" s="382">
        <v>137.20000000000005</v>
      </c>
      <c r="H350" s="382">
        <v>141</v>
      </c>
      <c r="I350" s="382">
        <v>142.05000000000001</v>
      </c>
      <c r="J350" s="382">
        <v>142.89999999999998</v>
      </c>
      <c r="K350" s="381">
        <v>141.19999999999999</v>
      </c>
      <c r="L350" s="381">
        <v>139.30000000000001</v>
      </c>
      <c r="M350" s="381">
        <v>52.617510000000003</v>
      </c>
      <c r="N350" s="1"/>
      <c r="O350" s="1"/>
    </row>
    <row r="351" spans="1:15" ht="12.75" customHeight="1">
      <c r="A351" s="33">
        <v>341</v>
      </c>
      <c r="B351" s="443" t="s">
        <v>463</v>
      </c>
      <c r="C351" s="381">
        <v>256.64999999999998</v>
      </c>
      <c r="D351" s="382">
        <v>257.76666666666665</v>
      </c>
      <c r="E351" s="382">
        <v>253.88333333333333</v>
      </c>
      <c r="F351" s="382">
        <v>251.11666666666667</v>
      </c>
      <c r="G351" s="382">
        <v>247.23333333333335</v>
      </c>
      <c r="H351" s="382">
        <v>260.5333333333333</v>
      </c>
      <c r="I351" s="382">
        <v>264.41666666666663</v>
      </c>
      <c r="J351" s="382">
        <v>267.18333333333328</v>
      </c>
      <c r="K351" s="381">
        <v>261.64999999999998</v>
      </c>
      <c r="L351" s="381">
        <v>255</v>
      </c>
      <c r="M351" s="381">
        <v>9.6165299999999991</v>
      </c>
      <c r="N351" s="1"/>
      <c r="O351" s="1"/>
    </row>
    <row r="352" spans="1:15" ht="12.75" customHeight="1">
      <c r="A352" s="33">
        <v>342</v>
      </c>
      <c r="B352" s="443" t="s">
        <v>171</v>
      </c>
      <c r="C352" s="381">
        <v>131.85</v>
      </c>
      <c r="D352" s="382">
        <v>131.63333333333333</v>
      </c>
      <c r="E352" s="382">
        <v>130.96666666666664</v>
      </c>
      <c r="F352" s="382">
        <v>130.08333333333331</v>
      </c>
      <c r="G352" s="382">
        <v>129.41666666666663</v>
      </c>
      <c r="H352" s="382">
        <v>132.51666666666665</v>
      </c>
      <c r="I352" s="382">
        <v>133.18333333333334</v>
      </c>
      <c r="J352" s="382">
        <v>134.06666666666666</v>
      </c>
      <c r="K352" s="381">
        <v>132.30000000000001</v>
      </c>
      <c r="L352" s="381">
        <v>130.75</v>
      </c>
      <c r="M352" s="381">
        <v>73.249260000000007</v>
      </c>
      <c r="N352" s="1"/>
      <c r="O352" s="1"/>
    </row>
    <row r="353" spans="1:15" ht="12.75" customHeight="1">
      <c r="A353" s="33">
        <v>343</v>
      </c>
      <c r="B353" s="443" t="s">
        <v>270</v>
      </c>
      <c r="C353" s="381">
        <v>940.6</v>
      </c>
      <c r="D353" s="382">
        <v>938.63333333333321</v>
      </c>
      <c r="E353" s="382">
        <v>927.26666666666642</v>
      </c>
      <c r="F353" s="382">
        <v>913.93333333333317</v>
      </c>
      <c r="G353" s="382">
        <v>902.56666666666638</v>
      </c>
      <c r="H353" s="382">
        <v>951.96666666666647</v>
      </c>
      <c r="I353" s="382">
        <v>963.33333333333326</v>
      </c>
      <c r="J353" s="382">
        <v>976.66666666666652</v>
      </c>
      <c r="K353" s="381">
        <v>950</v>
      </c>
      <c r="L353" s="381">
        <v>925.3</v>
      </c>
      <c r="M353" s="381">
        <v>22.59639</v>
      </c>
      <c r="N353" s="1"/>
      <c r="O353" s="1"/>
    </row>
    <row r="354" spans="1:15" ht="12.75" customHeight="1">
      <c r="A354" s="33">
        <v>344</v>
      </c>
      <c r="B354" s="443" t="s">
        <v>468</v>
      </c>
      <c r="C354" s="381">
        <v>4084.75</v>
      </c>
      <c r="D354" s="382">
        <v>4057.35</v>
      </c>
      <c r="E354" s="382">
        <v>3999.8</v>
      </c>
      <c r="F354" s="382">
        <v>3914.8500000000004</v>
      </c>
      <c r="G354" s="382">
        <v>3857.3000000000006</v>
      </c>
      <c r="H354" s="382">
        <v>4142.2999999999993</v>
      </c>
      <c r="I354" s="382">
        <v>4199.8500000000004</v>
      </c>
      <c r="J354" s="382">
        <v>4284.7999999999993</v>
      </c>
      <c r="K354" s="381">
        <v>4114.8999999999996</v>
      </c>
      <c r="L354" s="381">
        <v>3972.4</v>
      </c>
      <c r="M354" s="381">
        <v>1.0673600000000001</v>
      </c>
      <c r="N354" s="1"/>
      <c r="O354" s="1"/>
    </row>
    <row r="355" spans="1:15" ht="12.75" customHeight="1">
      <c r="A355" s="33">
        <v>345</v>
      </c>
      <c r="B355" s="443" t="s">
        <v>271</v>
      </c>
      <c r="C355" s="381">
        <v>215</v>
      </c>
      <c r="D355" s="382">
        <v>216.33333333333334</v>
      </c>
      <c r="E355" s="382">
        <v>211.66666666666669</v>
      </c>
      <c r="F355" s="382">
        <v>208.33333333333334</v>
      </c>
      <c r="G355" s="382">
        <v>203.66666666666669</v>
      </c>
      <c r="H355" s="382">
        <v>219.66666666666669</v>
      </c>
      <c r="I355" s="382">
        <v>224.33333333333337</v>
      </c>
      <c r="J355" s="382">
        <v>227.66666666666669</v>
      </c>
      <c r="K355" s="381">
        <v>221</v>
      </c>
      <c r="L355" s="381">
        <v>213</v>
      </c>
      <c r="M355" s="381">
        <v>23.859210000000001</v>
      </c>
      <c r="N355" s="1"/>
      <c r="O355" s="1"/>
    </row>
    <row r="356" spans="1:15" ht="12.75" customHeight="1">
      <c r="A356" s="33">
        <v>346</v>
      </c>
      <c r="B356" s="443" t="s">
        <v>172</v>
      </c>
      <c r="C356" s="381">
        <v>158.35</v>
      </c>
      <c r="D356" s="382">
        <v>158.04999999999998</v>
      </c>
      <c r="E356" s="382">
        <v>156.69999999999996</v>
      </c>
      <c r="F356" s="382">
        <v>155.04999999999998</v>
      </c>
      <c r="G356" s="382">
        <v>153.69999999999996</v>
      </c>
      <c r="H356" s="382">
        <v>159.69999999999996</v>
      </c>
      <c r="I356" s="382">
        <v>161.04999999999998</v>
      </c>
      <c r="J356" s="382">
        <v>162.69999999999996</v>
      </c>
      <c r="K356" s="381">
        <v>159.4</v>
      </c>
      <c r="L356" s="381">
        <v>156.4</v>
      </c>
      <c r="M356" s="381">
        <v>164.18985000000001</v>
      </c>
      <c r="N356" s="1"/>
      <c r="O356" s="1"/>
    </row>
    <row r="357" spans="1:15" ht="12.75" customHeight="1">
      <c r="A357" s="33">
        <v>347</v>
      </c>
      <c r="B357" s="443" t="s">
        <v>469</v>
      </c>
      <c r="C357" s="381">
        <v>379.25</v>
      </c>
      <c r="D357" s="382">
        <v>377.65000000000003</v>
      </c>
      <c r="E357" s="382">
        <v>374.30000000000007</v>
      </c>
      <c r="F357" s="382">
        <v>369.35</v>
      </c>
      <c r="G357" s="382">
        <v>366.00000000000006</v>
      </c>
      <c r="H357" s="382">
        <v>382.60000000000008</v>
      </c>
      <c r="I357" s="382">
        <v>385.9500000000001</v>
      </c>
      <c r="J357" s="382">
        <v>390.90000000000009</v>
      </c>
      <c r="K357" s="381">
        <v>381</v>
      </c>
      <c r="L357" s="381">
        <v>372.7</v>
      </c>
      <c r="M357" s="381">
        <v>1.9009400000000001</v>
      </c>
      <c r="N357" s="1"/>
      <c r="O357" s="1"/>
    </row>
    <row r="358" spans="1:15" ht="12.75" customHeight="1">
      <c r="A358" s="33">
        <v>348</v>
      </c>
      <c r="B358" s="443" t="s">
        <v>173</v>
      </c>
      <c r="C358" s="381">
        <v>43635.35</v>
      </c>
      <c r="D358" s="382">
        <v>43770.016666666663</v>
      </c>
      <c r="E358" s="382">
        <v>43289.033333333326</v>
      </c>
      <c r="F358" s="382">
        <v>42942.71666666666</v>
      </c>
      <c r="G358" s="382">
        <v>42461.733333333323</v>
      </c>
      <c r="H358" s="382">
        <v>44116.333333333328</v>
      </c>
      <c r="I358" s="382">
        <v>44597.316666666666</v>
      </c>
      <c r="J358" s="382">
        <v>44943.633333333331</v>
      </c>
      <c r="K358" s="381">
        <v>44251</v>
      </c>
      <c r="L358" s="381">
        <v>43423.7</v>
      </c>
      <c r="M358" s="381">
        <v>0.14316999999999999</v>
      </c>
      <c r="N358" s="1"/>
      <c r="O358" s="1"/>
    </row>
    <row r="359" spans="1:15" ht="12.75" customHeight="1">
      <c r="A359" s="33">
        <v>349</v>
      </c>
      <c r="B359" s="443" t="s">
        <v>174</v>
      </c>
      <c r="C359" s="381">
        <v>2579.25</v>
      </c>
      <c r="D359" s="382">
        <v>2572.85</v>
      </c>
      <c r="E359" s="382">
        <v>2557.5</v>
      </c>
      <c r="F359" s="382">
        <v>2535.75</v>
      </c>
      <c r="G359" s="382">
        <v>2520.4</v>
      </c>
      <c r="H359" s="382">
        <v>2594.6</v>
      </c>
      <c r="I359" s="382">
        <v>2609.9499999999994</v>
      </c>
      <c r="J359" s="382">
        <v>2631.7</v>
      </c>
      <c r="K359" s="381">
        <v>2588.1999999999998</v>
      </c>
      <c r="L359" s="381">
        <v>2551.1</v>
      </c>
      <c r="M359" s="381">
        <v>4.0020800000000003</v>
      </c>
      <c r="N359" s="1"/>
      <c r="O359" s="1"/>
    </row>
    <row r="360" spans="1:15" ht="12.75" customHeight="1">
      <c r="A360" s="33">
        <v>350</v>
      </c>
      <c r="B360" s="443" t="s">
        <v>473</v>
      </c>
      <c r="C360" s="381">
        <v>4493.8500000000004</v>
      </c>
      <c r="D360" s="382">
        <v>4515.1500000000005</v>
      </c>
      <c r="E360" s="382">
        <v>4433.7000000000007</v>
      </c>
      <c r="F360" s="382">
        <v>4373.55</v>
      </c>
      <c r="G360" s="382">
        <v>4292.1000000000004</v>
      </c>
      <c r="H360" s="382">
        <v>4575.3000000000011</v>
      </c>
      <c r="I360" s="382">
        <v>4656.75</v>
      </c>
      <c r="J360" s="382">
        <v>4716.9000000000015</v>
      </c>
      <c r="K360" s="381">
        <v>4596.6000000000004</v>
      </c>
      <c r="L360" s="381">
        <v>4455</v>
      </c>
      <c r="M360" s="381">
        <v>3.4441999999999999</v>
      </c>
      <c r="N360" s="1"/>
      <c r="O360" s="1"/>
    </row>
    <row r="361" spans="1:15" ht="12.75" customHeight="1">
      <c r="A361" s="33">
        <v>351</v>
      </c>
      <c r="B361" s="443" t="s">
        <v>175</v>
      </c>
      <c r="C361" s="381">
        <v>223.3</v>
      </c>
      <c r="D361" s="382">
        <v>224.56666666666669</v>
      </c>
      <c r="E361" s="382">
        <v>221.23333333333338</v>
      </c>
      <c r="F361" s="382">
        <v>219.16666666666669</v>
      </c>
      <c r="G361" s="382">
        <v>215.83333333333337</v>
      </c>
      <c r="H361" s="382">
        <v>226.63333333333338</v>
      </c>
      <c r="I361" s="382">
        <v>229.9666666666667</v>
      </c>
      <c r="J361" s="382">
        <v>232.03333333333339</v>
      </c>
      <c r="K361" s="381">
        <v>227.9</v>
      </c>
      <c r="L361" s="381">
        <v>222.5</v>
      </c>
      <c r="M361" s="381">
        <v>38.416080000000001</v>
      </c>
      <c r="N361" s="1"/>
      <c r="O361" s="1"/>
    </row>
    <row r="362" spans="1:15" ht="12.75" customHeight="1">
      <c r="A362" s="33">
        <v>352</v>
      </c>
      <c r="B362" s="443" t="s">
        <v>176</v>
      </c>
      <c r="C362" s="381">
        <v>125.85</v>
      </c>
      <c r="D362" s="382">
        <v>125.35000000000001</v>
      </c>
      <c r="E362" s="382">
        <v>124.50000000000001</v>
      </c>
      <c r="F362" s="382">
        <v>123.15</v>
      </c>
      <c r="G362" s="382">
        <v>122.30000000000001</v>
      </c>
      <c r="H362" s="382">
        <v>126.70000000000002</v>
      </c>
      <c r="I362" s="382">
        <v>127.55000000000001</v>
      </c>
      <c r="J362" s="382">
        <v>128.90000000000003</v>
      </c>
      <c r="K362" s="381">
        <v>126.2</v>
      </c>
      <c r="L362" s="381">
        <v>124</v>
      </c>
      <c r="M362" s="381">
        <v>27.789010000000001</v>
      </c>
      <c r="N362" s="1"/>
      <c r="O362" s="1"/>
    </row>
    <row r="363" spans="1:15" ht="12.75" customHeight="1">
      <c r="A363" s="33">
        <v>353</v>
      </c>
      <c r="B363" s="443" t="s">
        <v>177</v>
      </c>
      <c r="C363" s="381">
        <v>4928.6000000000004</v>
      </c>
      <c r="D363" s="382">
        <v>4949.3</v>
      </c>
      <c r="E363" s="382">
        <v>4898.8</v>
      </c>
      <c r="F363" s="382">
        <v>4869</v>
      </c>
      <c r="G363" s="382">
        <v>4818.5</v>
      </c>
      <c r="H363" s="382">
        <v>4979.1000000000004</v>
      </c>
      <c r="I363" s="382">
        <v>5029.6000000000004</v>
      </c>
      <c r="J363" s="382">
        <v>5059.4000000000005</v>
      </c>
      <c r="K363" s="381">
        <v>4999.8</v>
      </c>
      <c r="L363" s="381">
        <v>4919.5</v>
      </c>
      <c r="M363" s="381">
        <v>0.26171</v>
      </c>
      <c r="N363" s="1"/>
      <c r="O363" s="1"/>
    </row>
    <row r="364" spans="1:15" ht="12.75" customHeight="1">
      <c r="A364" s="33">
        <v>354</v>
      </c>
      <c r="B364" s="443" t="s">
        <v>274</v>
      </c>
      <c r="C364" s="381">
        <v>15778.85</v>
      </c>
      <c r="D364" s="382">
        <v>15847.216666666667</v>
      </c>
      <c r="E364" s="382">
        <v>15604.633333333335</v>
      </c>
      <c r="F364" s="382">
        <v>15430.416666666668</v>
      </c>
      <c r="G364" s="382">
        <v>15187.833333333336</v>
      </c>
      <c r="H364" s="382">
        <v>16021.433333333334</v>
      </c>
      <c r="I364" s="382">
        <v>16264.016666666666</v>
      </c>
      <c r="J364" s="382">
        <v>16438.233333333334</v>
      </c>
      <c r="K364" s="381">
        <v>16089.8</v>
      </c>
      <c r="L364" s="381">
        <v>15673</v>
      </c>
      <c r="M364" s="381">
        <v>0.12093</v>
      </c>
      <c r="N364" s="1"/>
      <c r="O364" s="1"/>
    </row>
    <row r="365" spans="1:15" ht="12.75" customHeight="1">
      <c r="A365" s="33">
        <v>355</v>
      </c>
      <c r="B365" s="443" t="s">
        <v>480</v>
      </c>
      <c r="C365" s="381">
        <v>5113.7</v>
      </c>
      <c r="D365" s="382">
        <v>5114.2333333333327</v>
      </c>
      <c r="E365" s="382">
        <v>5084.5666666666657</v>
      </c>
      <c r="F365" s="382">
        <v>5055.4333333333334</v>
      </c>
      <c r="G365" s="382">
        <v>5025.7666666666664</v>
      </c>
      <c r="H365" s="382">
        <v>5143.366666666665</v>
      </c>
      <c r="I365" s="382">
        <v>5173.033333333331</v>
      </c>
      <c r="J365" s="382">
        <v>5202.1666666666642</v>
      </c>
      <c r="K365" s="381">
        <v>5143.8999999999996</v>
      </c>
      <c r="L365" s="381">
        <v>5085.1000000000004</v>
      </c>
      <c r="M365" s="381">
        <v>2.8049999999999999E-2</v>
      </c>
      <c r="N365" s="1"/>
      <c r="O365" s="1"/>
    </row>
    <row r="366" spans="1:15" ht="12.75" customHeight="1">
      <c r="A366" s="33">
        <v>356</v>
      </c>
      <c r="B366" s="443" t="s">
        <v>474</v>
      </c>
      <c r="C366" s="381">
        <v>245.1</v>
      </c>
      <c r="D366" s="382">
        <v>243.31666666666669</v>
      </c>
      <c r="E366" s="382">
        <v>239.38333333333338</v>
      </c>
      <c r="F366" s="382">
        <v>233.66666666666669</v>
      </c>
      <c r="G366" s="382">
        <v>229.73333333333338</v>
      </c>
      <c r="H366" s="382">
        <v>249.03333333333339</v>
      </c>
      <c r="I366" s="382">
        <v>252.96666666666673</v>
      </c>
      <c r="J366" s="382">
        <v>258.68333333333339</v>
      </c>
      <c r="K366" s="381">
        <v>247.25</v>
      </c>
      <c r="L366" s="381">
        <v>237.6</v>
      </c>
      <c r="M366" s="381">
        <v>17.903199999999998</v>
      </c>
      <c r="N366" s="1"/>
      <c r="O366" s="1"/>
    </row>
    <row r="367" spans="1:15" ht="12.75" customHeight="1">
      <c r="A367" s="33">
        <v>357</v>
      </c>
      <c r="B367" s="443" t="s">
        <v>475</v>
      </c>
      <c r="C367" s="381">
        <v>948.5</v>
      </c>
      <c r="D367" s="382">
        <v>944.81666666666661</v>
      </c>
      <c r="E367" s="382">
        <v>920.73333333333323</v>
      </c>
      <c r="F367" s="382">
        <v>892.96666666666658</v>
      </c>
      <c r="G367" s="382">
        <v>868.88333333333321</v>
      </c>
      <c r="H367" s="382">
        <v>972.58333333333326</v>
      </c>
      <c r="I367" s="382">
        <v>996.66666666666674</v>
      </c>
      <c r="J367" s="382">
        <v>1024.4333333333334</v>
      </c>
      <c r="K367" s="381">
        <v>968.9</v>
      </c>
      <c r="L367" s="381">
        <v>917.05</v>
      </c>
      <c r="M367" s="381">
        <v>6.2334100000000001</v>
      </c>
      <c r="N367" s="1"/>
      <c r="O367" s="1"/>
    </row>
    <row r="368" spans="1:15" ht="12.75" customHeight="1">
      <c r="A368" s="33">
        <v>358</v>
      </c>
      <c r="B368" s="443" t="s">
        <v>178</v>
      </c>
      <c r="C368" s="381">
        <v>2709.15</v>
      </c>
      <c r="D368" s="382">
        <v>2713.4333333333334</v>
      </c>
      <c r="E368" s="382">
        <v>2685.7166666666667</v>
      </c>
      <c r="F368" s="382">
        <v>2662.2833333333333</v>
      </c>
      <c r="G368" s="382">
        <v>2634.5666666666666</v>
      </c>
      <c r="H368" s="382">
        <v>2736.8666666666668</v>
      </c>
      <c r="I368" s="382">
        <v>2764.5833333333339</v>
      </c>
      <c r="J368" s="382">
        <v>2788.0166666666669</v>
      </c>
      <c r="K368" s="381">
        <v>2741.15</v>
      </c>
      <c r="L368" s="381">
        <v>2690</v>
      </c>
      <c r="M368" s="381">
        <v>3.2127300000000001</v>
      </c>
      <c r="N368" s="1"/>
      <c r="O368" s="1"/>
    </row>
    <row r="369" spans="1:15" ht="12.75" customHeight="1">
      <c r="A369" s="33">
        <v>359</v>
      </c>
      <c r="B369" s="443" t="s">
        <v>179</v>
      </c>
      <c r="C369" s="381">
        <v>2887.35</v>
      </c>
      <c r="D369" s="382">
        <v>2905.85</v>
      </c>
      <c r="E369" s="382">
        <v>2862.6499999999996</v>
      </c>
      <c r="F369" s="382">
        <v>2837.95</v>
      </c>
      <c r="G369" s="382">
        <v>2794.7499999999995</v>
      </c>
      <c r="H369" s="382">
        <v>2930.5499999999997</v>
      </c>
      <c r="I369" s="382">
        <v>2973.7499999999995</v>
      </c>
      <c r="J369" s="382">
        <v>2998.45</v>
      </c>
      <c r="K369" s="381">
        <v>2949.05</v>
      </c>
      <c r="L369" s="381">
        <v>2881.15</v>
      </c>
      <c r="M369" s="381">
        <v>3.8495499999999998</v>
      </c>
      <c r="N369" s="1"/>
      <c r="O369" s="1"/>
    </row>
    <row r="370" spans="1:15" ht="12.75" customHeight="1">
      <c r="A370" s="33">
        <v>360</v>
      </c>
      <c r="B370" s="443" t="s">
        <v>180</v>
      </c>
      <c r="C370" s="381">
        <v>40.35</v>
      </c>
      <c r="D370" s="382">
        <v>40</v>
      </c>
      <c r="E370" s="382">
        <v>39.25</v>
      </c>
      <c r="F370" s="382">
        <v>38.15</v>
      </c>
      <c r="G370" s="382">
        <v>37.4</v>
      </c>
      <c r="H370" s="382">
        <v>41.1</v>
      </c>
      <c r="I370" s="382">
        <v>41.85</v>
      </c>
      <c r="J370" s="382">
        <v>42.95</v>
      </c>
      <c r="K370" s="381">
        <v>40.75</v>
      </c>
      <c r="L370" s="381">
        <v>38.9</v>
      </c>
      <c r="M370" s="381">
        <v>774.87213999999994</v>
      </c>
      <c r="N370" s="1"/>
      <c r="O370" s="1"/>
    </row>
    <row r="371" spans="1:15" ht="12.75" customHeight="1">
      <c r="A371" s="33">
        <v>361</v>
      </c>
      <c r="B371" s="443" t="s">
        <v>471</v>
      </c>
      <c r="C371" s="381">
        <v>485.45</v>
      </c>
      <c r="D371" s="382">
        <v>484.25</v>
      </c>
      <c r="E371" s="382">
        <v>478.75</v>
      </c>
      <c r="F371" s="382">
        <v>472.05</v>
      </c>
      <c r="G371" s="382">
        <v>466.55</v>
      </c>
      <c r="H371" s="382">
        <v>490.95</v>
      </c>
      <c r="I371" s="382">
        <v>496.45</v>
      </c>
      <c r="J371" s="382">
        <v>503.15</v>
      </c>
      <c r="K371" s="381">
        <v>489.75</v>
      </c>
      <c r="L371" s="381">
        <v>477.55</v>
      </c>
      <c r="M371" s="381">
        <v>1.6082099999999999</v>
      </c>
      <c r="N371" s="1"/>
      <c r="O371" s="1"/>
    </row>
    <row r="372" spans="1:15" ht="12.75" customHeight="1">
      <c r="A372" s="33">
        <v>362</v>
      </c>
      <c r="B372" s="443" t="s">
        <v>472</v>
      </c>
      <c r="C372" s="381">
        <v>296.39999999999998</v>
      </c>
      <c r="D372" s="382">
        <v>295.09999999999997</v>
      </c>
      <c r="E372" s="382">
        <v>291.24999999999994</v>
      </c>
      <c r="F372" s="382">
        <v>286.09999999999997</v>
      </c>
      <c r="G372" s="382">
        <v>282.24999999999994</v>
      </c>
      <c r="H372" s="382">
        <v>300.24999999999994</v>
      </c>
      <c r="I372" s="382">
        <v>304.09999999999997</v>
      </c>
      <c r="J372" s="382">
        <v>309.24999999999994</v>
      </c>
      <c r="K372" s="381">
        <v>298.95</v>
      </c>
      <c r="L372" s="381">
        <v>289.95</v>
      </c>
      <c r="M372" s="381">
        <v>6.2590399999999997</v>
      </c>
      <c r="N372" s="1"/>
      <c r="O372" s="1"/>
    </row>
    <row r="373" spans="1:15" ht="12.75" customHeight="1">
      <c r="A373" s="33">
        <v>363</v>
      </c>
      <c r="B373" s="443" t="s">
        <v>272</v>
      </c>
      <c r="C373" s="381">
        <v>2521.65</v>
      </c>
      <c r="D373" s="382">
        <v>2511.2833333333333</v>
      </c>
      <c r="E373" s="382">
        <v>2490.7666666666664</v>
      </c>
      <c r="F373" s="382">
        <v>2459.8833333333332</v>
      </c>
      <c r="G373" s="382">
        <v>2439.3666666666663</v>
      </c>
      <c r="H373" s="382">
        <v>2542.1666666666665</v>
      </c>
      <c r="I373" s="382">
        <v>2562.6833333333338</v>
      </c>
      <c r="J373" s="382">
        <v>2593.5666666666666</v>
      </c>
      <c r="K373" s="381">
        <v>2531.8000000000002</v>
      </c>
      <c r="L373" s="381">
        <v>2480.4</v>
      </c>
      <c r="M373" s="381">
        <v>2.7311999999999999</v>
      </c>
      <c r="N373" s="1"/>
      <c r="O373" s="1"/>
    </row>
    <row r="374" spans="1:15" ht="12.75" customHeight="1">
      <c r="A374" s="33">
        <v>364</v>
      </c>
      <c r="B374" s="443" t="s">
        <v>476</v>
      </c>
      <c r="C374" s="381">
        <v>943.6</v>
      </c>
      <c r="D374" s="382">
        <v>942.4666666666667</v>
      </c>
      <c r="E374" s="382">
        <v>932.33333333333337</v>
      </c>
      <c r="F374" s="382">
        <v>921.06666666666672</v>
      </c>
      <c r="G374" s="382">
        <v>910.93333333333339</v>
      </c>
      <c r="H374" s="382">
        <v>953.73333333333335</v>
      </c>
      <c r="I374" s="382">
        <v>963.86666666666656</v>
      </c>
      <c r="J374" s="382">
        <v>975.13333333333333</v>
      </c>
      <c r="K374" s="381">
        <v>952.6</v>
      </c>
      <c r="L374" s="381">
        <v>931.2</v>
      </c>
      <c r="M374" s="381">
        <v>0.26284999999999997</v>
      </c>
      <c r="N374" s="1"/>
      <c r="O374" s="1"/>
    </row>
    <row r="375" spans="1:15" ht="12.75" customHeight="1">
      <c r="A375" s="33">
        <v>365</v>
      </c>
      <c r="B375" s="443" t="s">
        <v>477</v>
      </c>
      <c r="C375" s="381">
        <v>1866.8</v>
      </c>
      <c r="D375" s="382">
        <v>1868.6000000000001</v>
      </c>
      <c r="E375" s="382">
        <v>1849.2000000000003</v>
      </c>
      <c r="F375" s="382">
        <v>1831.6000000000001</v>
      </c>
      <c r="G375" s="382">
        <v>1812.2000000000003</v>
      </c>
      <c r="H375" s="382">
        <v>1886.2000000000003</v>
      </c>
      <c r="I375" s="382">
        <v>1905.6000000000004</v>
      </c>
      <c r="J375" s="382">
        <v>1923.2000000000003</v>
      </c>
      <c r="K375" s="381">
        <v>1888</v>
      </c>
      <c r="L375" s="381">
        <v>1851</v>
      </c>
      <c r="M375" s="381">
        <v>0.72430000000000005</v>
      </c>
      <c r="N375" s="1"/>
      <c r="O375" s="1"/>
    </row>
    <row r="376" spans="1:15" ht="12.75" customHeight="1">
      <c r="A376" s="33">
        <v>366</v>
      </c>
      <c r="B376" s="443" t="s">
        <v>852</v>
      </c>
      <c r="C376" s="381">
        <v>288.60000000000002</v>
      </c>
      <c r="D376" s="382">
        <v>279.48333333333335</v>
      </c>
      <c r="E376" s="382">
        <v>270.36666666666667</v>
      </c>
      <c r="F376" s="382">
        <v>252.13333333333333</v>
      </c>
      <c r="G376" s="382">
        <v>243.01666666666665</v>
      </c>
      <c r="H376" s="382">
        <v>297.7166666666667</v>
      </c>
      <c r="I376" s="382">
        <v>306.83333333333337</v>
      </c>
      <c r="J376" s="382">
        <v>325.06666666666672</v>
      </c>
      <c r="K376" s="381">
        <v>288.60000000000002</v>
      </c>
      <c r="L376" s="381">
        <v>261.25</v>
      </c>
      <c r="M376" s="381">
        <v>153.11727999999999</v>
      </c>
      <c r="N376" s="1"/>
      <c r="O376" s="1"/>
    </row>
    <row r="377" spans="1:15" ht="12.75" customHeight="1">
      <c r="A377" s="33">
        <v>367</v>
      </c>
      <c r="B377" s="443" t="s">
        <v>181</v>
      </c>
      <c r="C377" s="381">
        <v>204</v>
      </c>
      <c r="D377" s="382">
        <v>204.9</v>
      </c>
      <c r="E377" s="382">
        <v>202.55</v>
      </c>
      <c r="F377" s="382">
        <v>201.1</v>
      </c>
      <c r="G377" s="382">
        <v>198.75</v>
      </c>
      <c r="H377" s="382">
        <v>206.35000000000002</v>
      </c>
      <c r="I377" s="382">
        <v>208.7</v>
      </c>
      <c r="J377" s="382">
        <v>210.15000000000003</v>
      </c>
      <c r="K377" s="381">
        <v>207.25</v>
      </c>
      <c r="L377" s="381">
        <v>203.45</v>
      </c>
      <c r="M377" s="381">
        <v>83.142830000000004</v>
      </c>
      <c r="N377" s="1"/>
      <c r="O377" s="1"/>
    </row>
    <row r="378" spans="1:15" ht="12.75" customHeight="1">
      <c r="A378" s="33">
        <v>368</v>
      </c>
      <c r="B378" s="443" t="s">
        <v>291</v>
      </c>
      <c r="C378" s="381">
        <v>2450.25</v>
      </c>
      <c r="D378" s="382">
        <v>2459.1666666666665</v>
      </c>
      <c r="E378" s="382">
        <v>2421.1333333333332</v>
      </c>
      <c r="F378" s="382">
        <v>2392.0166666666669</v>
      </c>
      <c r="G378" s="382">
        <v>2353.9833333333336</v>
      </c>
      <c r="H378" s="382">
        <v>2488.2833333333328</v>
      </c>
      <c r="I378" s="382">
        <v>2526.3166666666666</v>
      </c>
      <c r="J378" s="382">
        <v>2555.4333333333325</v>
      </c>
      <c r="K378" s="381">
        <v>2497.1999999999998</v>
      </c>
      <c r="L378" s="381">
        <v>2430.0500000000002</v>
      </c>
      <c r="M378" s="381">
        <v>0.26651999999999998</v>
      </c>
      <c r="N378" s="1"/>
      <c r="O378" s="1"/>
    </row>
    <row r="379" spans="1:15" ht="12.75" customHeight="1">
      <c r="A379" s="33">
        <v>369</v>
      </c>
      <c r="B379" s="443" t="s">
        <v>853</v>
      </c>
      <c r="C379" s="381">
        <v>377.65</v>
      </c>
      <c r="D379" s="382">
        <v>377.2166666666667</v>
      </c>
      <c r="E379" s="382">
        <v>373.43333333333339</v>
      </c>
      <c r="F379" s="382">
        <v>369.2166666666667</v>
      </c>
      <c r="G379" s="382">
        <v>365.43333333333339</v>
      </c>
      <c r="H379" s="382">
        <v>381.43333333333339</v>
      </c>
      <c r="I379" s="382">
        <v>385.2166666666667</v>
      </c>
      <c r="J379" s="382">
        <v>389.43333333333339</v>
      </c>
      <c r="K379" s="381">
        <v>381</v>
      </c>
      <c r="L379" s="381">
        <v>373</v>
      </c>
      <c r="M379" s="381">
        <v>11.93047</v>
      </c>
      <c r="N379" s="1"/>
      <c r="O379" s="1"/>
    </row>
    <row r="380" spans="1:15" ht="12.75" customHeight="1">
      <c r="A380" s="33">
        <v>370</v>
      </c>
      <c r="B380" s="443" t="s">
        <v>273</v>
      </c>
      <c r="C380" s="381">
        <v>464.75</v>
      </c>
      <c r="D380" s="382">
        <v>466.81666666666666</v>
      </c>
      <c r="E380" s="382">
        <v>459.43333333333334</v>
      </c>
      <c r="F380" s="382">
        <v>454.11666666666667</v>
      </c>
      <c r="G380" s="382">
        <v>446.73333333333335</v>
      </c>
      <c r="H380" s="382">
        <v>472.13333333333333</v>
      </c>
      <c r="I380" s="382">
        <v>479.51666666666665</v>
      </c>
      <c r="J380" s="382">
        <v>484.83333333333331</v>
      </c>
      <c r="K380" s="381">
        <v>474.2</v>
      </c>
      <c r="L380" s="381">
        <v>461.5</v>
      </c>
      <c r="M380" s="381">
        <v>6.0616199999999996</v>
      </c>
      <c r="N380" s="1"/>
      <c r="O380" s="1"/>
    </row>
    <row r="381" spans="1:15" ht="12.75" customHeight="1">
      <c r="A381" s="33">
        <v>371</v>
      </c>
      <c r="B381" s="443" t="s">
        <v>478</v>
      </c>
      <c r="C381" s="381">
        <v>691.65</v>
      </c>
      <c r="D381" s="382">
        <v>693.93333333333328</v>
      </c>
      <c r="E381" s="382">
        <v>687.81666666666661</v>
      </c>
      <c r="F381" s="382">
        <v>683.98333333333335</v>
      </c>
      <c r="G381" s="382">
        <v>677.86666666666667</v>
      </c>
      <c r="H381" s="382">
        <v>697.76666666666654</v>
      </c>
      <c r="I381" s="382">
        <v>703.8833333333331</v>
      </c>
      <c r="J381" s="382">
        <v>707.71666666666647</v>
      </c>
      <c r="K381" s="381">
        <v>700.05</v>
      </c>
      <c r="L381" s="381">
        <v>690.1</v>
      </c>
      <c r="M381" s="381">
        <v>2.9217900000000001</v>
      </c>
      <c r="N381" s="1"/>
      <c r="O381" s="1"/>
    </row>
    <row r="382" spans="1:15" ht="12.75" customHeight="1">
      <c r="A382" s="33">
        <v>372</v>
      </c>
      <c r="B382" s="443" t="s">
        <v>479</v>
      </c>
      <c r="C382" s="381">
        <v>135.85</v>
      </c>
      <c r="D382" s="382">
        <v>135.29999999999998</v>
      </c>
      <c r="E382" s="382">
        <v>133.19999999999996</v>
      </c>
      <c r="F382" s="382">
        <v>130.54999999999998</v>
      </c>
      <c r="G382" s="382">
        <v>128.44999999999996</v>
      </c>
      <c r="H382" s="382">
        <v>137.94999999999996</v>
      </c>
      <c r="I382" s="382">
        <v>140.04999999999998</v>
      </c>
      <c r="J382" s="382">
        <v>142.69999999999996</v>
      </c>
      <c r="K382" s="381">
        <v>137.4</v>
      </c>
      <c r="L382" s="381">
        <v>132.65</v>
      </c>
      <c r="M382" s="381">
        <v>6.2362200000000003</v>
      </c>
      <c r="N382" s="1"/>
      <c r="O382" s="1"/>
    </row>
    <row r="383" spans="1:15" ht="12.75" customHeight="1">
      <c r="A383" s="33">
        <v>373</v>
      </c>
      <c r="B383" s="443" t="s">
        <v>183</v>
      </c>
      <c r="C383" s="381">
        <v>1433.65</v>
      </c>
      <c r="D383" s="382">
        <v>1409.55</v>
      </c>
      <c r="E383" s="382">
        <v>1374.1</v>
      </c>
      <c r="F383" s="382">
        <v>1314.55</v>
      </c>
      <c r="G383" s="382">
        <v>1279.0999999999999</v>
      </c>
      <c r="H383" s="382">
        <v>1469.1</v>
      </c>
      <c r="I383" s="382">
        <v>1504.5500000000002</v>
      </c>
      <c r="J383" s="382">
        <v>1564.1</v>
      </c>
      <c r="K383" s="381">
        <v>1445</v>
      </c>
      <c r="L383" s="381">
        <v>1350</v>
      </c>
      <c r="M383" s="381">
        <v>23.67024</v>
      </c>
      <c r="N383" s="1"/>
      <c r="O383" s="1"/>
    </row>
    <row r="384" spans="1:15" ht="12.75" customHeight="1">
      <c r="A384" s="33">
        <v>374</v>
      </c>
      <c r="B384" s="443" t="s">
        <v>481</v>
      </c>
      <c r="C384" s="381">
        <v>817.8</v>
      </c>
      <c r="D384" s="382">
        <v>820.31666666666661</v>
      </c>
      <c r="E384" s="382">
        <v>812.98333333333323</v>
      </c>
      <c r="F384" s="382">
        <v>808.16666666666663</v>
      </c>
      <c r="G384" s="382">
        <v>800.83333333333326</v>
      </c>
      <c r="H384" s="382">
        <v>825.13333333333321</v>
      </c>
      <c r="I384" s="382">
        <v>832.4666666666667</v>
      </c>
      <c r="J384" s="382">
        <v>837.28333333333319</v>
      </c>
      <c r="K384" s="381">
        <v>827.65</v>
      </c>
      <c r="L384" s="381">
        <v>815.5</v>
      </c>
      <c r="M384" s="381">
        <v>0.46816000000000002</v>
      </c>
      <c r="N384" s="1"/>
      <c r="O384" s="1"/>
    </row>
    <row r="385" spans="1:15" ht="12.75" customHeight="1">
      <c r="A385" s="33">
        <v>375</v>
      </c>
      <c r="B385" s="443" t="s">
        <v>483</v>
      </c>
      <c r="C385" s="381">
        <v>1242.45</v>
      </c>
      <c r="D385" s="382">
        <v>1246</v>
      </c>
      <c r="E385" s="382">
        <v>1233.45</v>
      </c>
      <c r="F385" s="382">
        <v>1224.45</v>
      </c>
      <c r="G385" s="382">
        <v>1211.9000000000001</v>
      </c>
      <c r="H385" s="382">
        <v>1255</v>
      </c>
      <c r="I385" s="382">
        <v>1267.5500000000002</v>
      </c>
      <c r="J385" s="382">
        <v>1276.55</v>
      </c>
      <c r="K385" s="381">
        <v>1258.55</v>
      </c>
      <c r="L385" s="381">
        <v>1237</v>
      </c>
      <c r="M385" s="381">
        <v>2.04122</v>
      </c>
      <c r="N385" s="1"/>
      <c r="O385" s="1"/>
    </row>
    <row r="386" spans="1:15" ht="12.75" customHeight="1">
      <c r="A386" s="33">
        <v>376</v>
      </c>
      <c r="B386" s="443" t="s">
        <v>854</v>
      </c>
      <c r="C386" s="381">
        <v>120.75</v>
      </c>
      <c r="D386" s="382">
        <v>120.45</v>
      </c>
      <c r="E386" s="382">
        <v>119.30000000000001</v>
      </c>
      <c r="F386" s="382">
        <v>117.85000000000001</v>
      </c>
      <c r="G386" s="382">
        <v>116.70000000000002</v>
      </c>
      <c r="H386" s="382">
        <v>121.9</v>
      </c>
      <c r="I386" s="382">
        <v>123.05000000000001</v>
      </c>
      <c r="J386" s="382">
        <v>124.5</v>
      </c>
      <c r="K386" s="381">
        <v>121.6</v>
      </c>
      <c r="L386" s="381">
        <v>119</v>
      </c>
      <c r="M386" s="381">
        <v>12.69422</v>
      </c>
      <c r="N386" s="1"/>
      <c r="O386" s="1"/>
    </row>
    <row r="387" spans="1:15" ht="12.75" customHeight="1">
      <c r="A387" s="33">
        <v>377</v>
      </c>
      <c r="B387" s="443" t="s">
        <v>485</v>
      </c>
      <c r="C387" s="381">
        <v>241.65</v>
      </c>
      <c r="D387" s="382">
        <v>243.33333333333334</v>
      </c>
      <c r="E387" s="382">
        <v>238.86666666666667</v>
      </c>
      <c r="F387" s="382">
        <v>236.08333333333334</v>
      </c>
      <c r="G387" s="382">
        <v>231.61666666666667</v>
      </c>
      <c r="H387" s="382">
        <v>246.11666666666667</v>
      </c>
      <c r="I387" s="382">
        <v>250.58333333333331</v>
      </c>
      <c r="J387" s="382">
        <v>253.36666666666667</v>
      </c>
      <c r="K387" s="381">
        <v>247.8</v>
      </c>
      <c r="L387" s="381">
        <v>240.55</v>
      </c>
      <c r="M387" s="381">
        <v>20.07976</v>
      </c>
      <c r="N387" s="1"/>
      <c r="O387" s="1"/>
    </row>
    <row r="388" spans="1:15" ht="12.75" customHeight="1">
      <c r="A388" s="33">
        <v>378</v>
      </c>
      <c r="B388" s="443" t="s">
        <v>486</v>
      </c>
      <c r="C388" s="381">
        <v>819.75</v>
      </c>
      <c r="D388" s="382">
        <v>822.9666666666667</v>
      </c>
      <c r="E388" s="382">
        <v>809.93333333333339</v>
      </c>
      <c r="F388" s="382">
        <v>800.11666666666667</v>
      </c>
      <c r="G388" s="382">
        <v>787.08333333333337</v>
      </c>
      <c r="H388" s="382">
        <v>832.78333333333342</v>
      </c>
      <c r="I388" s="382">
        <v>845.81666666666672</v>
      </c>
      <c r="J388" s="382">
        <v>855.63333333333344</v>
      </c>
      <c r="K388" s="381">
        <v>836</v>
      </c>
      <c r="L388" s="381">
        <v>813.15</v>
      </c>
      <c r="M388" s="381">
        <v>2.5021399999999998</v>
      </c>
      <c r="N388" s="1"/>
      <c r="O388" s="1"/>
    </row>
    <row r="389" spans="1:15" ht="12.75" customHeight="1">
      <c r="A389" s="33">
        <v>379</v>
      </c>
      <c r="B389" s="443" t="s">
        <v>487</v>
      </c>
      <c r="C389" s="381">
        <v>279.10000000000002</v>
      </c>
      <c r="D389" s="382">
        <v>278.56666666666666</v>
      </c>
      <c r="E389" s="382">
        <v>276.2833333333333</v>
      </c>
      <c r="F389" s="382">
        <v>273.46666666666664</v>
      </c>
      <c r="G389" s="382">
        <v>271.18333333333328</v>
      </c>
      <c r="H389" s="382">
        <v>281.38333333333333</v>
      </c>
      <c r="I389" s="382">
        <v>283.66666666666674</v>
      </c>
      <c r="J389" s="382">
        <v>286.48333333333335</v>
      </c>
      <c r="K389" s="381">
        <v>280.85000000000002</v>
      </c>
      <c r="L389" s="381">
        <v>275.75</v>
      </c>
      <c r="M389" s="381">
        <v>5.391</v>
      </c>
      <c r="N389" s="1"/>
      <c r="O389" s="1"/>
    </row>
    <row r="390" spans="1:15" ht="12.75" customHeight="1">
      <c r="A390" s="33">
        <v>380</v>
      </c>
      <c r="B390" s="443" t="s">
        <v>184</v>
      </c>
      <c r="C390" s="381">
        <v>1046.8499999999999</v>
      </c>
      <c r="D390" s="382">
        <v>1039.9166666666667</v>
      </c>
      <c r="E390" s="382">
        <v>1029.8333333333335</v>
      </c>
      <c r="F390" s="382">
        <v>1012.8166666666667</v>
      </c>
      <c r="G390" s="382">
        <v>1002.7333333333335</v>
      </c>
      <c r="H390" s="382">
        <v>1056.9333333333334</v>
      </c>
      <c r="I390" s="382">
        <v>1067.0166666666669</v>
      </c>
      <c r="J390" s="382">
        <v>1084.0333333333335</v>
      </c>
      <c r="K390" s="381">
        <v>1050</v>
      </c>
      <c r="L390" s="381">
        <v>1022.9</v>
      </c>
      <c r="M390" s="381">
        <v>6.1791900000000002</v>
      </c>
      <c r="N390" s="1"/>
      <c r="O390" s="1"/>
    </row>
    <row r="391" spans="1:15" ht="12.75" customHeight="1">
      <c r="A391" s="33">
        <v>381</v>
      </c>
      <c r="B391" s="443" t="s">
        <v>489</v>
      </c>
      <c r="C391" s="381">
        <v>1949.65</v>
      </c>
      <c r="D391" s="382">
        <v>1965.4333333333334</v>
      </c>
      <c r="E391" s="382">
        <v>1908.8666666666668</v>
      </c>
      <c r="F391" s="382">
        <v>1868.0833333333335</v>
      </c>
      <c r="G391" s="382">
        <v>1811.5166666666669</v>
      </c>
      <c r="H391" s="382">
        <v>2006.2166666666667</v>
      </c>
      <c r="I391" s="382">
        <v>2062.7833333333333</v>
      </c>
      <c r="J391" s="382">
        <v>2103.5666666666666</v>
      </c>
      <c r="K391" s="381">
        <v>2022</v>
      </c>
      <c r="L391" s="381">
        <v>1924.65</v>
      </c>
      <c r="M391" s="381">
        <v>0.67739000000000005</v>
      </c>
      <c r="N391" s="1"/>
      <c r="O391" s="1"/>
    </row>
    <row r="392" spans="1:15" ht="12.75" customHeight="1">
      <c r="A392" s="33">
        <v>382</v>
      </c>
      <c r="B392" s="443" t="s">
        <v>185</v>
      </c>
      <c r="C392" s="381">
        <v>141</v>
      </c>
      <c r="D392" s="382">
        <v>139.6</v>
      </c>
      <c r="E392" s="382">
        <v>137.19999999999999</v>
      </c>
      <c r="F392" s="382">
        <v>133.4</v>
      </c>
      <c r="G392" s="382">
        <v>131</v>
      </c>
      <c r="H392" s="382">
        <v>143.39999999999998</v>
      </c>
      <c r="I392" s="382">
        <v>145.80000000000001</v>
      </c>
      <c r="J392" s="382">
        <v>149.59999999999997</v>
      </c>
      <c r="K392" s="381">
        <v>142</v>
      </c>
      <c r="L392" s="381">
        <v>135.80000000000001</v>
      </c>
      <c r="M392" s="381">
        <v>241.93523999999999</v>
      </c>
      <c r="N392" s="1"/>
      <c r="O392" s="1"/>
    </row>
    <row r="393" spans="1:15" ht="12.75" customHeight="1">
      <c r="A393" s="33">
        <v>383</v>
      </c>
      <c r="B393" s="443" t="s">
        <v>488</v>
      </c>
      <c r="C393" s="381">
        <v>79.150000000000006</v>
      </c>
      <c r="D393" s="382">
        <v>78.850000000000009</v>
      </c>
      <c r="E393" s="382">
        <v>77.850000000000023</v>
      </c>
      <c r="F393" s="382">
        <v>76.550000000000011</v>
      </c>
      <c r="G393" s="382">
        <v>75.550000000000026</v>
      </c>
      <c r="H393" s="382">
        <v>80.15000000000002</v>
      </c>
      <c r="I393" s="382">
        <v>81.149999999999991</v>
      </c>
      <c r="J393" s="382">
        <v>82.450000000000017</v>
      </c>
      <c r="K393" s="381">
        <v>79.849999999999994</v>
      </c>
      <c r="L393" s="381">
        <v>77.55</v>
      </c>
      <c r="M393" s="381">
        <v>17.306349999999998</v>
      </c>
      <c r="N393" s="1"/>
      <c r="O393" s="1"/>
    </row>
    <row r="394" spans="1:15" ht="12.75" customHeight="1">
      <c r="A394" s="33">
        <v>384</v>
      </c>
      <c r="B394" s="443" t="s">
        <v>186</v>
      </c>
      <c r="C394" s="381">
        <v>140.1</v>
      </c>
      <c r="D394" s="382">
        <v>139.08333333333334</v>
      </c>
      <c r="E394" s="382">
        <v>137.66666666666669</v>
      </c>
      <c r="F394" s="382">
        <v>135.23333333333335</v>
      </c>
      <c r="G394" s="382">
        <v>133.81666666666669</v>
      </c>
      <c r="H394" s="382">
        <v>141.51666666666668</v>
      </c>
      <c r="I394" s="382">
        <v>142.93333333333337</v>
      </c>
      <c r="J394" s="382">
        <v>145.36666666666667</v>
      </c>
      <c r="K394" s="381">
        <v>140.5</v>
      </c>
      <c r="L394" s="381">
        <v>136.65</v>
      </c>
      <c r="M394" s="381">
        <v>50.142969999999998</v>
      </c>
      <c r="N394" s="1"/>
      <c r="O394" s="1"/>
    </row>
    <row r="395" spans="1:15" ht="12.75" customHeight="1">
      <c r="A395" s="33">
        <v>385</v>
      </c>
      <c r="B395" s="443" t="s">
        <v>490</v>
      </c>
      <c r="C395" s="381">
        <v>170.55</v>
      </c>
      <c r="D395" s="382">
        <v>168.95000000000002</v>
      </c>
      <c r="E395" s="382">
        <v>164.90000000000003</v>
      </c>
      <c r="F395" s="382">
        <v>159.25000000000003</v>
      </c>
      <c r="G395" s="382">
        <v>155.20000000000005</v>
      </c>
      <c r="H395" s="382">
        <v>174.60000000000002</v>
      </c>
      <c r="I395" s="382">
        <v>178.65000000000003</v>
      </c>
      <c r="J395" s="382">
        <v>184.3</v>
      </c>
      <c r="K395" s="381">
        <v>173</v>
      </c>
      <c r="L395" s="381">
        <v>163.30000000000001</v>
      </c>
      <c r="M395" s="381">
        <v>198.33628999999999</v>
      </c>
      <c r="N395" s="1"/>
      <c r="O395" s="1"/>
    </row>
    <row r="396" spans="1:15" ht="12.75" customHeight="1">
      <c r="A396" s="33">
        <v>386</v>
      </c>
      <c r="B396" s="443" t="s">
        <v>491</v>
      </c>
      <c r="C396" s="381">
        <v>1336.9</v>
      </c>
      <c r="D396" s="382">
        <v>1344.7833333333335</v>
      </c>
      <c r="E396" s="382">
        <v>1325.166666666667</v>
      </c>
      <c r="F396" s="382">
        <v>1313.4333333333334</v>
      </c>
      <c r="G396" s="382">
        <v>1293.8166666666668</v>
      </c>
      <c r="H396" s="382">
        <v>1356.5166666666671</v>
      </c>
      <c r="I396" s="382">
        <v>1376.1333333333334</v>
      </c>
      <c r="J396" s="382">
        <v>1387.8666666666672</v>
      </c>
      <c r="K396" s="381">
        <v>1364.4</v>
      </c>
      <c r="L396" s="381">
        <v>1333.05</v>
      </c>
      <c r="M396" s="381">
        <v>0.89597000000000004</v>
      </c>
      <c r="N396" s="1"/>
      <c r="O396" s="1"/>
    </row>
    <row r="397" spans="1:15" ht="12.75" customHeight="1">
      <c r="A397" s="33">
        <v>387</v>
      </c>
      <c r="B397" s="443" t="s">
        <v>187</v>
      </c>
      <c r="C397" s="381">
        <v>2438</v>
      </c>
      <c r="D397" s="382">
        <v>2437.0166666666669</v>
      </c>
      <c r="E397" s="382">
        <v>2417.0333333333338</v>
      </c>
      <c r="F397" s="382">
        <v>2396.0666666666671</v>
      </c>
      <c r="G397" s="382">
        <v>2376.0833333333339</v>
      </c>
      <c r="H397" s="382">
        <v>2457.9833333333336</v>
      </c>
      <c r="I397" s="382">
        <v>2477.9666666666662</v>
      </c>
      <c r="J397" s="382">
        <v>2498.9333333333334</v>
      </c>
      <c r="K397" s="381">
        <v>2457</v>
      </c>
      <c r="L397" s="381">
        <v>2416.0500000000002</v>
      </c>
      <c r="M397" s="381">
        <v>42.673650000000002</v>
      </c>
      <c r="N397" s="1"/>
      <c r="O397" s="1"/>
    </row>
    <row r="398" spans="1:15" ht="12.75" customHeight="1">
      <c r="A398" s="33">
        <v>388</v>
      </c>
      <c r="B398" s="443" t="s">
        <v>855</v>
      </c>
      <c r="C398" s="381">
        <v>385.8</v>
      </c>
      <c r="D398" s="382">
        <v>385.05</v>
      </c>
      <c r="E398" s="382">
        <v>373.1</v>
      </c>
      <c r="F398" s="382">
        <v>360.40000000000003</v>
      </c>
      <c r="G398" s="382">
        <v>348.45000000000005</v>
      </c>
      <c r="H398" s="382">
        <v>397.75</v>
      </c>
      <c r="I398" s="382">
        <v>409.69999999999993</v>
      </c>
      <c r="J398" s="382">
        <v>422.4</v>
      </c>
      <c r="K398" s="381">
        <v>397</v>
      </c>
      <c r="L398" s="381">
        <v>372.35</v>
      </c>
      <c r="M398" s="381">
        <v>9.6925100000000004</v>
      </c>
      <c r="N398" s="1"/>
      <c r="O398" s="1"/>
    </row>
    <row r="399" spans="1:15" ht="12.75" customHeight="1">
      <c r="A399" s="33">
        <v>389</v>
      </c>
      <c r="B399" s="443" t="s">
        <v>482</v>
      </c>
      <c r="C399" s="381">
        <v>271.89999999999998</v>
      </c>
      <c r="D399" s="382">
        <v>272.31666666666666</v>
      </c>
      <c r="E399" s="382">
        <v>269.63333333333333</v>
      </c>
      <c r="F399" s="382">
        <v>267.36666666666667</v>
      </c>
      <c r="G399" s="382">
        <v>264.68333333333334</v>
      </c>
      <c r="H399" s="382">
        <v>274.58333333333331</v>
      </c>
      <c r="I399" s="382">
        <v>277.26666666666659</v>
      </c>
      <c r="J399" s="382">
        <v>279.5333333333333</v>
      </c>
      <c r="K399" s="381">
        <v>275</v>
      </c>
      <c r="L399" s="381">
        <v>270.05</v>
      </c>
      <c r="M399" s="381">
        <v>1.63252</v>
      </c>
      <c r="N399" s="1"/>
      <c r="O399" s="1"/>
    </row>
    <row r="400" spans="1:15" ht="12.75" customHeight="1">
      <c r="A400" s="33">
        <v>390</v>
      </c>
      <c r="B400" s="443" t="s">
        <v>492</v>
      </c>
      <c r="C400" s="381">
        <v>1255.3499999999999</v>
      </c>
      <c r="D400" s="382">
        <v>1268.5166666666667</v>
      </c>
      <c r="E400" s="382">
        <v>1237.0333333333333</v>
      </c>
      <c r="F400" s="382">
        <v>1218.7166666666667</v>
      </c>
      <c r="G400" s="382">
        <v>1187.2333333333333</v>
      </c>
      <c r="H400" s="382">
        <v>1286.8333333333333</v>
      </c>
      <c r="I400" s="382">
        <v>1318.3166666666664</v>
      </c>
      <c r="J400" s="382">
        <v>1336.6333333333332</v>
      </c>
      <c r="K400" s="381">
        <v>1300</v>
      </c>
      <c r="L400" s="381">
        <v>1250.2</v>
      </c>
      <c r="M400" s="381">
        <v>1.0440100000000001</v>
      </c>
      <c r="N400" s="1"/>
      <c r="O400" s="1"/>
    </row>
    <row r="401" spans="1:15" ht="12.75" customHeight="1">
      <c r="A401" s="33">
        <v>391</v>
      </c>
      <c r="B401" s="443" t="s">
        <v>493</v>
      </c>
      <c r="C401" s="381">
        <v>1813.25</v>
      </c>
      <c r="D401" s="382">
        <v>1808.2</v>
      </c>
      <c r="E401" s="382">
        <v>1783.4</v>
      </c>
      <c r="F401" s="382">
        <v>1753.55</v>
      </c>
      <c r="G401" s="382">
        <v>1728.75</v>
      </c>
      <c r="H401" s="382">
        <v>1838.0500000000002</v>
      </c>
      <c r="I401" s="382">
        <v>1862.85</v>
      </c>
      <c r="J401" s="382">
        <v>1892.7000000000003</v>
      </c>
      <c r="K401" s="381">
        <v>1833</v>
      </c>
      <c r="L401" s="381">
        <v>1778.35</v>
      </c>
      <c r="M401" s="381">
        <v>1.7483299999999999</v>
      </c>
      <c r="N401" s="1"/>
      <c r="O401" s="1"/>
    </row>
    <row r="402" spans="1:15" ht="12.75" customHeight="1">
      <c r="A402" s="33">
        <v>392</v>
      </c>
      <c r="B402" s="443" t="s">
        <v>484</v>
      </c>
      <c r="C402" s="381">
        <v>36</v>
      </c>
      <c r="D402" s="382">
        <v>35.933333333333337</v>
      </c>
      <c r="E402" s="382">
        <v>35.666666666666671</v>
      </c>
      <c r="F402" s="382">
        <v>35.333333333333336</v>
      </c>
      <c r="G402" s="382">
        <v>35.06666666666667</v>
      </c>
      <c r="H402" s="382">
        <v>36.266666666666673</v>
      </c>
      <c r="I402" s="382">
        <v>36.533333333333339</v>
      </c>
      <c r="J402" s="382">
        <v>36.866666666666674</v>
      </c>
      <c r="K402" s="381">
        <v>36.200000000000003</v>
      </c>
      <c r="L402" s="381">
        <v>35.6</v>
      </c>
      <c r="M402" s="381">
        <v>38.762149999999998</v>
      </c>
      <c r="N402" s="1"/>
      <c r="O402" s="1"/>
    </row>
    <row r="403" spans="1:15" ht="12.75" customHeight="1">
      <c r="A403" s="33">
        <v>393</v>
      </c>
      <c r="B403" s="443" t="s">
        <v>188</v>
      </c>
      <c r="C403" s="381">
        <v>109.75</v>
      </c>
      <c r="D403" s="382">
        <v>110.56666666666666</v>
      </c>
      <c r="E403" s="382">
        <v>108.53333333333333</v>
      </c>
      <c r="F403" s="382">
        <v>107.31666666666666</v>
      </c>
      <c r="G403" s="382">
        <v>105.28333333333333</v>
      </c>
      <c r="H403" s="382">
        <v>111.78333333333333</v>
      </c>
      <c r="I403" s="382">
        <v>113.81666666666666</v>
      </c>
      <c r="J403" s="382">
        <v>115.03333333333333</v>
      </c>
      <c r="K403" s="381">
        <v>112.6</v>
      </c>
      <c r="L403" s="381">
        <v>109.35</v>
      </c>
      <c r="M403" s="381">
        <v>400.65591000000001</v>
      </c>
      <c r="N403" s="1"/>
      <c r="O403" s="1"/>
    </row>
    <row r="404" spans="1:15" ht="12.75" customHeight="1">
      <c r="A404" s="33">
        <v>394</v>
      </c>
      <c r="B404" s="443" t="s">
        <v>276</v>
      </c>
      <c r="C404" s="381">
        <v>7519.35</v>
      </c>
      <c r="D404" s="382">
        <v>7526.4333333333334</v>
      </c>
      <c r="E404" s="382">
        <v>7482.916666666667</v>
      </c>
      <c r="F404" s="382">
        <v>7446.4833333333336</v>
      </c>
      <c r="G404" s="382">
        <v>7402.9666666666672</v>
      </c>
      <c r="H404" s="382">
        <v>7562.8666666666668</v>
      </c>
      <c r="I404" s="382">
        <v>7606.3833333333332</v>
      </c>
      <c r="J404" s="382">
        <v>7642.8166666666666</v>
      </c>
      <c r="K404" s="381">
        <v>7569.95</v>
      </c>
      <c r="L404" s="381">
        <v>7490</v>
      </c>
      <c r="M404" s="381">
        <v>0.20996000000000001</v>
      </c>
      <c r="N404" s="1"/>
      <c r="O404" s="1"/>
    </row>
    <row r="405" spans="1:15" ht="12.75" customHeight="1">
      <c r="A405" s="33">
        <v>395</v>
      </c>
      <c r="B405" s="443" t="s">
        <v>275</v>
      </c>
      <c r="C405" s="381">
        <v>904.55</v>
      </c>
      <c r="D405" s="382">
        <v>908.18333333333339</v>
      </c>
      <c r="E405" s="382">
        <v>893.36666666666679</v>
      </c>
      <c r="F405" s="382">
        <v>882.18333333333339</v>
      </c>
      <c r="G405" s="382">
        <v>867.36666666666679</v>
      </c>
      <c r="H405" s="382">
        <v>919.36666666666679</v>
      </c>
      <c r="I405" s="382">
        <v>934.18333333333339</v>
      </c>
      <c r="J405" s="382">
        <v>945.36666666666679</v>
      </c>
      <c r="K405" s="381">
        <v>923</v>
      </c>
      <c r="L405" s="381">
        <v>897</v>
      </c>
      <c r="M405" s="381">
        <v>20.046230000000001</v>
      </c>
      <c r="N405" s="1"/>
      <c r="O405" s="1"/>
    </row>
    <row r="406" spans="1:15" ht="12.75" customHeight="1">
      <c r="A406" s="33">
        <v>396</v>
      </c>
      <c r="B406" s="443" t="s">
        <v>189</v>
      </c>
      <c r="C406" s="381">
        <v>1229.0999999999999</v>
      </c>
      <c r="D406" s="382">
        <v>1227.7</v>
      </c>
      <c r="E406" s="382">
        <v>1214.7</v>
      </c>
      <c r="F406" s="382">
        <v>1200.3</v>
      </c>
      <c r="G406" s="382">
        <v>1187.3</v>
      </c>
      <c r="H406" s="382">
        <v>1242.1000000000001</v>
      </c>
      <c r="I406" s="382">
        <v>1255.1000000000001</v>
      </c>
      <c r="J406" s="382">
        <v>1269.5000000000002</v>
      </c>
      <c r="K406" s="381">
        <v>1240.7</v>
      </c>
      <c r="L406" s="381">
        <v>1213.3</v>
      </c>
      <c r="M406" s="381">
        <v>13.791650000000001</v>
      </c>
      <c r="N406" s="1"/>
      <c r="O406" s="1"/>
    </row>
    <row r="407" spans="1:15" ht="12.75" customHeight="1">
      <c r="A407" s="33">
        <v>397</v>
      </c>
      <c r="B407" s="443" t="s">
        <v>190</v>
      </c>
      <c r="C407" s="381">
        <v>503.65</v>
      </c>
      <c r="D407" s="382">
        <v>500.36666666666662</v>
      </c>
      <c r="E407" s="382">
        <v>495.78333333333325</v>
      </c>
      <c r="F407" s="382">
        <v>487.91666666666663</v>
      </c>
      <c r="G407" s="382">
        <v>483.33333333333326</v>
      </c>
      <c r="H407" s="382">
        <v>508.23333333333323</v>
      </c>
      <c r="I407" s="382">
        <v>512.81666666666661</v>
      </c>
      <c r="J407" s="382">
        <v>520.68333333333317</v>
      </c>
      <c r="K407" s="381">
        <v>504.95</v>
      </c>
      <c r="L407" s="381">
        <v>492.5</v>
      </c>
      <c r="M407" s="381">
        <v>158.32274000000001</v>
      </c>
      <c r="N407" s="1"/>
      <c r="O407" s="1"/>
    </row>
    <row r="408" spans="1:15" ht="12.75" customHeight="1">
      <c r="A408" s="33">
        <v>398</v>
      </c>
      <c r="B408" s="443" t="s">
        <v>497</v>
      </c>
      <c r="C408" s="381">
        <v>9256.9</v>
      </c>
      <c r="D408" s="382">
        <v>9318.2833333333328</v>
      </c>
      <c r="E408" s="382">
        <v>9138.6666666666661</v>
      </c>
      <c r="F408" s="382">
        <v>9020.4333333333325</v>
      </c>
      <c r="G408" s="382">
        <v>8840.8166666666657</v>
      </c>
      <c r="H408" s="382">
        <v>9436.5166666666664</v>
      </c>
      <c r="I408" s="382">
        <v>9616.133333333335</v>
      </c>
      <c r="J408" s="382">
        <v>9734.3666666666668</v>
      </c>
      <c r="K408" s="381">
        <v>9497.9</v>
      </c>
      <c r="L408" s="381">
        <v>9200.0499999999993</v>
      </c>
      <c r="M408" s="381">
        <v>6.923E-2</v>
      </c>
      <c r="N408" s="1"/>
      <c r="O408" s="1"/>
    </row>
    <row r="409" spans="1:15" ht="12.75" customHeight="1">
      <c r="A409" s="33">
        <v>399</v>
      </c>
      <c r="B409" s="443" t="s">
        <v>498</v>
      </c>
      <c r="C409" s="381">
        <v>118.15</v>
      </c>
      <c r="D409" s="382">
        <v>116.18333333333334</v>
      </c>
      <c r="E409" s="382">
        <v>112.96666666666667</v>
      </c>
      <c r="F409" s="382">
        <v>107.78333333333333</v>
      </c>
      <c r="G409" s="382">
        <v>104.56666666666666</v>
      </c>
      <c r="H409" s="382">
        <v>121.36666666666667</v>
      </c>
      <c r="I409" s="382">
        <v>124.58333333333334</v>
      </c>
      <c r="J409" s="382">
        <v>129.76666666666668</v>
      </c>
      <c r="K409" s="381">
        <v>119.4</v>
      </c>
      <c r="L409" s="381">
        <v>111</v>
      </c>
      <c r="M409" s="381">
        <v>30.977689999999999</v>
      </c>
      <c r="N409" s="1"/>
      <c r="O409" s="1"/>
    </row>
    <row r="410" spans="1:15" ht="12.75" customHeight="1">
      <c r="A410" s="33">
        <v>400</v>
      </c>
      <c r="B410" s="443" t="s">
        <v>503</v>
      </c>
      <c r="C410" s="381">
        <v>137.44999999999999</v>
      </c>
      <c r="D410" s="382">
        <v>138.15</v>
      </c>
      <c r="E410" s="382">
        <v>136.5</v>
      </c>
      <c r="F410" s="382">
        <v>135.54999999999998</v>
      </c>
      <c r="G410" s="382">
        <v>133.89999999999998</v>
      </c>
      <c r="H410" s="382">
        <v>139.10000000000002</v>
      </c>
      <c r="I410" s="382">
        <v>140.75000000000006</v>
      </c>
      <c r="J410" s="382">
        <v>141.70000000000005</v>
      </c>
      <c r="K410" s="381">
        <v>139.80000000000001</v>
      </c>
      <c r="L410" s="381">
        <v>137.19999999999999</v>
      </c>
      <c r="M410" s="381">
        <v>9.1192600000000006</v>
      </c>
      <c r="N410" s="1"/>
      <c r="O410" s="1"/>
    </row>
    <row r="411" spans="1:15" ht="12.75" customHeight="1">
      <c r="A411" s="33">
        <v>401</v>
      </c>
      <c r="B411" s="443" t="s">
        <v>499</v>
      </c>
      <c r="C411" s="381">
        <v>165.55</v>
      </c>
      <c r="D411" s="382">
        <v>165.78333333333333</v>
      </c>
      <c r="E411" s="382">
        <v>163.76666666666665</v>
      </c>
      <c r="F411" s="382">
        <v>161.98333333333332</v>
      </c>
      <c r="G411" s="382">
        <v>159.96666666666664</v>
      </c>
      <c r="H411" s="382">
        <v>167.56666666666666</v>
      </c>
      <c r="I411" s="382">
        <v>169.58333333333337</v>
      </c>
      <c r="J411" s="382">
        <v>171.36666666666667</v>
      </c>
      <c r="K411" s="381">
        <v>167.8</v>
      </c>
      <c r="L411" s="381">
        <v>164</v>
      </c>
      <c r="M411" s="381">
        <v>11.59117</v>
      </c>
      <c r="N411" s="1"/>
      <c r="O411" s="1"/>
    </row>
    <row r="412" spans="1:15" ht="12.75" customHeight="1">
      <c r="A412" s="33">
        <v>402</v>
      </c>
      <c r="B412" s="443" t="s">
        <v>501</v>
      </c>
      <c r="C412" s="381">
        <v>3297.85</v>
      </c>
      <c r="D412" s="382">
        <v>3306.2666666666664</v>
      </c>
      <c r="E412" s="382">
        <v>3267.5333333333328</v>
      </c>
      <c r="F412" s="382">
        <v>3237.2166666666662</v>
      </c>
      <c r="G412" s="382">
        <v>3198.4833333333327</v>
      </c>
      <c r="H412" s="382">
        <v>3336.583333333333</v>
      </c>
      <c r="I412" s="382">
        <v>3375.3166666666666</v>
      </c>
      <c r="J412" s="382">
        <v>3405.6333333333332</v>
      </c>
      <c r="K412" s="381">
        <v>3345</v>
      </c>
      <c r="L412" s="381">
        <v>3275.95</v>
      </c>
      <c r="M412" s="381">
        <v>0.11659</v>
      </c>
      <c r="N412" s="1"/>
      <c r="O412" s="1"/>
    </row>
    <row r="413" spans="1:15" ht="12.75" customHeight="1">
      <c r="A413" s="33">
        <v>403</v>
      </c>
      <c r="B413" s="443" t="s">
        <v>500</v>
      </c>
      <c r="C413" s="381">
        <v>349.3</v>
      </c>
      <c r="D413" s="382">
        <v>350.23333333333335</v>
      </c>
      <c r="E413" s="382">
        <v>344.56666666666672</v>
      </c>
      <c r="F413" s="382">
        <v>339.83333333333337</v>
      </c>
      <c r="G413" s="382">
        <v>334.16666666666674</v>
      </c>
      <c r="H413" s="382">
        <v>354.9666666666667</v>
      </c>
      <c r="I413" s="382">
        <v>360.63333333333333</v>
      </c>
      <c r="J413" s="382">
        <v>365.36666666666667</v>
      </c>
      <c r="K413" s="381">
        <v>355.9</v>
      </c>
      <c r="L413" s="381">
        <v>345.5</v>
      </c>
      <c r="M413" s="381">
        <v>0.94554000000000005</v>
      </c>
      <c r="N413" s="1"/>
      <c r="O413" s="1"/>
    </row>
    <row r="414" spans="1:15" ht="12.75" customHeight="1">
      <c r="A414" s="33">
        <v>404</v>
      </c>
      <c r="B414" s="443" t="s">
        <v>502</v>
      </c>
      <c r="C414" s="381">
        <v>570.4</v>
      </c>
      <c r="D414" s="382">
        <v>576.56666666666672</v>
      </c>
      <c r="E414" s="382">
        <v>562.13333333333344</v>
      </c>
      <c r="F414" s="382">
        <v>553.86666666666667</v>
      </c>
      <c r="G414" s="382">
        <v>539.43333333333339</v>
      </c>
      <c r="H414" s="382">
        <v>584.83333333333348</v>
      </c>
      <c r="I414" s="382">
        <v>599.26666666666665</v>
      </c>
      <c r="J414" s="382">
        <v>607.53333333333353</v>
      </c>
      <c r="K414" s="381">
        <v>591</v>
      </c>
      <c r="L414" s="381">
        <v>568.29999999999995</v>
      </c>
      <c r="M414" s="381">
        <v>2.0819200000000002</v>
      </c>
      <c r="N414" s="1"/>
      <c r="O414" s="1"/>
    </row>
    <row r="415" spans="1:15" ht="12.75" customHeight="1">
      <c r="A415" s="33">
        <v>405</v>
      </c>
      <c r="B415" s="443" t="s">
        <v>191</v>
      </c>
      <c r="C415" s="381">
        <v>26945.05</v>
      </c>
      <c r="D415" s="382">
        <v>27000.683333333334</v>
      </c>
      <c r="E415" s="382">
        <v>26764.416666666668</v>
      </c>
      <c r="F415" s="382">
        <v>26583.783333333333</v>
      </c>
      <c r="G415" s="382">
        <v>26347.516666666666</v>
      </c>
      <c r="H415" s="382">
        <v>27181.316666666669</v>
      </c>
      <c r="I415" s="382">
        <v>27417.583333333332</v>
      </c>
      <c r="J415" s="382">
        <v>27598.216666666671</v>
      </c>
      <c r="K415" s="381">
        <v>27236.95</v>
      </c>
      <c r="L415" s="381">
        <v>26820.05</v>
      </c>
      <c r="M415" s="381">
        <v>0.21424000000000001</v>
      </c>
      <c r="N415" s="1"/>
      <c r="O415" s="1"/>
    </row>
    <row r="416" spans="1:15" ht="12.75" customHeight="1">
      <c r="A416" s="33">
        <v>406</v>
      </c>
      <c r="B416" s="443" t="s">
        <v>504</v>
      </c>
      <c r="C416" s="381">
        <v>1777.45</v>
      </c>
      <c r="D416" s="382">
        <v>1779.75</v>
      </c>
      <c r="E416" s="382">
        <v>1752.7</v>
      </c>
      <c r="F416" s="382">
        <v>1727.95</v>
      </c>
      <c r="G416" s="382">
        <v>1700.9</v>
      </c>
      <c r="H416" s="382">
        <v>1804.5</v>
      </c>
      <c r="I416" s="382">
        <v>1831.5500000000002</v>
      </c>
      <c r="J416" s="382">
        <v>1856.3</v>
      </c>
      <c r="K416" s="381">
        <v>1806.8</v>
      </c>
      <c r="L416" s="381">
        <v>1755</v>
      </c>
      <c r="M416" s="381">
        <v>0.30502000000000001</v>
      </c>
      <c r="N416" s="1"/>
      <c r="O416" s="1"/>
    </row>
    <row r="417" spans="1:15" ht="12.75" customHeight="1">
      <c r="A417" s="33">
        <v>407</v>
      </c>
      <c r="B417" s="443" t="s">
        <v>192</v>
      </c>
      <c r="C417" s="381">
        <v>2314.65</v>
      </c>
      <c r="D417" s="382">
        <v>2294.8000000000002</v>
      </c>
      <c r="E417" s="382">
        <v>2263.9000000000005</v>
      </c>
      <c r="F417" s="382">
        <v>2213.1500000000005</v>
      </c>
      <c r="G417" s="382">
        <v>2182.2500000000009</v>
      </c>
      <c r="H417" s="382">
        <v>2345.5500000000002</v>
      </c>
      <c r="I417" s="382">
        <v>2376.4499999999998</v>
      </c>
      <c r="J417" s="382">
        <v>2427.1999999999998</v>
      </c>
      <c r="K417" s="381">
        <v>2325.6999999999998</v>
      </c>
      <c r="L417" s="381">
        <v>2244.0500000000002</v>
      </c>
      <c r="M417" s="381">
        <v>7.9291400000000003</v>
      </c>
      <c r="N417" s="1"/>
      <c r="O417" s="1"/>
    </row>
    <row r="418" spans="1:15" ht="12.75" customHeight="1">
      <c r="A418" s="33">
        <v>408</v>
      </c>
      <c r="B418" s="443" t="s">
        <v>494</v>
      </c>
      <c r="C418" s="381">
        <v>449.9</v>
      </c>
      <c r="D418" s="382">
        <v>450.5333333333333</v>
      </c>
      <c r="E418" s="382">
        <v>445.96666666666658</v>
      </c>
      <c r="F418" s="382">
        <v>442.0333333333333</v>
      </c>
      <c r="G418" s="382">
        <v>437.46666666666658</v>
      </c>
      <c r="H418" s="382">
        <v>454.46666666666658</v>
      </c>
      <c r="I418" s="382">
        <v>459.0333333333333</v>
      </c>
      <c r="J418" s="382">
        <v>462.96666666666658</v>
      </c>
      <c r="K418" s="381">
        <v>455.1</v>
      </c>
      <c r="L418" s="381">
        <v>446.6</v>
      </c>
      <c r="M418" s="381">
        <v>0.98487999999999998</v>
      </c>
      <c r="N418" s="1"/>
      <c r="O418" s="1"/>
    </row>
    <row r="419" spans="1:15" ht="12.75" customHeight="1">
      <c r="A419" s="33">
        <v>409</v>
      </c>
      <c r="B419" s="443" t="s">
        <v>495</v>
      </c>
      <c r="C419" s="381">
        <v>31.8</v>
      </c>
      <c r="D419" s="382">
        <v>31.616666666666664</v>
      </c>
      <c r="E419" s="382">
        <v>30.833333333333329</v>
      </c>
      <c r="F419" s="382">
        <v>29.866666666666664</v>
      </c>
      <c r="G419" s="382">
        <v>29.083333333333329</v>
      </c>
      <c r="H419" s="382">
        <v>32.583333333333329</v>
      </c>
      <c r="I419" s="382">
        <v>33.366666666666667</v>
      </c>
      <c r="J419" s="382">
        <v>34.333333333333329</v>
      </c>
      <c r="K419" s="381">
        <v>32.4</v>
      </c>
      <c r="L419" s="381">
        <v>30.65</v>
      </c>
      <c r="M419" s="381">
        <v>236.6182</v>
      </c>
      <c r="N419" s="1"/>
      <c r="O419" s="1"/>
    </row>
    <row r="420" spans="1:15" ht="12.75" customHeight="1">
      <c r="A420" s="33">
        <v>410</v>
      </c>
      <c r="B420" s="443" t="s">
        <v>496</v>
      </c>
      <c r="C420" s="381">
        <v>3938.95</v>
      </c>
      <c r="D420" s="382">
        <v>3947</v>
      </c>
      <c r="E420" s="382">
        <v>3869</v>
      </c>
      <c r="F420" s="382">
        <v>3799.05</v>
      </c>
      <c r="G420" s="382">
        <v>3721.05</v>
      </c>
      <c r="H420" s="382">
        <v>4016.95</v>
      </c>
      <c r="I420" s="382">
        <v>4094.95</v>
      </c>
      <c r="J420" s="382">
        <v>4164.8999999999996</v>
      </c>
      <c r="K420" s="381">
        <v>4025</v>
      </c>
      <c r="L420" s="381">
        <v>3877.05</v>
      </c>
      <c r="M420" s="381">
        <v>0.55493000000000003</v>
      </c>
      <c r="N420" s="1"/>
      <c r="O420" s="1"/>
    </row>
    <row r="421" spans="1:15" ht="12.75" customHeight="1">
      <c r="A421" s="33">
        <v>411</v>
      </c>
      <c r="B421" s="443" t="s">
        <v>505</v>
      </c>
      <c r="C421" s="381">
        <v>855.15</v>
      </c>
      <c r="D421" s="382">
        <v>865.38333333333333</v>
      </c>
      <c r="E421" s="382">
        <v>840.76666666666665</v>
      </c>
      <c r="F421" s="382">
        <v>826.38333333333333</v>
      </c>
      <c r="G421" s="382">
        <v>801.76666666666665</v>
      </c>
      <c r="H421" s="382">
        <v>879.76666666666665</v>
      </c>
      <c r="I421" s="382">
        <v>904.38333333333321</v>
      </c>
      <c r="J421" s="382">
        <v>918.76666666666665</v>
      </c>
      <c r="K421" s="381">
        <v>890</v>
      </c>
      <c r="L421" s="381">
        <v>851</v>
      </c>
      <c r="M421" s="381">
        <v>5.4763400000000004</v>
      </c>
      <c r="N421" s="1"/>
      <c r="O421" s="1"/>
    </row>
    <row r="422" spans="1:15" ht="12.75" customHeight="1">
      <c r="A422" s="33">
        <v>412</v>
      </c>
      <c r="B422" s="443" t="s">
        <v>507</v>
      </c>
      <c r="C422" s="381">
        <v>1044.3</v>
      </c>
      <c r="D422" s="382">
        <v>1049.9166666666665</v>
      </c>
      <c r="E422" s="382">
        <v>1030.4833333333331</v>
      </c>
      <c r="F422" s="382">
        <v>1016.6666666666665</v>
      </c>
      <c r="G422" s="382">
        <v>997.23333333333312</v>
      </c>
      <c r="H422" s="382">
        <v>1063.7333333333331</v>
      </c>
      <c r="I422" s="382">
        <v>1083.1666666666665</v>
      </c>
      <c r="J422" s="382">
        <v>1096.9833333333331</v>
      </c>
      <c r="K422" s="381">
        <v>1069.3499999999999</v>
      </c>
      <c r="L422" s="381">
        <v>1036.0999999999999</v>
      </c>
      <c r="M422" s="381">
        <v>1.1715</v>
      </c>
      <c r="N422" s="1"/>
      <c r="O422" s="1"/>
    </row>
    <row r="423" spans="1:15" ht="12.75" customHeight="1">
      <c r="A423" s="33">
        <v>413</v>
      </c>
      <c r="B423" s="443" t="s">
        <v>506</v>
      </c>
      <c r="C423" s="381">
        <v>2343.4499999999998</v>
      </c>
      <c r="D423" s="382">
        <v>2334.4666666666667</v>
      </c>
      <c r="E423" s="382">
        <v>2311.0333333333333</v>
      </c>
      <c r="F423" s="382">
        <v>2278.6166666666668</v>
      </c>
      <c r="G423" s="382">
        <v>2255.1833333333334</v>
      </c>
      <c r="H423" s="382">
        <v>2366.8833333333332</v>
      </c>
      <c r="I423" s="382">
        <v>2390.3166666666666</v>
      </c>
      <c r="J423" s="382">
        <v>2422.7333333333331</v>
      </c>
      <c r="K423" s="381">
        <v>2357.9</v>
      </c>
      <c r="L423" s="381">
        <v>2302.0500000000002</v>
      </c>
      <c r="M423" s="381">
        <v>0.46205000000000002</v>
      </c>
      <c r="N423" s="1"/>
      <c r="O423" s="1"/>
    </row>
    <row r="424" spans="1:15" ht="12.75" customHeight="1">
      <c r="A424" s="33">
        <v>414</v>
      </c>
      <c r="B424" s="443" t="s">
        <v>508</v>
      </c>
      <c r="C424" s="381">
        <v>870.15</v>
      </c>
      <c r="D424" s="382">
        <v>869.31666666666661</v>
      </c>
      <c r="E424" s="382">
        <v>863.63333333333321</v>
      </c>
      <c r="F424" s="382">
        <v>857.11666666666656</v>
      </c>
      <c r="G424" s="382">
        <v>851.43333333333317</v>
      </c>
      <c r="H424" s="382">
        <v>875.83333333333326</v>
      </c>
      <c r="I424" s="382">
        <v>881.51666666666665</v>
      </c>
      <c r="J424" s="382">
        <v>888.0333333333333</v>
      </c>
      <c r="K424" s="381">
        <v>875</v>
      </c>
      <c r="L424" s="381">
        <v>862.8</v>
      </c>
      <c r="M424" s="381">
        <v>0.75978000000000001</v>
      </c>
      <c r="N424" s="1"/>
      <c r="O424" s="1"/>
    </row>
    <row r="425" spans="1:15" ht="12.75" customHeight="1">
      <c r="A425" s="33">
        <v>415</v>
      </c>
      <c r="B425" s="443" t="s">
        <v>509</v>
      </c>
      <c r="C425" s="381">
        <v>394.65</v>
      </c>
      <c r="D425" s="382">
        <v>397.51666666666665</v>
      </c>
      <c r="E425" s="382">
        <v>389.43333333333328</v>
      </c>
      <c r="F425" s="382">
        <v>384.21666666666664</v>
      </c>
      <c r="G425" s="382">
        <v>376.13333333333327</v>
      </c>
      <c r="H425" s="382">
        <v>402.73333333333329</v>
      </c>
      <c r="I425" s="382">
        <v>410.81666666666666</v>
      </c>
      <c r="J425" s="382">
        <v>416.0333333333333</v>
      </c>
      <c r="K425" s="381">
        <v>405.6</v>
      </c>
      <c r="L425" s="381">
        <v>392.3</v>
      </c>
      <c r="M425" s="381">
        <v>2.6027100000000001</v>
      </c>
      <c r="N425" s="1"/>
      <c r="O425" s="1"/>
    </row>
    <row r="426" spans="1:15" ht="12.75" customHeight="1">
      <c r="A426" s="33">
        <v>416</v>
      </c>
      <c r="B426" s="443" t="s">
        <v>517</v>
      </c>
      <c r="C426" s="381">
        <v>316.25</v>
      </c>
      <c r="D426" s="382">
        <v>321.45</v>
      </c>
      <c r="E426" s="382">
        <v>309.2</v>
      </c>
      <c r="F426" s="382">
        <v>302.14999999999998</v>
      </c>
      <c r="G426" s="382">
        <v>289.89999999999998</v>
      </c>
      <c r="H426" s="382">
        <v>328.5</v>
      </c>
      <c r="I426" s="382">
        <v>340.75</v>
      </c>
      <c r="J426" s="382">
        <v>347.8</v>
      </c>
      <c r="K426" s="381">
        <v>333.7</v>
      </c>
      <c r="L426" s="381">
        <v>314.39999999999998</v>
      </c>
      <c r="M426" s="381">
        <v>23.024889999999999</v>
      </c>
      <c r="N426" s="1"/>
      <c r="O426" s="1"/>
    </row>
    <row r="427" spans="1:15" ht="12.75" customHeight="1">
      <c r="A427" s="33">
        <v>417</v>
      </c>
      <c r="B427" s="443" t="s">
        <v>510</v>
      </c>
      <c r="C427" s="381">
        <v>64.150000000000006</v>
      </c>
      <c r="D427" s="382">
        <v>64.216666666666669</v>
      </c>
      <c r="E427" s="382">
        <v>63.783333333333331</v>
      </c>
      <c r="F427" s="382">
        <v>63.416666666666664</v>
      </c>
      <c r="G427" s="382">
        <v>62.983333333333327</v>
      </c>
      <c r="H427" s="382">
        <v>64.583333333333343</v>
      </c>
      <c r="I427" s="382">
        <v>65.01666666666668</v>
      </c>
      <c r="J427" s="382">
        <v>65.38333333333334</v>
      </c>
      <c r="K427" s="381">
        <v>64.650000000000006</v>
      </c>
      <c r="L427" s="381">
        <v>63.85</v>
      </c>
      <c r="M427" s="381">
        <v>37.423900000000003</v>
      </c>
      <c r="N427" s="1"/>
      <c r="O427" s="1"/>
    </row>
    <row r="428" spans="1:15" ht="12.75" customHeight="1">
      <c r="A428" s="33">
        <v>418</v>
      </c>
      <c r="B428" s="443" t="s">
        <v>193</v>
      </c>
      <c r="C428" s="381">
        <v>2530.25</v>
      </c>
      <c r="D428" s="382">
        <v>2522.25</v>
      </c>
      <c r="E428" s="382">
        <v>2493.6999999999998</v>
      </c>
      <c r="F428" s="382">
        <v>2457.1499999999996</v>
      </c>
      <c r="G428" s="382">
        <v>2428.5999999999995</v>
      </c>
      <c r="H428" s="382">
        <v>2558.8000000000002</v>
      </c>
      <c r="I428" s="382">
        <v>2587.3500000000004</v>
      </c>
      <c r="J428" s="382">
        <v>2623.9000000000005</v>
      </c>
      <c r="K428" s="381">
        <v>2550.8000000000002</v>
      </c>
      <c r="L428" s="381">
        <v>2485.6999999999998</v>
      </c>
      <c r="M428" s="381">
        <v>8.1132899999999992</v>
      </c>
      <c r="N428" s="1"/>
      <c r="O428" s="1"/>
    </row>
    <row r="429" spans="1:15" ht="12.75" customHeight="1">
      <c r="A429" s="33">
        <v>419</v>
      </c>
      <c r="B429" s="443" t="s">
        <v>194</v>
      </c>
      <c r="C429" s="381">
        <v>1222.9000000000001</v>
      </c>
      <c r="D429" s="382">
        <v>1224.7</v>
      </c>
      <c r="E429" s="382">
        <v>1206.4000000000001</v>
      </c>
      <c r="F429" s="382">
        <v>1189.9000000000001</v>
      </c>
      <c r="G429" s="382">
        <v>1171.6000000000001</v>
      </c>
      <c r="H429" s="382">
        <v>1241.2</v>
      </c>
      <c r="I429" s="382">
        <v>1259.4999999999998</v>
      </c>
      <c r="J429" s="382">
        <v>1276</v>
      </c>
      <c r="K429" s="381">
        <v>1243</v>
      </c>
      <c r="L429" s="381">
        <v>1208.2</v>
      </c>
      <c r="M429" s="381">
        <v>9.7014800000000001</v>
      </c>
      <c r="N429" s="1"/>
      <c r="O429" s="1"/>
    </row>
    <row r="430" spans="1:15" ht="12.75" customHeight="1">
      <c r="A430" s="33">
        <v>420</v>
      </c>
      <c r="B430" s="443" t="s">
        <v>514</v>
      </c>
      <c r="C430" s="381">
        <v>451.75</v>
      </c>
      <c r="D430" s="382">
        <v>451.2166666666667</v>
      </c>
      <c r="E430" s="382">
        <v>444.93333333333339</v>
      </c>
      <c r="F430" s="382">
        <v>438.11666666666667</v>
      </c>
      <c r="G430" s="382">
        <v>431.83333333333337</v>
      </c>
      <c r="H430" s="382">
        <v>458.03333333333342</v>
      </c>
      <c r="I430" s="382">
        <v>464.31666666666672</v>
      </c>
      <c r="J430" s="382">
        <v>471.13333333333344</v>
      </c>
      <c r="K430" s="381">
        <v>457.5</v>
      </c>
      <c r="L430" s="381">
        <v>444.4</v>
      </c>
      <c r="M430" s="381">
        <v>8.7745099999999994</v>
      </c>
      <c r="N430" s="1"/>
      <c r="O430" s="1"/>
    </row>
    <row r="431" spans="1:15" ht="12.75" customHeight="1">
      <c r="A431" s="33">
        <v>421</v>
      </c>
      <c r="B431" s="443" t="s">
        <v>511</v>
      </c>
      <c r="C431" s="381">
        <v>99.6</v>
      </c>
      <c r="D431" s="382">
        <v>99.600000000000009</v>
      </c>
      <c r="E431" s="382">
        <v>96.000000000000014</v>
      </c>
      <c r="F431" s="382">
        <v>92.4</v>
      </c>
      <c r="G431" s="382">
        <v>88.800000000000011</v>
      </c>
      <c r="H431" s="382">
        <v>103.20000000000002</v>
      </c>
      <c r="I431" s="382">
        <v>106.80000000000001</v>
      </c>
      <c r="J431" s="382">
        <v>110.40000000000002</v>
      </c>
      <c r="K431" s="381">
        <v>103.2</v>
      </c>
      <c r="L431" s="381">
        <v>96</v>
      </c>
      <c r="M431" s="381">
        <v>7.4045800000000002</v>
      </c>
      <c r="N431" s="1"/>
      <c r="O431" s="1"/>
    </row>
    <row r="432" spans="1:15" ht="12.75" customHeight="1">
      <c r="A432" s="33">
        <v>422</v>
      </c>
      <c r="B432" s="443" t="s">
        <v>513</v>
      </c>
      <c r="C432" s="381">
        <v>273.7</v>
      </c>
      <c r="D432" s="382">
        <v>276.13333333333333</v>
      </c>
      <c r="E432" s="382">
        <v>270.56666666666666</v>
      </c>
      <c r="F432" s="382">
        <v>267.43333333333334</v>
      </c>
      <c r="G432" s="382">
        <v>261.86666666666667</v>
      </c>
      <c r="H432" s="382">
        <v>279.26666666666665</v>
      </c>
      <c r="I432" s="382">
        <v>284.83333333333326</v>
      </c>
      <c r="J432" s="382">
        <v>287.96666666666664</v>
      </c>
      <c r="K432" s="381">
        <v>281.7</v>
      </c>
      <c r="L432" s="381">
        <v>273</v>
      </c>
      <c r="M432" s="381">
        <v>9.2209900000000005</v>
      </c>
      <c r="N432" s="1"/>
      <c r="O432" s="1"/>
    </row>
    <row r="433" spans="1:15" ht="12.75" customHeight="1">
      <c r="A433" s="33">
        <v>423</v>
      </c>
      <c r="B433" s="443" t="s">
        <v>515</v>
      </c>
      <c r="C433" s="381">
        <v>579.29999999999995</v>
      </c>
      <c r="D433" s="382">
        <v>581.5</v>
      </c>
      <c r="E433" s="382">
        <v>573</v>
      </c>
      <c r="F433" s="382">
        <v>566.70000000000005</v>
      </c>
      <c r="G433" s="382">
        <v>558.20000000000005</v>
      </c>
      <c r="H433" s="382">
        <v>587.79999999999995</v>
      </c>
      <c r="I433" s="382">
        <v>596.29999999999995</v>
      </c>
      <c r="J433" s="382">
        <v>602.59999999999991</v>
      </c>
      <c r="K433" s="381">
        <v>590</v>
      </c>
      <c r="L433" s="381">
        <v>575.20000000000005</v>
      </c>
      <c r="M433" s="381">
        <v>0.81955999999999996</v>
      </c>
      <c r="N433" s="1"/>
      <c r="O433" s="1"/>
    </row>
    <row r="434" spans="1:15" ht="12.75" customHeight="1">
      <c r="A434" s="33">
        <v>424</v>
      </c>
      <c r="B434" s="443" t="s">
        <v>516</v>
      </c>
      <c r="C434" s="381">
        <v>394.35</v>
      </c>
      <c r="D434" s="382">
        <v>391.33333333333331</v>
      </c>
      <c r="E434" s="382">
        <v>386.06666666666661</v>
      </c>
      <c r="F434" s="382">
        <v>377.7833333333333</v>
      </c>
      <c r="G434" s="382">
        <v>372.51666666666659</v>
      </c>
      <c r="H434" s="382">
        <v>399.61666666666662</v>
      </c>
      <c r="I434" s="382">
        <v>404.88333333333338</v>
      </c>
      <c r="J434" s="382">
        <v>413.16666666666663</v>
      </c>
      <c r="K434" s="381">
        <v>396.6</v>
      </c>
      <c r="L434" s="381">
        <v>383.05</v>
      </c>
      <c r="M434" s="381">
        <v>4.5644799999999996</v>
      </c>
      <c r="N434" s="1"/>
      <c r="O434" s="1"/>
    </row>
    <row r="435" spans="1:15" ht="12.75" customHeight="1">
      <c r="A435" s="33">
        <v>425</v>
      </c>
      <c r="B435" s="443" t="s">
        <v>518</v>
      </c>
      <c r="C435" s="381">
        <v>2384.85</v>
      </c>
      <c r="D435" s="382">
        <v>2381.3666666666668</v>
      </c>
      <c r="E435" s="382">
        <v>2353.4833333333336</v>
      </c>
      <c r="F435" s="382">
        <v>2322.1166666666668</v>
      </c>
      <c r="G435" s="382">
        <v>2294.2333333333336</v>
      </c>
      <c r="H435" s="382">
        <v>2412.7333333333336</v>
      </c>
      <c r="I435" s="382">
        <v>2440.6166666666668</v>
      </c>
      <c r="J435" s="382">
        <v>2471.9833333333336</v>
      </c>
      <c r="K435" s="381">
        <v>2409.25</v>
      </c>
      <c r="L435" s="381">
        <v>2350</v>
      </c>
      <c r="M435" s="381">
        <v>0.44113000000000002</v>
      </c>
      <c r="N435" s="1"/>
      <c r="O435" s="1"/>
    </row>
    <row r="436" spans="1:15" ht="12.75" customHeight="1">
      <c r="A436" s="33">
        <v>426</v>
      </c>
      <c r="B436" s="443" t="s">
        <v>519</v>
      </c>
      <c r="C436" s="381">
        <v>883.25</v>
      </c>
      <c r="D436" s="382">
        <v>882.38333333333333</v>
      </c>
      <c r="E436" s="382">
        <v>872.31666666666661</v>
      </c>
      <c r="F436" s="382">
        <v>861.38333333333333</v>
      </c>
      <c r="G436" s="382">
        <v>851.31666666666661</v>
      </c>
      <c r="H436" s="382">
        <v>893.31666666666661</v>
      </c>
      <c r="I436" s="382">
        <v>903.38333333333344</v>
      </c>
      <c r="J436" s="382">
        <v>914.31666666666661</v>
      </c>
      <c r="K436" s="381">
        <v>892.45</v>
      </c>
      <c r="L436" s="381">
        <v>871.45</v>
      </c>
      <c r="M436" s="381">
        <v>0.43768000000000001</v>
      </c>
      <c r="N436" s="1"/>
      <c r="O436" s="1"/>
    </row>
    <row r="437" spans="1:15" ht="12.75" customHeight="1">
      <c r="A437" s="33">
        <v>427</v>
      </c>
      <c r="B437" s="443" t="s">
        <v>195</v>
      </c>
      <c r="C437" s="381">
        <v>826.7</v>
      </c>
      <c r="D437" s="382">
        <v>826.41666666666663</v>
      </c>
      <c r="E437" s="382">
        <v>817.83333333333326</v>
      </c>
      <c r="F437" s="382">
        <v>808.96666666666658</v>
      </c>
      <c r="G437" s="382">
        <v>800.38333333333321</v>
      </c>
      <c r="H437" s="382">
        <v>835.2833333333333</v>
      </c>
      <c r="I437" s="382">
        <v>843.86666666666656</v>
      </c>
      <c r="J437" s="382">
        <v>852.73333333333335</v>
      </c>
      <c r="K437" s="381">
        <v>835</v>
      </c>
      <c r="L437" s="381">
        <v>817.55</v>
      </c>
      <c r="M437" s="381">
        <v>48.378729999999997</v>
      </c>
      <c r="N437" s="1"/>
      <c r="O437" s="1"/>
    </row>
    <row r="438" spans="1:15" ht="12.75" customHeight="1">
      <c r="A438" s="33">
        <v>428</v>
      </c>
      <c r="B438" s="443" t="s">
        <v>520</v>
      </c>
      <c r="C438" s="381">
        <v>569.75</v>
      </c>
      <c r="D438" s="382">
        <v>554.73333333333335</v>
      </c>
      <c r="E438" s="382">
        <v>530.26666666666665</v>
      </c>
      <c r="F438" s="382">
        <v>490.7833333333333</v>
      </c>
      <c r="G438" s="382">
        <v>466.31666666666661</v>
      </c>
      <c r="H438" s="382">
        <v>594.2166666666667</v>
      </c>
      <c r="I438" s="382">
        <v>618.68333333333339</v>
      </c>
      <c r="J438" s="382">
        <v>658.16666666666674</v>
      </c>
      <c r="K438" s="381">
        <v>579.20000000000005</v>
      </c>
      <c r="L438" s="381">
        <v>515.25</v>
      </c>
      <c r="M438" s="381">
        <v>41.479500000000002</v>
      </c>
      <c r="N438" s="1"/>
      <c r="O438" s="1"/>
    </row>
    <row r="439" spans="1:15" ht="12.75" customHeight="1">
      <c r="A439" s="33">
        <v>429</v>
      </c>
      <c r="B439" s="443" t="s">
        <v>196</v>
      </c>
      <c r="C439" s="381">
        <v>514.15</v>
      </c>
      <c r="D439" s="382">
        <v>513.29999999999995</v>
      </c>
      <c r="E439" s="382">
        <v>508.89999999999986</v>
      </c>
      <c r="F439" s="382">
        <v>503.64999999999992</v>
      </c>
      <c r="G439" s="382">
        <v>499.24999999999983</v>
      </c>
      <c r="H439" s="382">
        <v>518.54999999999995</v>
      </c>
      <c r="I439" s="382">
        <v>522.95000000000005</v>
      </c>
      <c r="J439" s="382">
        <v>528.19999999999993</v>
      </c>
      <c r="K439" s="381">
        <v>517.70000000000005</v>
      </c>
      <c r="L439" s="381">
        <v>508.05</v>
      </c>
      <c r="M439" s="381">
        <v>4.6780299999999997</v>
      </c>
      <c r="N439" s="1"/>
      <c r="O439" s="1"/>
    </row>
    <row r="440" spans="1:15" ht="12.75" customHeight="1">
      <c r="A440" s="33">
        <v>430</v>
      </c>
      <c r="B440" s="443" t="s">
        <v>523</v>
      </c>
      <c r="C440" s="381">
        <v>744.7</v>
      </c>
      <c r="D440" s="382">
        <v>748.08333333333337</v>
      </c>
      <c r="E440" s="382">
        <v>735.16666666666674</v>
      </c>
      <c r="F440" s="382">
        <v>725.63333333333333</v>
      </c>
      <c r="G440" s="382">
        <v>712.7166666666667</v>
      </c>
      <c r="H440" s="382">
        <v>757.61666666666679</v>
      </c>
      <c r="I440" s="382">
        <v>770.53333333333353</v>
      </c>
      <c r="J440" s="382">
        <v>780.06666666666683</v>
      </c>
      <c r="K440" s="381">
        <v>761</v>
      </c>
      <c r="L440" s="381">
        <v>738.55</v>
      </c>
      <c r="M440" s="381">
        <v>1.0969599999999999</v>
      </c>
      <c r="N440" s="1"/>
      <c r="O440" s="1"/>
    </row>
    <row r="441" spans="1:15" ht="12.75" customHeight="1">
      <c r="A441" s="33">
        <v>431</v>
      </c>
      <c r="B441" s="443" t="s">
        <v>521</v>
      </c>
      <c r="C441" s="381">
        <v>440.1</v>
      </c>
      <c r="D441" s="382">
        <v>442.2166666666667</v>
      </c>
      <c r="E441" s="382">
        <v>431.78333333333342</v>
      </c>
      <c r="F441" s="382">
        <v>423.4666666666667</v>
      </c>
      <c r="G441" s="382">
        <v>413.03333333333342</v>
      </c>
      <c r="H441" s="382">
        <v>450.53333333333342</v>
      </c>
      <c r="I441" s="382">
        <v>460.9666666666667</v>
      </c>
      <c r="J441" s="382">
        <v>469.28333333333342</v>
      </c>
      <c r="K441" s="381">
        <v>452.65</v>
      </c>
      <c r="L441" s="381">
        <v>433.9</v>
      </c>
      <c r="M441" s="381">
        <v>2.9784099999999998</v>
      </c>
      <c r="N441" s="1"/>
      <c r="O441" s="1"/>
    </row>
    <row r="442" spans="1:15" ht="12.75" customHeight="1">
      <c r="A442" s="33">
        <v>432</v>
      </c>
      <c r="B442" s="443" t="s">
        <v>522</v>
      </c>
      <c r="C442" s="381">
        <v>2198.35</v>
      </c>
      <c r="D442" s="382">
        <v>2203.4</v>
      </c>
      <c r="E442" s="382">
        <v>2182.0500000000002</v>
      </c>
      <c r="F442" s="382">
        <v>2165.75</v>
      </c>
      <c r="G442" s="382">
        <v>2144.4</v>
      </c>
      <c r="H442" s="382">
        <v>2219.7000000000003</v>
      </c>
      <c r="I442" s="382">
        <v>2241.0499999999997</v>
      </c>
      <c r="J442" s="382">
        <v>2257.3500000000004</v>
      </c>
      <c r="K442" s="381">
        <v>2224.75</v>
      </c>
      <c r="L442" s="381">
        <v>2187.1</v>
      </c>
      <c r="M442" s="381">
        <v>0.22364999999999999</v>
      </c>
      <c r="N442" s="1"/>
      <c r="O442" s="1"/>
    </row>
    <row r="443" spans="1:15" ht="12.75" customHeight="1">
      <c r="A443" s="33">
        <v>433</v>
      </c>
      <c r="B443" s="443" t="s">
        <v>524</v>
      </c>
      <c r="C443" s="381">
        <v>493.75</v>
      </c>
      <c r="D443" s="382">
        <v>488.65000000000003</v>
      </c>
      <c r="E443" s="382">
        <v>480.30000000000007</v>
      </c>
      <c r="F443" s="382">
        <v>466.85</v>
      </c>
      <c r="G443" s="382">
        <v>458.50000000000006</v>
      </c>
      <c r="H443" s="382">
        <v>502.10000000000008</v>
      </c>
      <c r="I443" s="382">
        <v>510.4500000000001</v>
      </c>
      <c r="J443" s="382">
        <v>523.90000000000009</v>
      </c>
      <c r="K443" s="381">
        <v>497</v>
      </c>
      <c r="L443" s="381">
        <v>475.2</v>
      </c>
      <c r="M443" s="381">
        <v>5.89269</v>
      </c>
      <c r="N443" s="1"/>
      <c r="O443" s="1"/>
    </row>
    <row r="444" spans="1:15" ht="12.75" customHeight="1">
      <c r="A444" s="33">
        <v>434</v>
      </c>
      <c r="B444" s="443" t="s">
        <v>525</v>
      </c>
      <c r="C444" s="381">
        <v>11.15</v>
      </c>
      <c r="D444" s="382">
        <v>11.15</v>
      </c>
      <c r="E444" s="382">
        <v>11.15</v>
      </c>
      <c r="F444" s="382">
        <v>11.15</v>
      </c>
      <c r="G444" s="382">
        <v>11.15</v>
      </c>
      <c r="H444" s="382">
        <v>11.15</v>
      </c>
      <c r="I444" s="382">
        <v>11.15</v>
      </c>
      <c r="J444" s="382">
        <v>11.15</v>
      </c>
      <c r="K444" s="381">
        <v>11.15</v>
      </c>
      <c r="L444" s="381">
        <v>11.15</v>
      </c>
      <c r="M444" s="381">
        <v>88.235990000000001</v>
      </c>
      <c r="N444" s="1"/>
      <c r="O444" s="1"/>
    </row>
    <row r="445" spans="1:15" ht="12.75" customHeight="1">
      <c r="A445" s="33">
        <v>435</v>
      </c>
      <c r="B445" s="443" t="s">
        <v>512</v>
      </c>
      <c r="C445" s="381">
        <v>378.1</v>
      </c>
      <c r="D445" s="382">
        <v>378.93333333333334</v>
      </c>
      <c r="E445" s="382">
        <v>376.16666666666669</v>
      </c>
      <c r="F445" s="382">
        <v>374.23333333333335</v>
      </c>
      <c r="G445" s="382">
        <v>371.4666666666667</v>
      </c>
      <c r="H445" s="382">
        <v>380.86666666666667</v>
      </c>
      <c r="I445" s="382">
        <v>383.63333333333333</v>
      </c>
      <c r="J445" s="382">
        <v>385.56666666666666</v>
      </c>
      <c r="K445" s="381">
        <v>381.7</v>
      </c>
      <c r="L445" s="381">
        <v>377</v>
      </c>
      <c r="M445" s="381">
        <v>6.3167799999999996</v>
      </c>
      <c r="N445" s="1"/>
      <c r="O445" s="1"/>
    </row>
    <row r="446" spans="1:15" ht="12.75" customHeight="1">
      <c r="A446" s="33">
        <v>436</v>
      </c>
      <c r="B446" s="443" t="s">
        <v>526</v>
      </c>
      <c r="C446" s="381">
        <v>1019.7</v>
      </c>
      <c r="D446" s="382">
        <v>1015.3666666666667</v>
      </c>
      <c r="E446" s="382">
        <v>1003.7333333333333</v>
      </c>
      <c r="F446" s="382">
        <v>987.76666666666665</v>
      </c>
      <c r="G446" s="382">
        <v>976.13333333333333</v>
      </c>
      <c r="H446" s="382">
        <v>1031.3333333333335</v>
      </c>
      <c r="I446" s="382">
        <v>1042.9666666666667</v>
      </c>
      <c r="J446" s="382">
        <v>1058.9333333333334</v>
      </c>
      <c r="K446" s="381">
        <v>1027</v>
      </c>
      <c r="L446" s="381">
        <v>999.4</v>
      </c>
      <c r="M446" s="381">
        <v>0.41265000000000002</v>
      </c>
      <c r="N446" s="1"/>
      <c r="O446" s="1"/>
    </row>
    <row r="447" spans="1:15" ht="12.75" customHeight="1">
      <c r="A447" s="33">
        <v>437</v>
      </c>
      <c r="B447" s="443" t="s">
        <v>277</v>
      </c>
      <c r="C447" s="381">
        <v>628.29999999999995</v>
      </c>
      <c r="D447" s="382">
        <v>628.5333333333333</v>
      </c>
      <c r="E447" s="382">
        <v>622.56666666666661</v>
      </c>
      <c r="F447" s="382">
        <v>616.83333333333326</v>
      </c>
      <c r="G447" s="382">
        <v>610.86666666666656</v>
      </c>
      <c r="H447" s="382">
        <v>634.26666666666665</v>
      </c>
      <c r="I447" s="382">
        <v>640.23333333333335</v>
      </c>
      <c r="J447" s="382">
        <v>645.9666666666667</v>
      </c>
      <c r="K447" s="381">
        <v>634.5</v>
      </c>
      <c r="L447" s="381">
        <v>622.79999999999995</v>
      </c>
      <c r="M447" s="381">
        <v>4.8061699999999998</v>
      </c>
      <c r="N447" s="1"/>
      <c r="O447" s="1"/>
    </row>
    <row r="448" spans="1:15" ht="12.75" customHeight="1">
      <c r="A448" s="33">
        <v>438</v>
      </c>
      <c r="B448" s="443" t="s">
        <v>531</v>
      </c>
      <c r="C448" s="381">
        <v>1788.4</v>
      </c>
      <c r="D448" s="382">
        <v>1799.4666666666665</v>
      </c>
      <c r="E448" s="382">
        <v>1768.9333333333329</v>
      </c>
      <c r="F448" s="382">
        <v>1749.4666666666665</v>
      </c>
      <c r="G448" s="382">
        <v>1718.9333333333329</v>
      </c>
      <c r="H448" s="382">
        <v>1818.9333333333329</v>
      </c>
      <c r="I448" s="382">
        <v>1849.4666666666662</v>
      </c>
      <c r="J448" s="382">
        <v>1868.9333333333329</v>
      </c>
      <c r="K448" s="381">
        <v>1830</v>
      </c>
      <c r="L448" s="381">
        <v>1780</v>
      </c>
      <c r="M448" s="381">
        <v>1.87279</v>
      </c>
      <c r="N448" s="1"/>
      <c r="O448" s="1"/>
    </row>
    <row r="449" spans="1:15" ht="12.75" customHeight="1">
      <c r="A449" s="33">
        <v>439</v>
      </c>
      <c r="B449" s="443" t="s">
        <v>532</v>
      </c>
      <c r="C449" s="381">
        <v>14081.85</v>
      </c>
      <c r="D449" s="382">
        <v>14023.233333333332</v>
      </c>
      <c r="E449" s="382">
        <v>13847.466666666664</v>
      </c>
      <c r="F449" s="382">
        <v>13613.083333333332</v>
      </c>
      <c r="G449" s="382">
        <v>13437.316666666664</v>
      </c>
      <c r="H449" s="382">
        <v>14257.616666666663</v>
      </c>
      <c r="I449" s="382">
        <v>14433.38333333333</v>
      </c>
      <c r="J449" s="382">
        <v>14667.766666666663</v>
      </c>
      <c r="K449" s="381">
        <v>14199</v>
      </c>
      <c r="L449" s="381">
        <v>13788.85</v>
      </c>
      <c r="M449" s="381">
        <v>1.993E-2</v>
      </c>
      <c r="N449" s="1"/>
      <c r="O449" s="1"/>
    </row>
    <row r="450" spans="1:15" ht="12.75" customHeight="1">
      <c r="A450" s="33">
        <v>440</v>
      </c>
      <c r="B450" s="443" t="s">
        <v>197</v>
      </c>
      <c r="C450" s="381">
        <v>939.25</v>
      </c>
      <c r="D450" s="382">
        <v>936.1</v>
      </c>
      <c r="E450" s="382">
        <v>928.45</v>
      </c>
      <c r="F450" s="382">
        <v>917.65</v>
      </c>
      <c r="G450" s="382">
        <v>910</v>
      </c>
      <c r="H450" s="382">
        <v>946.90000000000009</v>
      </c>
      <c r="I450" s="382">
        <v>954.55</v>
      </c>
      <c r="J450" s="382">
        <v>965.35000000000014</v>
      </c>
      <c r="K450" s="381">
        <v>943.75</v>
      </c>
      <c r="L450" s="381">
        <v>925.3</v>
      </c>
      <c r="M450" s="381">
        <v>15.05658</v>
      </c>
      <c r="N450" s="1"/>
      <c r="O450" s="1"/>
    </row>
    <row r="451" spans="1:15" ht="12.75" customHeight="1">
      <c r="A451" s="33">
        <v>441</v>
      </c>
      <c r="B451" s="443" t="s">
        <v>533</v>
      </c>
      <c r="C451" s="381">
        <v>215.65</v>
      </c>
      <c r="D451" s="382">
        <v>215.7833333333333</v>
      </c>
      <c r="E451" s="382">
        <v>213.81666666666661</v>
      </c>
      <c r="F451" s="382">
        <v>211.98333333333329</v>
      </c>
      <c r="G451" s="382">
        <v>210.01666666666659</v>
      </c>
      <c r="H451" s="382">
        <v>217.61666666666662</v>
      </c>
      <c r="I451" s="382">
        <v>219.58333333333331</v>
      </c>
      <c r="J451" s="382">
        <v>221.41666666666663</v>
      </c>
      <c r="K451" s="381">
        <v>217.75</v>
      </c>
      <c r="L451" s="381">
        <v>213.95</v>
      </c>
      <c r="M451" s="381">
        <v>12.28027</v>
      </c>
      <c r="N451" s="1"/>
      <c r="O451" s="1"/>
    </row>
    <row r="452" spans="1:15" ht="12.75" customHeight="1">
      <c r="A452" s="33">
        <v>442</v>
      </c>
      <c r="B452" s="443" t="s">
        <v>534</v>
      </c>
      <c r="C452" s="381">
        <v>1485.65</v>
      </c>
      <c r="D452" s="382">
        <v>1484.4166666666667</v>
      </c>
      <c r="E452" s="382">
        <v>1466.2333333333336</v>
      </c>
      <c r="F452" s="382">
        <v>1446.8166666666668</v>
      </c>
      <c r="G452" s="382">
        <v>1428.6333333333337</v>
      </c>
      <c r="H452" s="382">
        <v>1503.8333333333335</v>
      </c>
      <c r="I452" s="382">
        <v>1522.0166666666664</v>
      </c>
      <c r="J452" s="382">
        <v>1541.4333333333334</v>
      </c>
      <c r="K452" s="381">
        <v>1502.6</v>
      </c>
      <c r="L452" s="381">
        <v>1465</v>
      </c>
      <c r="M452" s="381">
        <v>5.1990499999999997</v>
      </c>
      <c r="N452" s="1"/>
      <c r="O452" s="1"/>
    </row>
    <row r="453" spans="1:15" ht="12.75" customHeight="1">
      <c r="A453" s="33">
        <v>443</v>
      </c>
      <c r="B453" s="443" t="s">
        <v>198</v>
      </c>
      <c r="C453" s="381">
        <v>731.9</v>
      </c>
      <c r="D453" s="382">
        <v>735.30000000000007</v>
      </c>
      <c r="E453" s="382">
        <v>727.60000000000014</v>
      </c>
      <c r="F453" s="382">
        <v>723.30000000000007</v>
      </c>
      <c r="G453" s="382">
        <v>715.60000000000014</v>
      </c>
      <c r="H453" s="382">
        <v>739.60000000000014</v>
      </c>
      <c r="I453" s="382">
        <v>747.30000000000018</v>
      </c>
      <c r="J453" s="382">
        <v>751.60000000000014</v>
      </c>
      <c r="K453" s="381">
        <v>743</v>
      </c>
      <c r="L453" s="381">
        <v>731</v>
      </c>
      <c r="M453" s="381">
        <v>15.920970000000001</v>
      </c>
      <c r="N453" s="1"/>
      <c r="O453" s="1"/>
    </row>
    <row r="454" spans="1:15" ht="12.75" customHeight="1">
      <c r="A454" s="33">
        <v>444</v>
      </c>
      <c r="B454" s="443" t="s">
        <v>278</v>
      </c>
      <c r="C454" s="381">
        <v>5992.95</v>
      </c>
      <c r="D454" s="382">
        <v>5937.6500000000005</v>
      </c>
      <c r="E454" s="382">
        <v>5855.3000000000011</v>
      </c>
      <c r="F454" s="382">
        <v>5717.6500000000005</v>
      </c>
      <c r="G454" s="382">
        <v>5635.3000000000011</v>
      </c>
      <c r="H454" s="382">
        <v>6075.3000000000011</v>
      </c>
      <c r="I454" s="382">
        <v>6157.6500000000015</v>
      </c>
      <c r="J454" s="382">
        <v>6295.3000000000011</v>
      </c>
      <c r="K454" s="381">
        <v>6020</v>
      </c>
      <c r="L454" s="381">
        <v>5800</v>
      </c>
      <c r="M454" s="381">
        <v>1.7613700000000001</v>
      </c>
      <c r="N454" s="1"/>
      <c r="O454" s="1"/>
    </row>
    <row r="455" spans="1:15" ht="12.75" customHeight="1">
      <c r="A455" s="33">
        <v>445</v>
      </c>
      <c r="B455" s="443" t="s">
        <v>199</v>
      </c>
      <c r="C455" s="381">
        <v>503.7</v>
      </c>
      <c r="D455" s="382">
        <v>499.96666666666664</v>
      </c>
      <c r="E455" s="382">
        <v>495.0333333333333</v>
      </c>
      <c r="F455" s="382">
        <v>486.36666666666667</v>
      </c>
      <c r="G455" s="382">
        <v>481.43333333333334</v>
      </c>
      <c r="H455" s="382">
        <v>508.63333333333327</v>
      </c>
      <c r="I455" s="382">
        <v>513.56666666666661</v>
      </c>
      <c r="J455" s="382">
        <v>522.23333333333323</v>
      </c>
      <c r="K455" s="381">
        <v>504.9</v>
      </c>
      <c r="L455" s="381">
        <v>491.3</v>
      </c>
      <c r="M455" s="381">
        <v>251.93771000000001</v>
      </c>
      <c r="N455" s="1"/>
      <c r="O455" s="1"/>
    </row>
    <row r="456" spans="1:15" ht="12.75" customHeight="1">
      <c r="A456" s="33">
        <v>446</v>
      </c>
      <c r="B456" s="443" t="s">
        <v>535</v>
      </c>
      <c r="C456" s="381">
        <v>256.60000000000002</v>
      </c>
      <c r="D456" s="382">
        <v>253.46666666666667</v>
      </c>
      <c r="E456" s="382">
        <v>249.23333333333335</v>
      </c>
      <c r="F456" s="382">
        <v>241.86666666666667</v>
      </c>
      <c r="G456" s="382">
        <v>237.63333333333335</v>
      </c>
      <c r="H456" s="382">
        <v>260.83333333333337</v>
      </c>
      <c r="I456" s="382">
        <v>265.06666666666661</v>
      </c>
      <c r="J456" s="382">
        <v>272.43333333333334</v>
      </c>
      <c r="K456" s="381">
        <v>257.7</v>
      </c>
      <c r="L456" s="381">
        <v>246.1</v>
      </c>
      <c r="M456" s="381">
        <v>35.062849999999997</v>
      </c>
      <c r="N456" s="1"/>
      <c r="O456" s="1"/>
    </row>
    <row r="457" spans="1:15" ht="12.75" customHeight="1">
      <c r="A457" s="33">
        <v>447</v>
      </c>
      <c r="B457" s="443" t="s">
        <v>200</v>
      </c>
      <c r="C457" s="381">
        <v>231.75</v>
      </c>
      <c r="D457" s="382">
        <v>231.86666666666667</v>
      </c>
      <c r="E457" s="382">
        <v>230.28333333333336</v>
      </c>
      <c r="F457" s="382">
        <v>228.81666666666669</v>
      </c>
      <c r="G457" s="382">
        <v>227.23333333333338</v>
      </c>
      <c r="H457" s="382">
        <v>233.33333333333334</v>
      </c>
      <c r="I457" s="382">
        <v>234.91666666666666</v>
      </c>
      <c r="J457" s="382">
        <v>236.38333333333333</v>
      </c>
      <c r="K457" s="381">
        <v>233.45</v>
      </c>
      <c r="L457" s="381">
        <v>230.4</v>
      </c>
      <c r="M457" s="381">
        <v>220.61859000000001</v>
      </c>
      <c r="N457" s="1"/>
      <c r="O457" s="1"/>
    </row>
    <row r="458" spans="1:15" ht="12.75" customHeight="1">
      <c r="A458" s="33">
        <v>448</v>
      </c>
      <c r="B458" s="443" t="s">
        <v>201</v>
      </c>
      <c r="C458" s="381">
        <v>1169.05</v>
      </c>
      <c r="D458" s="382">
        <v>1165.4333333333332</v>
      </c>
      <c r="E458" s="382">
        <v>1157.4666666666662</v>
      </c>
      <c r="F458" s="382">
        <v>1145.883333333333</v>
      </c>
      <c r="G458" s="382">
        <v>1137.9166666666661</v>
      </c>
      <c r="H458" s="382">
        <v>1177.0166666666664</v>
      </c>
      <c r="I458" s="382">
        <v>1184.9833333333331</v>
      </c>
      <c r="J458" s="382">
        <v>1196.5666666666666</v>
      </c>
      <c r="K458" s="381">
        <v>1173.4000000000001</v>
      </c>
      <c r="L458" s="381">
        <v>1153.8499999999999</v>
      </c>
      <c r="M458" s="381">
        <v>38.225000000000001</v>
      </c>
      <c r="N458" s="1"/>
      <c r="O458" s="1"/>
    </row>
    <row r="459" spans="1:15" ht="12.75" customHeight="1">
      <c r="A459" s="33">
        <v>449</v>
      </c>
      <c r="B459" s="443" t="s">
        <v>856</v>
      </c>
      <c r="C459" s="381">
        <v>869.25</v>
      </c>
      <c r="D459" s="382">
        <v>869.41666666666663</v>
      </c>
      <c r="E459" s="382">
        <v>843.83333333333326</v>
      </c>
      <c r="F459" s="382">
        <v>818.41666666666663</v>
      </c>
      <c r="G459" s="382">
        <v>792.83333333333326</v>
      </c>
      <c r="H459" s="382">
        <v>894.83333333333326</v>
      </c>
      <c r="I459" s="382">
        <v>920.41666666666652</v>
      </c>
      <c r="J459" s="382">
        <v>945.83333333333326</v>
      </c>
      <c r="K459" s="381">
        <v>895</v>
      </c>
      <c r="L459" s="381">
        <v>844</v>
      </c>
      <c r="M459" s="381">
        <v>4.98977</v>
      </c>
      <c r="N459" s="1"/>
      <c r="O459" s="1"/>
    </row>
    <row r="460" spans="1:15" ht="12.75" customHeight="1">
      <c r="A460" s="33">
        <v>450</v>
      </c>
      <c r="B460" s="443" t="s">
        <v>527</v>
      </c>
      <c r="C460" s="381">
        <v>2130.5</v>
      </c>
      <c r="D460" s="382">
        <v>2135.4</v>
      </c>
      <c r="E460" s="382">
        <v>2100.8000000000002</v>
      </c>
      <c r="F460" s="382">
        <v>2071.1</v>
      </c>
      <c r="G460" s="382">
        <v>2036.5</v>
      </c>
      <c r="H460" s="382">
        <v>2165.1000000000004</v>
      </c>
      <c r="I460" s="382">
        <v>2199.6999999999998</v>
      </c>
      <c r="J460" s="382">
        <v>2229.4000000000005</v>
      </c>
      <c r="K460" s="381">
        <v>2170</v>
      </c>
      <c r="L460" s="381">
        <v>2105.6999999999998</v>
      </c>
      <c r="M460" s="381">
        <v>0.41027000000000002</v>
      </c>
      <c r="N460" s="1"/>
      <c r="O460" s="1"/>
    </row>
    <row r="461" spans="1:15" ht="12.75" customHeight="1">
      <c r="A461" s="33">
        <v>451</v>
      </c>
      <c r="B461" s="443" t="s">
        <v>528</v>
      </c>
      <c r="C461" s="381">
        <v>758.4</v>
      </c>
      <c r="D461" s="382">
        <v>761.5333333333333</v>
      </c>
      <c r="E461" s="382">
        <v>748.21666666666658</v>
      </c>
      <c r="F461" s="382">
        <v>738.0333333333333</v>
      </c>
      <c r="G461" s="382">
        <v>724.71666666666658</v>
      </c>
      <c r="H461" s="382">
        <v>771.71666666666658</v>
      </c>
      <c r="I461" s="382">
        <v>785.03333333333319</v>
      </c>
      <c r="J461" s="382">
        <v>795.21666666666658</v>
      </c>
      <c r="K461" s="381">
        <v>774.85</v>
      </c>
      <c r="L461" s="381">
        <v>751.35</v>
      </c>
      <c r="M461" s="381">
        <v>0.19613</v>
      </c>
      <c r="N461" s="1"/>
      <c r="O461" s="1"/>
    </row>
    <row r="462" spans="1:15" ht="12.75" customHeight="1">
      <c r="A462" s="33">
        <v>452</v>
      </c>
      <c r="B462" s="443" t="s">
        <v>202</v>
      </c>
      <c r="C462" s="381">
        <v>3879.85</v>
      </c>
      <c r="D462" s="382">
        <v>3906.2833333333333</v>
      </c>
      <c r="E462" s="382">
        <v>3834.5666666666666</v>
      </c>
      <c r="F462" s="382">
        <v>3789.2833333333333</v>
      </c>
      <c r="G462" s="382">
        <v>3717.5666666666666</v>
      </c>
      <c r="H462" s="382">
        <v>3951.5666666666666</v>
      </c>
      <c r="I462" s="382">
        <v>4023.2833333333328</v>
      </c>
      <c r="J462" s="382">
        <v>4068.5666666666666</v>
      </c>
      <c r="K462" s="381">
        <v>3978</v>
      </c>
      <c r="L462" s="381">
        <v>3861</v>
      </c>
      <c r="M462" s="381">
        <v>39.370919999999998</v>
      </c>
      <c r="N462" s="1"/>
      <c r="O462" s="1"/>
    </row>
    <row r="463" spans="1:15" ht="12.75" customHeight="1">
      <c r="A463" s="33">
        <v>453</v>
      </c>
      <c r="B463" s="443" t="s">
        <v>536</v>
      </c>
      <c r="C463" s="381">
        <v>4123.25</v>
      </c>
      <c r="D463" s="382">
        <v>4148.416666666667</v>
      </c>
      <c r="E463" s="382">
        <v>4050.3833333333341</v>
      </c>
      <c r="F463" s="382">
        <v>3977.5166666666673</v>
      </c>
      <c r="G463" s="382">
        <v>3879.4833333333345</v>
      </c>
      <c r="H463" s="382">
        <v>4221.2833333333338</v>
      </c>
      <c r="I463" s="382">
        <v>4319.3166666666666</v>
      </c>
      <c r="J463" s="382">
        <v>4392.1833333333334</v>
      </c>
      <c r="K463" s="381">
        <v>4246.45</v>
      </c>
      <c r="L463" s="381">
        <v>4075.55</v>
      </c>
      <c r="M463" s="381">
        <v>0.28877000000000003</v>
      </c>
      <c r="N463" s="1"/>
      <c r="O463" s="1"/>
    </row>
    <row r="464" spans="1:15" ht="12.75" customHeight="1">
      <c r="A464" s="33">
        <v>454</v>
      </c>
      <c r="B464" s="443" t="s">
        <v>203</v>
      </c>
      <c r="C464" s="381">
        <v>1716</v>
      </c>
      <c r="D464" s="382">
        <v>1709.5</v>
      </c>
      <c r="E464" s="382">
        <v>1694</v>
      </c>
      <c r="F464" s="382">
        <v>1672</v>
      </c>
      <c r="G464" s="382">
        <v>1656.5</v>
      </c>
      <c r="H464" s="382">
        <v>1731.5</v>
      </c>
      <c r="I464" s="382">
        <v>1747</v>
      </c>
      <c r="J464" s="382">
        <v>1769</v>
      </c>
      <c r="K464" s="381">
        <v>1725</v>
      </c>
      <c r="L464" s="381">
        <v>1687.5</v>
      </c>
      <c r="M464" s="381">
        <v>23.30348</v>
      </c>
      <c r="N464" s="1"/>
      <c r="O464" s="1"/>
    </row>
    <row r="465" spans="1:15" ht="12.75" customHeight="1">
      <c r="A465" s="33">
        <v>455</v>
      </c>
      <c r="B465" s="443" t="s">
        <v>538</v>
      </c>
      <c r="C465" s="381">
        <v>1920.85</v>
      </c>
      <c r="D465" s="382">
        <v>1917.1333333333332</v>
      </c>
      <c r="E465" s="382">
        <v>1885.7666666666664</v>
      </c>
      <c r="F465" s="382">
        <v>1850.6833333333332</v>
      </c>
      <c r="G465" s="382">
        <v>1819.3166666666664</v>
      </c>
      <c r="H465" s="382">
        <v>1952.2166666666665</v>
      </c>
      <c r="I465" s="382">
        <v>1983.5833333333333</v>
      </c>
      <c r="J465" s="382">
        <v>2018.6666666666665</v>
      </c>
      <c r="K465" s="381">
        <v>1948.5</v>
      </c>
      <c r="L465" s="381">
        <v>1882.05</v>
      </c>
      <c r="M465" s="381">
        <v>1.65228</v>
      </c>
      <c r="N465" s="1"/>
      <c r="O465" s="1"/>
    </row>
    <row r="466" spans="1:15" ht="12.75" customHeight="1">
      <c r="A466" s="33">
        <v>456</v>
      </c>
      <c r="B466" s="443" t="s">
        <v>539</v>
      </c>
      <c r="C466" s="381">
        <v>1076.7</v>
      </c>
      <c r="D466" s="382">
        <v>1083.5333333333335</v>
      </c>
      <c r="E466" s="382">
        <v>1066.166666666667</v>
      </c>
      <c r="F466" s="382">
        <v>1055.6333333333334</v>
      </c>
      <c r="G466" s="382">
        <v>1038.2666666666669</v>
      </c>
      <c r="H466" s="382">
        <v>1094.0666666666671</v>
      </c>
      <c r="I466" s="382">
        <v>1111.4333333333334</v>
      </c>
      <c r="J466" s="382">
        <v>1121.9666666666672</v>
      </c>
      <c r="K466" s="381">
        <v>1100.9000000000001</v>
      </c>
      <c r="L466" s="381">
        <v>1073</v>
      </c>
      <c r="M466" s="381">
        <v>0.49196000000000001</v>
      </c>
      <c r="N466" s="1"/>
      <c r="O466" s="1"/>
    </row>
    <row r="467" spans="1:15" ht="12.75" customHeight="1">
      <c r="A467" s="33">
        <v>457</v>
      </c>
      <c r="B467" s="443" t="s">
        <v>543</v>
      </c>
      <c r="C467" s="381">
        <v>1797.8</v>
      </c>
      <c r="D467" s="382">
        <v>1796.0166666666667</v>
      </c>
      <c r="E467" s="382">
        <v>1763.0833333333333</v>
      </c>
      <c r="F467" s="382">
        <v>1728.3666666666666</v>
      </c>
      <c r="G467" s="382">
        <v>1695.4333333333332</v>
      </c>
      <c r="H467" s="382">
        <v>1830.7333333333333</v>
      </c>
      <c r="I467" s="382">
        <v>1863.6666666666667</v>
      </c>
      <c r="J467" s="382">
        <v>1898.3833333333334</v>
      </c>
      <c r="K467" s="381">
        <v>1828.95</v>
      </c>
      <c r="L467" s="381">
        <v>1761.3</v>
      </c>
      <c r="M467" s="381">
        <v>1.6373</v>
      </c>
      <c r="N467" s="1"/>
      <c r="O467" s="1"/>
    </row>
    <row r="468" spans="1:15" ht="12.75" customHeight="1">
      <c r="A468" s="33">
        <v>458</v>
      </c>
      <c r="B468" s="443" t="s">
        <v>540</v>
      </c>
      <c r="C468" s="381">
        <v>2050.9</v>
      </c>
      <c r="D468" s="382">
        <v>2062.6333333333332</v>
      </c>
      <c r="E468" s="382">
        <v>2031.2666666666664</v>
      </c>
      <c r="F468" s="382">
        <v>2011.6333333333332</v>
      </c>
      <c r="G468" s="382">
        <v>1980.2666666666664</v>
      </c>
      <c r="H468" s="382">
        <v>2082.2666666666664</v>
      </c>
      <c r="I468" s="382">
        <v>2113.6333333333332</v>
      </c>
      <c r="J468" s="382">
        <v>2133.2666666666664</v>
      </c>
      <c r="K468" s="381">
        <v>2094</v>
      </c>
      <c r="L468" s="381">
        <v>2043</v>
      </c>
      <c r="M468" s="381">
        <v>0.35682000000000003</v>
      </c>
      <c r="N468" s="1"/>
      <c r="O468" s="1"/>
    </row>
    <row r="469" spans="1:15" ht="12.75" customHeight="1">
      <c r="A469" s="33">
        <v>459</v>
      </c>
      <c r="B469" s="443" t="s">
        <v>204</v>
      </c>
      <c r="C469" s="381">
        <v>2657.5</v>
      </c>
      <c r="D469" s="382">
        <v>2630.6833333333334</v>
      </c>
      <c r="E469" s="382">
        <v>2597.8166666666666</v>
      </c>
      <c r="F469" s="382">
        <v>2538.1333333333332</v>
      </c>
      <c r="G469" s="382">
        <v>2505.2666666666664</v>
      </c>
      <c r="H469" s="382">
        <v>2690.3666666666668</v>
      </c>
      <c r="I469" s="382">
        <v>2723.2333333333336</v>
      </c>
      <c r="J469" s="382">
        <v>2782.916666666667</v>
      </c>
      <c r="K469" s="381">
        <v>2663.55</v>
      </c>
      <c r="L469" s="381">
        <v>2571</v>
      </c>
      <c r="M469" s="381">
        <v>18.943159999999999</v>
      </c>
      <c r="N469" s="1"/>
      <c r="O469" s="1"/>
    </row>
    <row r="470" spans="1:15" ht="12.75" customHeight="1">
      <c r="A470" s="33">
        <v>460</v>
      </c>
      <c r="B470" s="443" t="s">
        <v>205</v>
      </c>
      <c r="C470" s="381">
        <v>3144.35</v>
      </c>
      <c r="D470" s="382">
        <v>3146.1166666666668</v>
      </c>
      <c r="E470" s="382">
        <v>3123.2333333333336</v>
      </c>
      <c r="F470" s="382">
        <v>3102.1166666666668</v>
      </c>
      <c r="G470" s="382">
        <v>3079.2333333333336</v>
      </c>
      <c r="H470" s="382">
        <v>3167.2333333333336</v>
      </c>
      <c r="I470" s="382">
        <v>3190.1166666666668</v>
      </c>
      <c r="J470" s="382">
        <v>3211.2333333333336</v>
      </c>
      <c r="K470" s="381">
        <v>3169</v>
      </c>
      <c r="L470" s="381">
        <v>3125</v>
      </c>
      <c r="M470" s="381">
        <v>0.58345000000000002</v>
      </c>
      <c r="N470" s="1"/>
      <c r="O470" s="1"/>
    </row>
    <row r="471" spans="1:15" ht="12.75" customHeight="1">
      <c r="A471" s="33">
        <v>461</v>
      </c>
      <c r="B471" s="443" t="s">
        <v>206</v>
      </c>
      <c r="C471" s="381">
        <v>574.9</v>
      </c>
      <c r="D471" s="382">
        <v>577.38333333333333</v>
      </c>
      <c r="E471" s="382">
        <v>568.76666666666665</v>
      </c>
      <c r="F471" s="382">
        <v>562.63333333333333</v>
      </c>
      <c r="G471" s="382">
        <v>554.01666666666665</v>
      </c>
      <c r="H471" s="382">
        <v>583.51666666666665</v>
      </c>
      <c r="I471" s="382">
        <v>592.13333333333321</v>
      </c>
      <c r="J471" s="382">
        <v>598.26666666666665</v>
      </c>
      <c r="K471" s="381">
        <v>586</v>
      </c>
      <c r="L471" s="381">
        <v>571.25</v>
      </c>
      <c r="M471" s="381">
        <v>8.7252500000000008</v>
      </c>
      <c r="N471" s="1"/>
      <c r="O471" s="1"/>
    </row>
    <row r="472" spans="1:15" ht="12.75" customHeight="1">
      <c r="A472" s="33">
        <v>462</v>
      </c>
      <c r="B472" s="443" t="s">
        <v>207</v>
      </c>
      <c r="C472" s="381">
        <v>1072</v>
      </c>
      <c r="D472" s="382">
        <v>1076.25</v>
      </c>
      <c r="E472" s="382">
        <v>1057.75</v>
      </c>
      <c r="F472" s="382">
        <v>1043.5</v>
      </c>
      <c r="G472" s="382">
        <v>1025</v>
      </c>
      <c r="H472" s="382">
        <v>1090.5</v>
      </c>
      <c r="I472" s="382">
        <v>1109</v>
      </c>
      <c r="J472" s="382">
        <v>1123.25</v>
      </c>
      <c r="K472" s="381">
        <v>1094.75</v>
      </c>
      <c r="L472" s="381">
        <v>1062</v>
      </c>
      <c r="M472" s="381">
        <v>6.04941</v>
      </c>
      <c r="N472" s="1"/>
      <c r="O472" s="1"/>
    </row>
    <row r="473" spans="1:15" ht="12.75" customHeight="1">
      <c r="A473" s="33">
        <v>463</v>
      </c>
      <c r="B473" s="443" t="s">
        <v>541</v>
      </c>
      <c r="C473" s="381">
        <v>53.4</v>
      </c>
      <c r="D473" s="382">
        <v>53.5</v>
      </c>
      <c r="E473" s="382">
        <v>53.05</v>
      </c>
      <c r="F473" s="382">
        <v>52.699999999999996</v>
      </c>
      <c r="G473" s="382">
        <v>52.249999999999993</v>
      </c>
      <c r="H473" s="382">
        <v>53.85</v>
      </c>
      <c r="I473" s="382">
        <v>54.300000000000004</v>
      </c>
      <c r="J473" s="382">
        <v>54.650000000000006</v>
      </c>
      <c r="K473" s="381">
        <v>53.95</v>
      </c>
      <c r="L473" s="381">
        <v>53.15</v>
      </c>
      <c r="M473" s="381">
        <v>109.93079</v>
      </c>
      <c r="N473" s="1"/>
      <c r="O473" s="1"/>
    </row>
    <row r="474" spans="1:15" ht="12.75" customHeight="1">
      <c r="A474" s="33">
        <v>464</v>
      </c>
      <c r="B474" s="443" t="s">
        <v>542</v>
      </c>
      <c r="C474" s="381">
        <v>180.6</v>
      </c>
      <c r="D474" s="382">
        <v>180.53333333333333</v>
      </c>
      <c r="E474" s="382">
        <v>178.66666666666666</v>
      </c>
      <c r="F474" s="382">
        <v>176.73333333333332</v>
      </c>
      <c r="G474" s="382">
        <v>174.86666666666665</v>
      </c>
      <c r="H474" s="382">
        <v>182.46666666666667</v>
      </c>
      <c r="I474" s="382">
        <v>184.33333333333334</v>
      </c>
      <c r="J474" s="382">
        <v>186.26666666666668</v>
      </c>
      <c r="K474" s="381">
        <v>182.4</v>
      </c>
      <c r="L474" s="381">
        <v>178.6</v>
      </c>
      <c r="M474" s="381">
        <v>1.7697099999999999</v>
      </c>
      <c r="N474" s="1"/>
      <c r="O474" s="1"/>
    </row>
    <row r="475" spans="1:15" ht="12.75" customHeight="1">
      <c r="A475" s="33">
        <v>465</v>
      </c>
      <c r="B475" s="443" t="s">
        <v>529</v>
      </c>
      <c r="C475" s="381">
        <v>999.9</v>
      </c>
      <c r="D475" s="382">
        <v>1004.5500000000001</v>
      </c>
      <c r="E475" s="382">
        <v>992.35000000000014</v>
      </c>
      <c r="F475" s="382">
        <v>984.80000000000007</v>
      </c>
      <c r="G475" s="382">
        <v>972.60000000000014</v>
      </c>
      <c r="H475" s="382">
        <v>1012.1000000000001</v>
      </c>
      <c r="I475" s="382">
        <v>1024.3000000000002</v>
      </c>
      <c r="J475" s="382">
        <v>1031.8500000000001</v>
      </c>
      <c r="K475" s="381">
        <v>1016.75</v>
      </c>
      <c r="L475" s="381">
        <v>997</v>
      </c>
      <c r="M475" s="381">
        <v>0.46418999999999999</v>
      </c>
      <c r="N475" s="1"/>
      <c r="O475" s="1"/>
    </row>
    <row r="476" spans="1:15" ht="12.75" customHeight="1">
      <c r="A476" s="33">
        <v>466</v>
      </c>
      <c r="B476" s="443" t="s">
        <v>857</v>
      </c>
      <c r="C476" s="381">
        <v>276.35000000000002</v>
      </c>
      <c r="D476" s="382">
        <v>274.60000000000002</v>
      </c>
      <c r="E476" s="382">
        <v>272.85000000000002</v>
      </c>
      <c r="F476" s="382">
        <v>269.35000000000002</v>
      </c>
      <c r="G476" s="382">
        <v>267.60000000000002</v>
      </c>
      <c r="H476" s="382">
        <v>278.10000000000002</v>
      </c>
      <c r="I476" s="382">
        <v>279.85000000000002</v>
      </c>
      <c r="J476" s="382">
        <v>283.35000000000002</v>
      </c>
      <c r="K476" s="381">
        <v>276.35000000000002</v>
      </c>
      <c r="L476" s="381">
        <v>271.10000000000002</v>
      </c>
      <c r="M476" s="381">
        <v>22.07687</v>
      </c>
      <c r="N476" s="1"/>
      <c r="O476" s="1"/>
    </row>
    <row r="477" spans="1:15" ht="12.75" customHeight="1">
      <c r="A477" s="33">
        <v>467</v>
      </c>
      <c r="B477" s="443" t="s">
        <v>530</v>
      </c>
      <c r="C477" s="381">
        <v>46.65</v>
      </c>
      <c r="D477" s="382">
        <v>46.683333333333337</v>
      </c>
      <c r="E477" s="382">
        <v>46.266666666666673</v>
      </c>
      <c r="F477" s="382">
        <v>45.883333333333333</v>
      </c>
      <c r="G477" s="382">
        <v>45.466666666666669</v>
      </c>
      <c r="H477" s="382">
        <v>47.066666666666677</v>
      </c>
      <c r="I477" s="382">
        <v>47.483333333333334</v>
      </c>
      <c r="J477" s="382">
        <v>47.866666666666681</v>
      </c>
      <c r="K477" s="381">
        <v>47.1</v>
      </c>
      <c r="L477" s="381">
        <v>46.3</v>
      </c>
      <c r="M477" s="381">
        <v>48.905839999999998</v>
      </c>
      <c r="N477" s="1"/>
      <c r="O477" s="1"/>
    </row>
    <row r="478" spans="1:15" ht="12.75" customHeight="1">
      <c r="A478" s="33">
        <v>468</v>
      </c>
      <c r="B478" s="443" t="s">
        <v>208</v>
      </c>
      <c r="C478" s="381">
        <v>649.79999999999995</v>
      </c>
      <c r="D478" s="382">
        <v>648.43333333333328</v>
      </c>
      <c r="E478" s="382">
        <v>643.86666666666656</v>
      </c>
      <c r="F478" s="382">
        <v>637.93333333333328</v>
      </c>
      <c r="G478" s="382">
        <v>633.36666666666656</v>
      </c>
      <c r="H478" s="382">
        <v>654.36666666666656</v>
      </c>
      <c r="I478" s="382">
        <v>658.93333333333339</v>
      </c>
      <c r="J478" s="382">
        <v>664.86666666666656</v>
      </c>
      <c r="K478" s="381">
        <v>653</v>
      </c>
      <c r="L478" s="381">
        <v>642.5</v>
      </c>
      <c r="M478" s="381">
        <v>7.7184900000000001</v>
      </c>
      <c r="N478" s="1"/>
      <c r="O478" s="1"/>
    </row>
    <row r="479" spans="1:15" ht="12.75" customHeight="1">
      <c r="A479" s="33">
        <v>469</v>
      </c>
      <c r="B479" s="443" t="s">
        <v>209</v>
      </c>
      <c r="C479" s="381">
        <v>1599.45</v>
      </c>
      <c r="D479" s="382">
        <v>1597.4333333333334</v>
      </c>
      <c r="E479" s="382">
        <v>1581.0666666666668</v>
      </c>
      <c r="F479" s="382">
        <v>1562.6833333333334</v>
      </c>
      <c r="G479" s="382">
        <v>1546.3166666666668</v>
      </c>
      <c r="H479" s="382">
        <v>1615.8166666666668</v>
      </c>
      <c r="I479" s="382">
        <v>1632.1833333333336</v>
      </c>
      <c r="J479" s="382">
        <v>1650.5666666666668</v>
      </c>
      <c r="K479" s="381">
        <v>1613.8</v>
      </c>
      <c r="L479" s="381">
        <v>1579.05</v>
      </c>
      <c r="M479" s="381">
        <v>2.0915599999999999</v>
      </c>
      <c r="N479" s="1"/>
      <c r="O479" s="1"/>
    </row>
    <row r="480" spans="1:15" ht="12.75" customHeight="1">
      <c r="A480" s="33">
        <v>470</v>
      </c>
      <c r="B480" s="443" t="s">
        <v>544</v>
      </c>
      <c r="C480" s="381">
        <v>13.5</v>
      </c>
      <c r="D480" s="382">
        <v>13.450000000000001</v>
      </c>
      <c r="E480" s="382">
        <v>13.350000000000001</v>
      </c>
      <c r="F480" s="382">
        <v>13.200000000000001</v>
      </c>
      <c r="G480" s="382">
        <v>13.100000000000001</v>
      </c>
      <c r="H480" s="382">
        <v>13.600000000000001</v>
      </c>
      <c r="I480" s="382">
        <v>13.7</v>
      </c>
      <c r="J480" s="382">
        <v>13.850000000000001</v>
      </c>
      <c r="K480" s="381">
        <v>13.55</v>
      </c>
      <c r="L480" s="381">
        <v>13.3</v>
      </c>
      <c r="M480" s="381">
        <v>55.013539999999999</v>
      </c>
      <c r="N480" s="1"/>
      <c r="O480" s="1"/>
    </row>
    <row r="481" spans="1:15" ht="12.75" customHeight="1">
      <c r="A481" s="33">
        <v>471</v>
      </c>
      <c r="B481" s="443" t="s">
        <v>545</v>
      </c>
      <c r="C481" s="381">
        <v>514.70000000000005</v>
      </c>
      <c r="D481" s="382">
        <v>516.19999999999993</v>
      </c>
      <c r="E481" s="382">
        <v>510.34999999999991</v>
      </c>
      <c r="F481" s="382">
        <v>506</v>
      </c>
      <c r="G481" s="382">
        <v>500.15</v>
      </c>
      <c r="H481" s="382">
        <v>520.54999999999984</v>
      </c>
      <c r="I481" s="382">
        <v>526.4</v>
      </c>
      <c r="J481" s="382">
        <v>530.74999999999977</v>
      </c>
      <c r="K481" s="381">
        <v>522.04999999999995</v>
      </c>
      <c r="L481" s="381">
        <v>511.85</v>
      </c>
      <c r="M481" s="381">
        <v>0.87880000000000003</v>
      </c>
      <c r="N481" s="1"/>
      <c r="O481" s="1"/>
    </row>
    <row r="482" spans="1:15" ht="12.75" customHeight="1">
      <c r="A482" s="33">
        <v>472</v>
      </c>
      <c r="B482" s="443" t="s">
        <v>547</v>
      </c>
      <c r="C482" s="381">
        <v>145.9</v>
      </c>
      <c r="D482" s="382">
        <v>144.83333333333334</v>
      </c>
      <c r="E482" s="382">
        <v>142.86666666666667</v>
      </c>
      <c r="F482" s="382">
        <v>139.83333333333334</v>
      </c>
      <c r="G482" s="382">
        <v>137.86666666666667</v>
      </c>
      <c r="H482" s="382">
        <v>147.86666666666667</v>
      </c>
      <c r="I482" s="382">
        <v>149.83333333333331</v>
      </c>
      <c r="J482" s="382">
        <v>152.86666666666667</v>
      </c>
      <c r="K482" s="381">
        <v>146.80000000000001</v>
      </c>
      <c r="L482" s="381">
        <v>141.80000000000001</v>
      </c>
      <c r="M482" s="381">
        <v>9.1183399999999999</v>
      </c>
      <c r="N482" s="1"/>
      <c r="O482" s="1"/>
    </row>
    <row r="483" spans="1:15" ht="12.75" customHeight="1">
      <c r="A483" s="33">
        <v>473</v>
      </c>
      <c r="B483" s="443" t="s">
        <v>548</v>
      </c>
      <c r="C483" s="381">
        <v>21.15</v>
      </c>
      <c r="D483" s="382">
        <v>21.366666666666664</v>
      </c>
      <c r="E483" s="382">
        <v>20.783333333333328</v>
      </c>
      <c r="F483" s="382">
        <v>20.416666666666664</v>
      </c>
      <c r="G483" s="382">
        <v>19.833333333333329</v>
      </c>
      <c r="H483" s="382">
        <v>21.733333333333327</v>
      </c>
      <c r="I483" s="382">
        <v>22.316666666666663</v>
      </c>
      <c r="J483" s="382">
        <v>22.683333333333326</v>
      </c>
      <c r="K483" s="381">
        <v>21.95</v>
      </c>
      <c r="L483" s="381">
        <v>21</v>
      </c>
      <c r="M483" s="381">
        <v>56.30444</v>
      </c>
      <c r="N483" s="1"/>
      <c r="O483" s="1"/>
    </row>
    <row r="484" spans="1:15" ht="12.75" customHeight="1">
      <c r="A484" s="33">
        <v>474</v>
      </c>
      <c r="B484" s="443" t="s">
        <v>210</v>
      </c>
      <c r="C484" s="381">
        <v>7585.15</v>
      </c>
      <c r="D484" s="382">
        <v>7575.0166666666664</v>
      </c>
      <c r="E484" s="382">
        <v>7532.4333333333325</v>
      </c>
      <c r="F484" s="382">
        <v>7479.7166666666662</v>
      </c>
      <c r="G484" s="382">
        <v>7437.1333333333323</v>
      </c>
      <c r="H484" s="382">
        <v>7627.7333333333327</v>
      </c>
      <c r="I484" s="382">
        <v>7670.3166666666666</v>
      </c>
      <c r="J484" s="382">
        <v>7723.0333333333328</v>
      </c>
      <c r="K484" s="381">
        <v>7617.6</v>
      </c>
      <c r="L484" s="381">
        <v>7522.3</v>
      </c>
      <c r="M484" s="381">
        <v>2.1312600000000002</v>
      </c>
      <c r="N484" s="1"/>
      <c r="O484" s="1"/>
    </row>
    <row r="485" spans="1:15" ht="12.75" customHeight="1">
      <c r="A485" s="33">
        <v>475</v>
      </c>
      <c r="B485" s="443" t="s">
        <v>279</v>
      </c>
      <c r="C485" s="381">
        <v>46</v>
      </c>
      <c r="D485" s="382">
        <v>45.866666666666674</v>
      </c>
      <c r="E485" s="382">
        <v>45.33333333333335</v>
      </c>
      <c r="F485" s="382">
        <v>44.666666666666679</v>
      </c>
      <c r="G485" s="382">
        <v>44.133333333333354</v>
      </c>
      <c r="H485" s="382">
        <v>46.533333333333346</v>
      </c>
      <c r="I485" s="382">
        <v>47.066666666666677</v>
      </c>
      <c r="J485" s="382">
        <v>47.733333333333341</v>
      </c>
      <c r="K485" s="381">
        <v>46.4</v>
      </c>
      <c r="L485" s="381">
        <v>45.2</v>
      </c>
      <c r="M485" s="381">
        <v>88.862650000000002</v>
      </c>
      <c r="N485" s="1"/>
      <c r="O485" s="1"/>
    </row>
    <row r="486" spans="1:15" ht="12.75" customHeight="1">
      <c r="A486" s="33">
        <v>476</v>
      </c>
      <c r="B486" s="443" t="s">
        <v>211</v>
      </c>
      <c r="C486" s="381">
        <v>821.6</v>
      </c>
      <c r="D486" s="382">
        <v>812.76666666666677</v>
      </c>
      <c r="E486" s="382">
        <v>800.53333333333353</v>
      </c>
      <c r="F486" s="382">
        <v>779.46666666666681</v>
      </c>
      <c r="G486" s="382">
        <v>767.23333333333358</v>
      </c>
      <c r="H486" s="382">
        <v>833.83333333333348</v>
      </c>
      <c r="I486" s="382">
        <v>846.06666666666683</v>
      </c>
      <c r="J486" s="382">
        <v>867.13333333333344</v>
      </c>
      <c r="K486" s="381">
        <v>825</v>
      </c>
      <c r="L486" s="381">
        <v>791.7</v>
      </c>
      <c r="M486" s="381">
        <v>74.242710000000002</v>
      </c>
      <c r="N486" s="1"/>
      <c r="O486" s="1"/>
    </row>
    <row r="487" spans="1:15" ht="12.75" customHeight="1">
      <c r="A487" s="33">
        <v>477</v>
      </c>
      <c r="B487" s="443" t="s">
        <v>546</v>
      </c>
      <c r="C487" s="381">
        <v>1081.25</v>
      </c>
      <c r="D487" s="382">
        <v>1084.8166666666666</v>
      </c>
      <c r="E487" s="382">
        <v>1072.3833333333332</v>
      </c>
      <c r="F487" s="382">
        <v>1063.5166666666667</v>
      </c>
      <c r="G487" s="382">
        <v>1051.0833333333333</v>
      </c>
      <c r="H487" s="382">
        <v>1093.6833333333332</v>
      </c>
      <c r="I487" s="382">
        <v>1106.1166666666666</v>
      </c>
      <c r="J487" s="382">
        <v>1114.9833333333331</v>
      </c>
      <c r="K487" s="381">
        <v>1097.25</v>
      </c>
      <c r="L487" s="381">
        <v>1075.95</v>
      </c>
      <c r="M487" s="381">
        <v>1.31846</v>
      </c>
      <c r="N487" s="1"/>
      <c r="O487" s="1"/>
    </row>
    <row r="488" spans="1:15" ht="12.75" customHeight="1">
      <c r="A488" s="33">
        <v>478</v>
      </c>
      <c r="B488" s="443" t="s">
        <v>551</v>
      </c>
      <c r="C488" s="381">
        <v>548.1</v>
      </c>
      <c r="D488" s="382">
        <v>549.86666666666667</v>
      </c>
      <c r="E488" s="382">
        <v>541.93333333333339</v>
      </c>
      <c r="F488" s="382">
        <v>535.76666666666677</v>
      </c>
      <c r="G488" s="382">
        <v>527.83333333333348</v>
      </c>
      <c r="H488" s="382">
        <v>556.0333333333333</v>
      </c>
      <c r="I488" s="382">
        <v>563.96666666666647</v>
      </c>
      <c r="J488" s="382">
        <v>570.13333333333321</v>
      </c>
      <c r="K488" s="381">
        <v>557.79999999999995</v>
      </c>
      <c r="L488" s="381">
        <v>543.70000000000005</v>
      </c>
      <c r="M488" s="381">
        <v>0.95799999999999996</v>
      </c>
      <c r="N488" s="1"/>
      <c r="O488" s="1"/>
    </row>
    <row r="489" spans="1:15" ht="12.75" customHeight="1">
      <c r="A489" s="33">
        <v>479</v>
      </c>
      <c r="B489" s="443" t="s">
        <v>552</v>
      </c>
      <c r="C489" s="381">
        <v>42.7</v>
      </c>
      <c r="D489" s="382">
        <v>42.81666666666667</v>
      </c>
      <c r="E489" s="382">
        <v>42.283333333333339</v>
      </c>
      <c r="F489" s="382">
        <v>41.866666666666667</v>
      </c>
      <c r="G489" s="382">
        <v>41.333333333333336</v>
      </c>
      <c r="H489" s="382">
        <v>43.233333333333341</v>
      </c>
      <c r="I489" s="382">
        <v>43.766666666666673</v>
      </c>
      <c r="J489" s="382">
        <v>44.183333333333344</v>
      </c>
      <c r="K489" s="381">
        <v>43.35</v>
      </c>
      <c r="L489" s="381">
        <v>42.4</v>
      </c>
      <c r="M489" s="381">
        <v>37.136099999999999</v>
      </c>
      <c r="N489" s="1"/>
      <c r="O489" s="1"/>
    </row>
    <row r="490" spans="1:15" ht="12.75" customHeight="1">
      <c r="A490" s="33">
        <v>480</v>
      </c>
      <c r="B490" s="443" t="s">
        <v>553</v>
      </c>
      <c r="C490" s="381">
        <v>1286.3499999999999</v>
      </c>
      <c r="D490" s="382">
        <v>1271.1166666666668</v>
      </c>
      <c r="E490" s="382">
        <v>1247.5333333333335</v>
      </c>
      <c r="F490" s="382">
        <v>1208.7166666666667</v>
      </c>
      <c r="G490" s="382">
        <v>1185.1333333333334</v>
      </c>
      <c r="H490" s="382">
        <v>1309.9333333333336</v>
      </c>
      <c r="I490" s="382">
        <v>1333.5166666666667</v>
      </c>
      <c r="J490" s="382">
        <v>1372.3333333333337</v>
      </c>
      <c r="K490" s="381">
        <v>1294.7</v>
      </c>
      <c r="L490" s="381">
        <v>1232.3</v>
      </c>
      <c r="M490" s="381">
        <v>1.81596</v>
      </c>
      <c r="N490" s="1"/>
      <c r="O490" s="1"/>
    </row>
    <row r="491" spans="1:15" ht="12.75" customHeight="1">
      <c r="A491" s="33">
        <v>481</v>
      </c>
      <c r="B491" s="443" t="s">
        <v>555</v>
      </c>
      <c r="C491" s="381">
        <v>368.3</v>
      </c>
      <c r="D491" s="382">
        <v>369</v>
      </c>
      <c r="E491" s="382">
        <v>363</v>
      </c>
      <c r="F491" s="382">
        <v>357.7</v>
      </c>
      <c r="G491" s="382">
        <v>351.7</v>
      </c>
      <c r="H491" s="382">
        <v>374.3</v>
      </c>
      <c r="I491" s="382">
        <v>380.3</v>
      </c>
      <c r="J491" s="382">
        <v>385.6</v>
      </c>
      <c r="K491" s="381">
        <v>375</v>
      </c>
      <c r="L491" s="381">
        <v>363.7</v>
      </c>
      <c r="M491" s="381">
        <v>10.09877</v>
      </c>
      <c r="N491" s="1"/>
      <c r="O491" s="1"/>
    </row>
    <row r="492" spans="1:15" ht="12.75" customHeight="1">
      <c r="A492" s="33">
        <v>482</v>
      </c>
      <c r="B492" s="443" t="s">
        <v>281</v>
      </c>
      <c r="C492" s="381">
        <v>849.75</v>
      </c>
      <c r="D492" s="382">
        <v>853.15</v>
      </c>
      <c r="E492" s="382">
        <v>844.59999999999991</v>
      </c>
      <c r="F492" s="382">
        <v>839.44999999999993</v>
      </c>
      <c r="G492" s="382">
        <v>830.89999999999986</v>
      </c>
      <c r="H492" s="382">
        <v>858.3</v>
      </c>
      <c r="I492" s="382">
        <v>866.84999999999991</v>
      </c>
      <c r="J492" s="382">
        <v>872</v>
      </c>
      <c r="K492" s="381">
        <v>861.7</v>
      </c>
      <c r="L492" s="381">
        <v>848</v>
      </c>
      <c r="M492" s="381">
        <v>2.29901</v>
      </c>
      <c r="N492" s="1"/>
      <c r="O492" s="1"/>
    </row>
    <row r="493" spans="1:15" ht="12.75" customHeight="1">
      <c r="A493" s="33">
        <v>483</v>
      </c>
      <c r="B493" s="443" t="s">
        <v>212</v>
      </c>
      <c r="C493" s="381">
        <v>339.2</v>
      </c>
      <c r="D493" s="382">
        <v>338.83333333333331</v>
      </c>
      <c r="E493" s="382">
        <v>336.36666666666662</v>
      </c>
      <c r="F493" s="382">
        <v>333.5333333333333</v>
      </c>
      <c r="G493" s="382">
        <v>331.06666666666661</v>
      </c>
      <c r="H493" s="382">
        <v>341.66666666666663</v>
      </c>
      <c r="I493" s="382">
        <v>344.13333333333333</v>
      </c>
      <c r="J493" s="382">
        <v>346.96666666666664</v>
      </c>
      <c r="K493" s="381">
        <v>341.3</v>
      </c>
      <c r="L493" s="381">
        <v>336</v>
      </c>
      <c r="M493" s="381">
        <v>42.378349999999998</v>
      </c>
      <c r="N493" s="1"/>
      <c r="O493" s="1"/>
    </row>
    <row r="494" spans="1:15" ht="12.75" customHeight="1">
      <c r="A494" s="33">
        <v>484</v>
      </c>
      <c r="B494" s="443" t="s">
        <v>556</v>
      </c>
      <c r="C494" s="381">
        <v>2617.5500000000002</v>
      </c>
      <c r="D494" s="382">
        <v>2606.8166666666671</v>
      </c>
      <c r="E494" s="382">
        <v>2560.1333333333341</v>
      </c>
      <c r="F494" s="382">
        <v>2502.7166666666672</v>
      </c>
      <c r="G494" s="382">
        <v>2456.0333333333342</v>
      </c>
      <c r="H494" s="382">
        <v>2664.233333333334</v>
      </c>
      <c r="I494" s="382">
        <v>2710.9166666666674</v>
      </c>
      <c r="J494" s="382">
        <v>2768.3333333333339</v>
      </c>
      <c r="K494" s="381">
        <v>2653.5</v>
      </c>
      <c r="L494" s="381">
        <v>2549.4</v>
      </c>
      <c r="M494" s="381">
        <v>0.81371000000000004</v>
      </c>
      <c r="N494" s="1"/>
      <c r="O494" s="1"/>
    </row>
    <row r="495" spans="1:15" ht="12.75" customHeight="1">
      <c r="A495" s="33">
        <v>485</v>
      </c>
      <c r="B495" s="443" t="s">
        <v>280</v>
      </c>
      <c r="C495" s="381">
        <v>221.85</v>
      </c>
      <c r="D495" s="382">
        <v>221.63333333333333</v>
      </c>
      <c r="E495" s="382">
        <v>220.36666666666665</v>
      </c>
      <c r="F495" s="382">
        <v>218.88333333333333</v>
      </c>
      <c r="G495" s="382">
        <v>217.61666666666665</v>
      </c>
      <c r="H495" s="382">
        <v>223.11666666666665</v>
      </c>
      <c r="I495" s="382">
        <v>224.3833333333333</v>
      </c>
      <c r="J495" s="382">
        <v>225.86666666666665</v>
      </c>
      <c r="K495" s="381">
        <v>222.9</v>
      </c>
      <c r="L495" s="381">
        <v>220.15</v>
      </c>
      <c r="M495" s="381">
        <v>2.2437999999999998</v>
      </c>
      <c r="N495" s="1"/>
      <c r="O495" s="1"/>
    </row>
    <row r="496" spans="1:15" ht="12.75" customHeight="1">
      <c r="A496" s="33">
        <v>486</v>
      </c>
      <c r="B496" s="443" t="s">
        <v>557</v>
      </c>
      <c r="C496" s="381">
        <v>2100.6999999999998</v>
      </c>
      <c r="D496" s="382">
        <v>2097.85</v>
      </c>
      <c r="E496" s="382">
        <v>2061.2999999999997</v>
      </c>
      <c r="F496" s="382">
        <v>2021.8999999999996</v>
      </c>
      <c r="G496" s="382">
        <v>1985.3499999999995</v>
      </c>
      <c r="H496" s="382">
        <v>2137.25</v>
      </c>
      <c r="I496" s="382">
        <v>2173.8000000000002</v>
      </c>
      <c r="J496" s="382">
        <v>2213.2000000000003</v>
      </c>
      <c r="K496" s="381">
        <v>2134.4</v>
      </c>
      <c r="L496" s="381">
        <v>2058.4499999999998</v>
      </c>
      <c r="M496" s="381">
        <v>0.72728999999999999</v>
      </c>
      <c r="N496" s="1"/>
      <c r="O496" s="1"/>
    </row>
    <row r="497" spans="1:15" ht="12.75" customHeight="1">
      <c r="A497" s="33">
        <v>487</v>
      </c>
      <c r="B497" s="443" t="s">
        <v>550</v>
      </c>
      <c r="C497" s="381">
        <v>547.54999999999995</v>
      </c>
      <c r="D497" s="382">
        <v>546.18333333333328</v>
      </c>
      <c r="E497" s="382">
        <v>539.36666666666656</v>
      </c>
      <c r="F497" s="382">
        <v>531.18333333333328</v>
      </c>
      <c r="G497" s="382">
        <v>524.36666666666656</v>
      </c>
      <c r="H497" s="382">
        <v>554.36666666666656</v>
      </c>
      <c r="I497" s="382">
        <v>561.18333333333339</v>
      </c>
      <c r="J497" s="382">
        <v>569.36666666666656</v>
      </c>
      <c r="K497" s="381">
        <v>553</v>
      </c>
      <c r="L497" s="381">
        <v>538</v>
      </c>
      <c r="M497" s="381">
        <v>1.6054900000000001</v>
      </c>
      <c r="N497" s="1"/>
      <c r="O497" s="1"/>
    </row>
    <row r="498" spans="1:15" ht="12.75" customHeight="1">
      <c r="A498" s="33">
        <v>488</v>
      </c>
      <c r="B498" s="443" t="s">
        <v>549</v>
      </c>
      <c r="C498" s="381">
        <v>3789.15</v>
      </c>
      <c r="D498" s="382">
        <v>3778.35</v>
      </c>
      <c r="E498" s="382">
        <v>3707.7</v>
      </c>
      <c r="F498" s="382">
        <v>3626.25</v>
      </c>
      <c r="G498" s="382">
        <v>3555.6</v>
      </c>
      <c r="H498" s="382">
        <v>3859.7999999999997</v>
      </c>
      <c r="I498" s="382">
        <v>3930.4500000000003</v>
      </c>
      <c r="J498" s="382">
        <v>4011.8999999999996</v>
      </c>
      <c r="K498" s="381">
        <v>3849</v>
      </c>
      <c r="L498" s="381">
        <v>3696.9</v>
      </c>
      <c r="M498" s="381">
        <v>0.10218000000000001</v>
      </c>
      <c r="N498" s="1"/>
      <c r="O498" s="1"/>
    </row>
    <row r="499" spans="1:15" ht="12.75" customHeight="1">
      <c r="A499" s="33">
        <v>489</v>
      </c>
      <c r="B499" s="443" t="s">
        <v>213</v>
      </c>
      <c r="C499" s="381">
        <v>1253.75</v>
      </c>
      <c r="D499" s="382">
        <v>1262.0333333333333</v>
      </c>
      <c r="E499" s="382">
        <v>1242.7166666666667</v>
      </c>
      <c r="F499" s="382">
        <v>1231.6833333333334</v>
      </c>
      <c r="G499" s="382">
        <v>1212.3666666666668</v>
      </c>
      <c r="H499" s="382">
        <v>1273.0666666666666</v>
      </c>
      <c r="I499" s="382">
        <v>1292.3833333333332</v>
      </c>
      <c r="J499" s="382">
        <v>1303.4166666666665</v>
      </c>
      <c r="K499" s="381">
        <v>1281.3499999999999</v>
      </c>
      <c r="L499" s="381">
        <v>1251</v>
      </c>
      <c r="M499" s="381">
        <v>8.3533399999999993</v>
      </c>
      <c r="N499" s="1"/>
      <c r="O499" s="1"/>
    </row>
    <row r="500" spans="1:15" ht="12.75" customHeight="1">
      <c r="A500" s="33">
        <v>490</v>
      </c>
      <c r="B500" s="443" t="s">
        <v>554</v>
      </c>
      <c r="C500" s="381">
        <v>2621.5</v>
      </c>
      <c r="D500" s="382">
        <v>2615.8333333333335</v>
      </c>
      <c r="E500" s="382">
        <v>2576.666666666667</v>
      </c>
      <c r="F500" s="382">
        <v>2531.8333333333335</v>
      </c>
      <c r="G500" s="382">
        <v>2492.666666666667</v>
      </c>
      <c r="H500" s="382">
        <v>2660.666666666667</v>
      </c>
      <c r="I500" s="382">
        <v>2699.8333333333339</v>
      </c>
      <c r="J500" s="382">
        <v>2744.666666666667</v>
      </c>
      <c r="K500" s="381">
        <v>2655</v>
      </c>
      <c r="L500" s="381">
        <v>2571</v>
      </c>
      <c r="M500" s="381">
        <v>2.24777</v>
      </c>
      <c r="N500" s="1"/>
      <c r="O500" s="1"/>
    </row>
    <row r="501" spans="1:15" ht="12.75" customHeight="1">
      <c r="A501" s="33">
        <v>491</v>
      </c>
      <c r="B501" s="443" t="s">
        <v>558</v>
      </c>
      <c r="C501" s="381">
        <v>8402.9</v>
      </c>
      <c r="D501" s="382">
        <v>8454.6666666666661</v>
      </c>
      <c r="E501" s="382">
        <v>8259.3333333333321</v>
      </c>
      <c r="F501" s="382">
        <v>8115.7666666666664</v>
      </c>
      <c r="G501" s="382">
        <v>7920.4333333333325</v>
      </c>
      <c r="H501" s="382">
        <v>8598.2333333333318</v>
      </c>
      <c r="I501" s="382">
        <v>8793.5666666666639</v>
      </c>
      <c r="J501" s="382">
        <v>8937.1333333333314</v>
      </c>
      <c r="K501" s="381">
        <v>8650</v>
      </c>
      <c r="L501" s="381">
        <v>8311.1</v>
      </c>
      <c r="M501" s="381">
        <v>8.3979999999999999E-2</v>
      </c>
      <c r="N501" s="1"/>
      <c r="O501" s="1"/>
    </row>
    <row r="502" spans="1:15" ht="12.75" customHeight="1">
      <c r="A502" s="33">
        <v>492</v>
      </c>
      <c r="B502" s="443" t="s">
        <v>559</v>
      </c>
      <c r="C502" s="381">
        <v>181.4</v>
      </c>
      <c r="D502" s="382">
        <v>180.69999999999996</v>
      </c>
      <c r="E502" s="382">
        <v>179.39999999999992</v>
      </c>
      <c r="F502" s="382">
        <v>177.39999999999995</v>
      </c>
      <c r="G502" s="382">
        <v>176.09999999999991</v>
      </c>
      <c r="H502" s="382">
        <v>182.69999999999993</v>
      </c>
      <c r="I502" s="382">
        <v>183.99999999999994</v>
      </c>
      <c r="J502" s="382">
        <v>185.99999999999994</v>
      </c>
      <c r="K502" s="381">
        <v>182</v>
      </c>
      <c r="L502" s="381">
        <v>178.7</v>
      </c>
      <c r="M502" s="381">
        <v>7.9697300000000002</v>
      </c>
      <c r="N502" s="1"/>
      <c r="O502" s="1"/>
    </row>
    <row r="503" spans="1:15" ht="12.75" customHeight="1">
      <c r="A503" s="33">
        <v>493</v>
      </c>
      <c r="B503" s="443" t="s">
        <v>560</v>
      </c>
      <c r="C503" s="381">
        <v>152.85</v>
      </c>
      <c r="D503" s="382">
        <v>154.61666666666667</v>
      </c>
      <c r="E503" s="382">
        <v>149.33333333333334</v>
      </c>
      <c r="F503" s="382">
        <v>145.81666666666666</v>
      </c>
      <c r="G503" s="382">
        <v>140.53333333333333</v>
      </c>
      <c r="H503" s="382">
        <v>158.13333333333335</v>
      </c>
      <c r="I503" s="382">
        <v>163.41666666666666</v>
      </c>
      <c r="J503" s="382">
        <v>166.93333333333337</v>
      </c>
      <c r="K503" s="381">
        <v>159.9</v>
      </c>
      <c r="L503" s="381">
        <v>151.1</v>
      </c>
      <c r="M503" s="381">
        <v>32.435389999999998</v>
      </c>
      <c r="N503" s="1"/>
      <c r="O503" s="1"/>
    </row>
    <row r="504" spans="1:15" ht="12.75" customHeight="1">
      <c r="A504" s="33">
        <v>494</v>
      </c>
      <c r="B504" s="443" t="s">
        <v>561</v>
      </c>
      <c r="C504" s="381">
        <v>531.20000000000005</v>
      </c>
      <c r="D504" s="382">
        <v>535.35</v>
      </c>
      <c r="E504" s="382">
        <v>523.55000000000007</v>
      </c>
      <c r="F504" s="382">
        <v>515.90000000000009</v>
      </c>
      <c r="G504" s="382">
        <v>504.10000000000014</v>
      </c>
      <c r="H504" s="382">
        <v>543</v>
      </c>
      <c r="I504" s="382">
        <v>554.79999999999995</v>
      </c>
      <c r="J504" s="382">
        <v>562.44999999999993</v>
      </c>
      <c r="K504" s="381">
        <v>547.15</v>
      </c>
      <c r="L504" s="381">
        <v>527.70000000000005</v>
      </c>
      <c r="M504" s="381">
        <v>0.61809000000000003</v>
      </c>
      <c r="N504" s="1"/>
      <c r="O504" s="1"/>
    </row>
    <row r="505" spans="1:15" ht="12.75" customHeight="1">
      <c r="A505" s="33">
        <v>495</v>
      </c>
      <c r="B505" s="443" t="s">
        <v>282</v>
      </c>
      <c r="C505" s="381">
        <v>1851.5</v>
      </c>
      <c r="D505" s="382">
        <v>1845.8666666666668</v>
      </c>
      <c r="E505" s="382">
        <v>1826.7333333333336</v>
      </c>
      <c r="F505" s="382">
        <v>1801.9666666666667</v>
      </c>
      <c r="G505" s="382">
        <v>1782.8333333333335</v>
      </c>
      <c r="H505" s="382">
        <v>1870.6333333333337</v>
      </c>
      <c r="I505" s="382">
        <v>1889.7666666666669</v>
      </c>
      <c r="J505" s="382">
        <v>1914.5333333333338</v>
      </c>
      <c r="K505" s="381">
        <v>1865</v>
      </c>
      <c r="L505" s="381">
        <v>1821.1</v>
      </c>
      <c r="M505" s="381">
        <v>2.3376299999999999</v>
      </c>
      <c r="N505" s="1"/>
      <c r="O505" s="1"/>
    </row>
    <row r="506" spans="1:15" ht="12.75" customHeight="1">
      <c r="A506" s="33">
        <v>496</v>
      </c>
      <c r="B506" s="443" t="s">
        <v>214</v>
      </c>
      <c r="C506" s="381">
        <v>693.5</v>
      </c>
      <c r="D506" s="382">
        <v>697.5</v>
      </c>
      <c r="E506" s="382">
        <v>686</v>
      </c>
      <c r="F506" s="382">
        <v>678.5</v>
      </c>
      <c r="G506" s="382">
        <v>667</v>
      </c>
      <c r="H506" s="382">
        <v>705</v>
      </c>
      <c r="I506" s="382">
        <v>716.5</v>
      </c>
      <c r="J506" s="382">
        <v>724</v>
      </c>
      <c r="K506" s="381">
        <v>709</v>
      </c>
      <c r="L506" s="381">
        <v>690</v>
      </c>
      <c r="M506" s="381">
        <v>137.6891</v>
      </c>
      <c r="N506" s="1"/>
      <c r="O506" s="1"/>
    </row>
    <row r="507" spans="1:15" ht="12.75" customHeight="1">
      <c r="A507" s="33">
        <v>497</v>
      </c>
      <c r="B507" s="443" t="s">
        <v>562</v>
      </c>
      <c r="C507" s="381">
        <v>427.85</v>
      </c>
      <c r="D507" s="382">
        <v>430.0333333333333</v>
      </c>
      <c r="E507" s="382">
        <v>424.21666666666658</v>
      </c>
      <c r="F507" s="382">
        <v>420.58333333333326</v>
      </c>
      <c r="G507" s="382">
        <v>414.76666666666654</v>
      </c>
      <c r="H507" s="382">
        <v>433.66666666666663</v>
      </c>
      <c r="I507" s="382">
        <v>439.48333333333335</v>
      </c>
      <c r="J507" s="382">
        <v>443.11666666666667</v>
      </c>
      <c r="K507" s="381">
        <v>435.85</v>
      </c>
      <c r="L507" s="381">
        <v>426.4</v>
      </c>
      <c r="M507" s="381">
        <v>6.8985200000000004</v>
      </c>
      <c r="N507" s="1"/>
      <c r="O507" s="1"/>
    </row>
    <row r="508" spans="1:15" ht="12.75" customHeight="1">
      <c r="A508" s="33">
        <v>498</v>
      </c>
      <c r="B508" s="443" t="s">
        <v>283</v>
      </c>
      <c r="C508" s="381">
        <v>14</v>
      </c>
      <c r="D508" s="382">
        <v>14.049999999999999</v>
      </c>
      <c r="E508" s="382">
        <v>13.849999999999998</v>
      </c>
      <c r="F508" s="382">
        <v>13.7</v>
      </c>
      <c r="G508" s="382">
        <v>13.499999999999998</v>
      </c>
      <c r="H508" s="382">
        <v>14.199999999999998</v>
      </c>
      <c r="I508" s="382">
        <v>14.399999999999997</v>
      </c>
      <c r="J508" s="382">
        <v>14.549999999999997</v>
      </c>
      <c r="K508" s="381">
        <v>14.25</v>
      </c>
      <c r="L508" s="381">
        <v>13.9</v>
      </c>
      <c r="M508" s="381">
        <v>854.50112000000001</v>
      </c>
      <c r="N508" s="1"/>
      <c r="O508" s="1"/>
    </row>
    <row r="509" spans="1:15" ht="12.75" customHeight="1">
      <c r="A509" s="33">
        <v>499</v>
      </c>
      <c r="B509" s="443" t="s">
        <v>215</v>
      </c>
      <c r="C509" s="381">
        <v>328.3</v>
      </c>
      <c r="D509" s="382">
        <v>326.45</v>
      </c>
      <c r="E509" s="382">
        <v>322.39999999999998</v>
      </c>
      <c r="F509" s="382">
        <v>316.5</v>
      </c>
      <c r="G509" s="382">
        <v>312.45</v>
      </c>
      <c r="H509" s="382">
        <v>332.34999999999997</v>
      </c>
      <c r="I509" s="382">
        <v>336.40000000000003</v>
      </c>
      <c r="J509" s="382">
        <v>342.29999999999995</v>
      </c>
      <c r="K509" s="381">
        <v>330.5</v>
      </c>
      <c r="L509" s="381">
        <v>320.55</v>
      </c>
      <c r="M509" s="381">
        <v>100.38793</v>
      </c>
      <c r="N509" s="1"/>
      <c r="O509" s="1"/>
    </row>
    <row r="510" spans="1:15" ht="12.75" customHeight="1">
      <c r="A510" s="33">
        <v>500</v>
      </c>
      <c r="B510" s="443" t="s">
        <v>563</v>
      </c>
      <c r="C510" s="381">
        <v>495.2</v>
      </c>
      <c r="D510" s="382">
        <v>497.11666666666662</v>
      </c>
      <c r="E510" s="382">
        <v>490.23333333333323</v>
      </c>
      <c r="F510" s="382">
        <v>485.26666666666659</v>
      </c>
      <c r="G510" s="382">
        <v>478.38333333333321</v>
      </c>
      <c r="H510" s="382">
        <v>502.08333333333326</v>
      </c>
      <c r="I510" s="382">
        <v>508.96666666666658</v>
      </c>
      <c r="J510" s="382">
        <v>513.93333333333328</v>
      </c>
      <c r="K510" s="381">
        <v>504</v>
      </c>
      <c r="L510" s="381">
        <v>492.15</v>
      </c>
      <c r="M510" s="381">
        <v>9.7941199999999995</v>
      </c>
      <c r="N510" s="1"/>
      <c r="O510" s="1"/>
    </row>
    <row r="511" spans="1:15" ht="12.75" customHeight="1">
      <c r="A511" s="33">
        <v>501</v>
      </c>
      <c r="B511" s="443" t="s">
        <v>564</v>
      </c>
      <c r="C511" s="381">
        <v>1859.15</v>
      </c>
      <c r="D511" s="382">
        <v>1854.75</v>
      </c>
      <c r="E511" s="382">
        <v>1844.5</v>
      </c>
      <c r="F511" s="382">
        <v>1829.85</v>
      </c>
      <c r="G511" s="382">
        <v>1819.6</v>
      </c>
      <c r="H511" s="382">
        <v>1869.4</v>
      </c>
      <c r="I511" s="382">
        <v>1879.65</v>
      </c>
      <c r="J511" s="382">
        <v>1894.3000000000002</v>
      </c>
      <c r="K511" s="381">
        <v>1865</v>
      </c>
      <c r="L511" s="381">
        <v>1840.1</v>
      </c>
      <c r="M511" s="381">
        <v>0.11310000000000001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252" sqref="A25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4"/>
      <c r="B5" s="455"/>
      <c r="C5" s="454"/>
      <c r="D5" s="45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56" t="s">
        <v>567</v>
      </c>
      <c r="C7" s="455"/>
      <c r="D7" s="7">
        <f>Main!B10</f>
        <v>44572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44571</v>
      </c>
      <c r="B10" s="32">
        <v>539506</v>
      </c>
      <c r="C10" s="31" t="s">
        <v>1022</v>
      </c>
      <c r="D10" s="31" t="s">
        <v>1023</v>
      </c>
      <c r="E10" s="31" t="s">
        <v>577</v>
      </c>
      <c r="F10" s="90">
        <v>193854</v>
      </c>
      <c r="G10" s="32">
        <v>14.73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44571</v>
      </c>
      <c r="B11" s="32">
        <v>539506</v>
      </c>
      <c r="C11" s="31" t="s">
        <v>1022</v>
      </c>
      <c r="D11" s="31" t="s">
        <v>1024</v>
      </c>
      <c r="E11" s="31" t="s">
        <v>576</v>
      </c>
      <c r="F11" s="90">
        <v>200000</v>
      </c>
      <c r="G11" s="32">
        <v>14.73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44571</v>
      </c>
      <c r="B12" s="32">
        <v>543377</v>
      </c>
      <c r="C12" s="31" t="s">
        <v>1025</v>
      </c>
      <c r="D12" s="31" t="s">
        <v>1026</v>
      </c>
      <c r="E12" s="31" t="s">
        <v>576</v>
      </c>
      <c r="F12" s="90">
        <v>30000</v>
      </c>
      <c r="G12" s="32">
        <v>9.9700000000000006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44571</v>
      </c>
      <c r="B13" s="32">
        <v>543377</v>
      </c>
      <c r="C13" s="31" t="s">
        <v>1025</v>
      </c>
      <c r="D13" s="31" t="s">
        <v>1026</v>
      </c>
      <c r="E13" s="31" t="s">
        <v>577</v>
      </c>
      <c r="F13" s="90">
        <v>30000</v>
      </c>
      <c r="G13" s="32">
        <v>9.8699999999999992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44571</v>
      </c>
      <c r="B14" s="32">
        <v>540697</v>
      </c>
      <c r="C14" s="31" t="s">
        <v>1027</v>
      </c>
      <c r="D14" s="31" t="s">
        <v>1028</v>
      </c>
      <c r="E14" s="31" t="s">
        <v>577</v>
      </c>
      <c r="F14" s="90">
        <v>66050</v>
      </c>
      <c r="G14" s="32">
        <v>1.52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44571</v>
      </c>
      <c r="B15" s="32">
        <v>530109</v>
      </c>
      <c r="C15" s="31" t="s">
        <v>937</v>
      </c>
      <c r="D15" s="31" t="s">
        <v>859</v>
      </c>
      <c r="E15" s="31" t="s">
        <v>576</v>
      </c>
      <c r="F15" s="90">
        <v>548686</v>
      </c>
      <c r="G15" s="32">
        <v>3.74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44571</v>
      </c>
      <c r="B16" s="32">
        <v>530109</v>
      </c>
      <c r="C16" s="31" t="s">
        <v>937</v>
      </c>
      <c r="D16" s="31" t="s">
        <v>859</v>
      </c>
      <c r="E16" s="31" t="s">
        <v>577</v>
      </c>
      <c r="F16" s="90">
        <v>340081</v>
      </c>
      <c r="G16" s="32">
        <v>3.76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44571</v>
      </c>
      <c r="B17" s="32">
        <v>530109</v>
      </c>
      <c r="C17" s="31" t="s">
        <v>937</v>
      </c>
      <c r="D17" s="31" t="s">
        <v>1029</v>
      </c>
      <c r="E17" s="31" t="s">
        <v>577</v>
      </c>
      <c r="F17" s="90">
        <v>1072000</v>
      </c>
      <c r="G17" s="32">
        <v>3.74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44571</v>
      </c>
      <c r="B18" s="32">
        <v>530109</v>
      </c>
      <c r="C18" s="31" t="s">
        <v>937</v>
      </c>
      <c r="D18" s="31" t="s">
        <v>1030</v>
      </c>
      <c r="E18" s="31" t="s">
        <v>577</v>
      </c>
      <c r="F18" s="90">
        <v>1092000</v>
      </c>
      <c r="G18" s="32">
        <v>3.74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44571</v>
      </c>
      <c r="B19" s="32">
        <v>530109</v>
      </c>
      <c r="C19" s="31" t="s">
        <v>937</v>
      </c>
      <c r="D19" s="31" t="s">
        <v>938</v>
      </c>
      <c r="E19" s="31" t="s">
        <v>577</v>
      </c>
      <c r="F19" s="90">
        <v>763659</v>
      </c>
      <c r="G19" s="32">
        <v>3.74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44571</v>
      </c>
      <c r="B20" s="32">
        <v>530233</v>
      </c>
      <c r="C20" s="31" t="s">
        <v>1031</v>
      </c>
      <c r="D20" s="31" t="s">
        <v>1032</v>
      </c>
      <c r="E20" s="31" t="s">
        <v>577</v>
      </c>
      <c r="F20" s="90">
        <v>41944</v>
      </c>
      <c r="G20" s="32">
        <v>140.97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44571</v>
      </c>
      <c r="B21" s="32">
        <v>539288</v>
      </c>
      <c r="C21" s="31" t="s">
        <v>883</v>
      </c>
      <c r="D21" s="31" t="s">
        <v>968</v>
      </c>
      <c r="E21" s="31" t="s">
        <v>576</v>
      </c>
      <c r="F21" s="90">
        <v>11</v>
      </c>
      <c r="G21" s="32">
        <v>42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44571</v>
      </c>
      <c r="B22" s="32">
        <v>539288</v>
      </c>
      <c r="C22" s="31" t="s">
        <v>883</v>
      </c>
      <c r="D22" s="31" t="s">
        <v>968</v>
      </c>
      <c r="E22" s="31" t="s">
        <v>577</v>
      </c>
      <c r="F22" s="90">
        <v>30011</v>
      </c>
      <c r="G22" s="32">
        <v>42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44571</v>
      </c>
      <c r="B23" s="32">
        <v>509053</v>
      </c>
      <c r="C23" s="31" t="s">
        <v>939</v>
      </c>
      <c r="D23" s="31" t="s">
        <v>940</v>
      </c>
      <c r="E23" s="31" t="s">
        <v>576</v>
      </c>
      <c r="F23" s="90">
        <v>139040</v>
      </c>
      <c r="G23" s="32">
        <v>93.93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44571</v>
      </c>
      <c r="B24" s="32">
        <v>509053</v>
      </c>
      <c r="C24" s="31" t="s">
        <v>939</v>
      </c>
      <c r="D24" s="31" t="s">
        <v>940</v>
      </c>
      <c r="E24" s="31" t="s">
        <v>577</v>
      </c>
      <c r="F24" s="90">
        <v>15937</v>
      </c>
      <c r="G24" s="32">
        <v>94.4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44571</v>
      </c>
      <c r="B25" s="32">
        <v>509053</v>
      </c>
      <c r="C25" s="31" t="s">
        <v>939</v>
      </c>
      <c r="D25" s="31" t="s">
        <v>1033</v>
      </c>
      <c r="E25" s="31" t="s">
        <v>577</v>
      </c>
      <c r="F25" s="90">
        <v>187000</v>
      </c>
      <c r="G25" s="32">
        <v>94.4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44571</v>
      </c>
      <c r="B26" s="32">
        <v>509053</v>
      </c>
      <c r="C26" s="31" t="s">
        <v>939</v>
      </c>
      <c r="D26" s="31" t="s">
        <v>969</v>
      </c>
      <c r="E26" s="31" t="s">
        <v>577</v>
      </c>
      <c r="F26" s="90">
        <v>146390</v>
      </c>
      <c r="G26" s="32">
        <v>94.4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44571</v>
      </c>
      <c r="B27" s="32">
        <v>537766</v>
      </c>
      <c r="C27" s="31" t="s">
        <v>941</v>
      </c>
      <c r="D27" s="31" t="s">
        <v>1034</v>
      </c>
      <c r="E27" s="31" t="s">
        <v>577</v>
      </c>
      <c r="F27" s="90">
        <v>585534</v>
      </c>
      <c r="G27" s="32">
        <v>8.1199999999999992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44571</v>
      </c>
      <c r="B28" s="32">
        <v>539043</v>
      </c>
      <c r="C28" s="31" t="s">
        <v>1035</v>
      </c>
      <c r="D28" s="31" t="s">
        <v>1036</v>
      </c>
      <c r="E28" s="31" t="s">
        <v>577</v>
      </c>
      <c r="F28" s="90">
        <v>345743</v>
      </c>
      <c r="G28" s="32">
        <v>3.65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44571</v>
      </c>
      <c r="B29" s="32">
        <v>543439</v>
      </c>
      <c r="C29" s="31" t="s">
        <v>895</v>
      </c>
      <c r="D29" s="31" t="s">
        <v>921</v>
      </c>
      <c r="E29" s="31" t="s">
        <v>576</v>
      </c>
      <c r="F29" s="90">
        <v>18000</v>
      </c>
      <c r="G29" s="32">
        <v>50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44571</v>
      </c>
      <c r="B30" s="32">
        <v>543439</v>
      </c>
      <c r="C30" s="31" t="s">
        <v>895</v>
      </c>
      <c r="D30" s="31" t="s">
        <v>1037</v>
      </c>
      <c r="E30" s="31" t="s">
        <v>576</v>
      </c>
      <c r="F30" s="90">
        <v>56000</v>
      </c>
      <c r="G30" s="32">
        <v>50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44571</v>
      </c>
      <c r="B31" s="32">
        <v>543439</v>
      </c>
      <c r="C31" s="31" t="s">
        <v>895</v>
      </c>
      <c r="D31" s="31" t="s">
        <v>922</v>
      </c>
      <c r="E31" s="31" t="s">
        <v>576</v>
      </c>
      <c r="F31" s="90">
        <v>86000</v>
      </c>
      <c r="G31" s="32">
        <v>50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44571</v>
      </c>
      <c r="B32" s="32">
        <v>539770</v>
      </c>
      <c r="C32" s="31" t="s">
        <v>1038</v>
      </c>
      <c r="D32" s="31" t="s">
        <v>1039</v>
      </c>
      <c r="E32" s="31" t="s">
        <v>577</v>
      </c>
      <c r="F32" s="90">
        <v>17770</v>
      </c>
      <c r="G32" s="32">
        <v>3.71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44571</v>
      </c>
      <c r="B33" s="32">
        <v>541778</v>
      </c>
      <c r="C33" s="31" t="s">
        <v>1040</v>
      </c>
      <c r="D33" s="31" t="s">
        <v>859</v>
      </c>
      <c r="E33" s="31" t="s">
        <v>576</v>
      </c>
      <c r="F33" s="90">
        <v>89355</v>
      </c>
      <c r="G33" s="32">
        <v>646.47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44571</v>
      </c>
      <c r="B34" s="32">
        <v>541778</v>
      </c>
      <c r="C34" s="31" t="s">
        <v>1040</v>
      </c>
      <c r="D34" s="31" t="s">
        <v>859</v>
      </c>
      <c r="E34" s="31" t="s">
        <v>577</v>
      </c>
      <c r="F34" s="90">
        <v>89355</v>
      </c>
      <c r="G34" s="32">
        <v>654.30999999999995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44571</v>
      </c>
      <c r="B35" s="32">
        <v>541778</v>
      </c>
      <c r="C35" s="31" t="s">
        <v>1040</v>
      </c>
      <c r="D35" s="31" t="s">
        <v>1026</v>
      </c>
      <c r="E35" s="31" t="s">
        <v>576</v>
      </c>
      <c r="F35" s="90">
        <v>57645</v>
      </c>
      <c r="G35" s="32">
        <v>654.92999999999995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44571</v>
      </c>
      <c r="B36" s="32">
        <v>541778</v>
      </c>
      <c r="C36" s="31" t="s">
        <v>1040</v>
      </c>
      <c r="D36" s="31" t="s">
        <v>1026</v>
      </c>
      <c r="E36" s="31" t="s">
        <v>577</v>
      </c>
      <c r="F36" s="90">
        <v>79209</v>
      </c>
      <c r="G36" s="32">
        <v>657.65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44571</v>
      </c>
      <c r="B37" s="32">
        <v>539197</v>
      </c>
      <c r="C37" s="31" t="s">
        <v>970</v>
      </c>
      <c r="D37" s="31" t="s">
        <v>859</v>
      </c>
      <c r="E37" s="31" t="s">
        <v>577</v>
      </c>
      <c r="F37" s="90">
        <v>406970</v>
      </c>
      <c r="G37" s="32">
        <v>0.97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44571</v>
      </c>
      <c r="B38" s="32">
        <v>542155</v>
      </c>
      <c r="C38" s="31" t="s">
        <v>1041</v>
      </c>
      <c r="D38" s="31" t="s">
        <v>1042</v>
      </c>
      <c r="E38" s="31" t="s">
        <v>577</v>
      </c>
      <c r="F38" s="90">
        <v>50000</v>
      </c>
      <c r="G38" s="32">
        <v>4.45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44571</v>
      </c>
      <c r="B39" s="32">
        <v>540811</v>
      </c>
      <c r="C39" s="31" t="s">
        <v>923</v>
      </c>
      <c r="D39" s="31" t="s">
        <v>1043</v>
      </c>
      <c r="E39" s="31" t="s">
        <v>577</v>
      </c>
      <c r="F39" s="90">
        <v>50000</v>
      </c>
      <c r="G39" s="32">
        <v>17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44571</v>
      </c>
      <c r="B40" s="32">
        <v>540811</v>
      </c>
      <c r="C40" s="31" t="s">
        <v>923</v>
      </c>
      <c r="D40" s="31" t="s">
        <v>1044</v>
      </c>
      <c r="E40" s="31" t="s">
        <v>576</v>
      </c>
      <c r="F40" s="90">
        <v>50000</v>
      </c>
      <c r="G40" s="32">
        <v>17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44571</v>
      </c>
      <c r="B41" s="32">
        <v>540811</v>
      </c>
      <c r="C41" s="31" t="s">
        <v>923</v>
      </c>
      <c r="D41" s="31" t="s">
        <v>1045</v>
      </c>
      <c r="E41" s="31" t="s">
        <v>577</v>
      </c>
      <c r="F41" s="90">
        <v>50000</v>
      </c>
      <c r="G41" s="32">
        <v>17.25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44571</v>
      </c>
      <c r="B42" s="32">
        <v>542724</v>
      </c>
      <c r="C42" s="31" t="s">
        <v>1046</v>
      </c>
      <c r="D42" s="31" t="s">
        <v>1047</v>
      </c>
      <c r="E42" s="31" t="s">
        <v>577</v>
      </c>
      <c r="F42" s="90">
        <v>1500000</v>
      </c>
      <c r="G42" s="32">
        <v>10.07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44571</v>
      </c>
      <c r="B43" s="32">
        <v>542724</v>
      </c>
      <c r="C43" s="31" t="s">
        <v>1046</v>
      </c>
      <c r="D43" s="31" t="s">
        <v>1048</v>
      </c>
      <c r="E43" s="31" t="s">
        <v>576</v>
      </c>
      <c r="F43" s="90">
        <v>1478767</v>
      </c>
      <c r="G43" s="32">
        <v>10.15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44571</v>
      </c>
      <c r="B44" s="32">
        <v>542724</v>
      </c>
      <c r="C44" s="31" t="s">
        <v>1046</v>
      </c>
      <c r="D44" s="31" t="s">
        <v>1048</v>
      </c>
      <c r="E44" s="31" t="s">
        <v>577</v>
      </c>
      <c r="F44" s="90">
        <v>1454767</v>
      </c>
      <c r="G44" s="32">
        <v>10.199999999999999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44571</v>
      </c>
      <c r="B45" s="32">
        <v>526473</v>
      </c>
      <c r="C45" s="31" t="s">
        <v>1049</v>
      </c>
      <c r="D45" s="31" t="s">
        <v>1050</v>
      </c>
      <c r="E45" s="31" t="s">
        <v>576</v>
      </c>
      <c r="F45" s="90">
        <v>186321</v>
      </c>
      <c r="G45" s="32">
        <v>5.0999999999999996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44571</v>
      </c>
      <c r="B46" s="32">
        <v>526473</v>
      </c>
      <c r="C46" s="31" t="s">
        <v>1049</v>
      </c>
      <c r="D46" s="31" t="s">
        <v>1051</v>
      </c>
      <c r="E46" s="31" t="s">
        <v>576</v>
      </c>
      <c r="F46" s="90">
        <v>208391</v>
      </c>
      <c r="G46" s="32">
        <v>5.0999999999999996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44571</v>
      </c>
      <c r="B47" s="32">
        <v>526473</v>
      </c>
      <c r="C47" s="31" t="s">
        <v>1049</v>
      </c>
      <c r="D47" s="31" t="s">
        <v>1051</v>
      </c>
      <c r="E47" s="31" t="s">
        <v>577</v>
      </c>
      <c r="F47" s="90">
        <v>1751</v>
      </c>
      <c r="G47" s="32">
        <v>5.12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44571</v>
      </c>
      <c r="B48" s="32">
        <v>526473</v>
      </c>
      <c r="C48" s="31" t="s">
        <v>1049</v>
      </c>
      <c r="D48" s="31" t="s">
        <v>1052</v>
      </c>
      <c r="E48" s="31" t="s">
        <v>577</v>
      </c>
      <c r="F48" s="90">
        <v>386564</v>
      </c>
      <c r="G48" s="32">
        <v>5.0999999999999996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44571</v>
      </c>
      <c r="B49" s="32">
        <v>530407</v>
      </c>
      <c r="C49" s="31" t="s">
        <v>1053</v>
      </c>
      <c r="D49" s="31" t="s">
        <v>1054</v>
      </c>
      <c r="E49" s="31" t="s">
        <v>577</v>
      </c>
      <c r="F49" s="90">
        <v>40000</v>
      </c>
      <c r="G49" s="32">
        <v>9.14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44571</v>
      </c>
      <c r="B50" s="32">
        <v>524444</v>
      </c>
      <c r="C50" s="31" t="s">
        <v>971</v>
      </c>
      <c r="D50" s="31" t="s">
        <v>1055</v>
      </c>
      <c r="E50" s="31" t="s">
        <v>576</v>
      </c>
      <c r="F50" s="90">
        <v>3015581</v>
      </c>
      <c r="G50" s="32">
        <v>11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44571</v>
      </c>
      <c r="B51" s="32">
        <v>524444</v>
      </c>
      <c r="C51" s="31" t="s">
        <v>971</v>
      </c>
      <c r="D51" s="31" t="s">
        <v>1055</v>
      </c>
      <c r="E51" s="31" t="s">
        <v>577</v>
      </c>
      <c r="F51" s="90">
        <v>2792257</v>
      </c>
      <c r="G51" s="32">
        <v>11.16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44571</v>
      </c>
      <c r="B52" s="32">
        <v>536751</v>
      </c>
      <c r="C52" s="31" t="s">
        <v>1056</v>
      </c>
      <c r="D52" s="31" t="s">
        <v>1057</v>
      </c>
      <c r="E52" s="31" t="s">
        <v>576</v>
      </c>
      <c r="F52" s="90">
        <v>521845</v>
      </c>
      <c r="G52" s="32">
        <v>0.94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44571</v>
      </c>
      <c r="B53" s="32">
        <v>539032</v>
      </c>
      <c r="C53" s="31" t="s">
        <v>973</v>
      </c>
      <c r="D53" s="31" t="s">
        <v>1058</v>
      </c>
      <c r="E53" s="31" t="s">
        <v>576</v>
      </c>
      <c r="F53" s="90">
        <v>50000</v>
      </c>
      <c r="G53" s="32">
        <v>12.64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44571</v>
      </c>
      <c r="B54" s="32">
        <v>539032</v>
      </c>
      <c r="C54" s="31" t="s">
        <v>973</v>
      </c>
      <c r="D54" s="31" t="s">
        <v>1059</v>
      </c>
      <c r="E54" s="31" t="s">
        <v>577</v>
      </c>
      <c r="F54" s="90">
        <v>51110</v>
      </c>
      <c r="G54" s="32">
        <v>12.64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44571</v>
      </c>
      <c r="B55" s="32">
        <v>538787</v>
      </c>
      <c r="C55" s="31" t="s">
        <v>974</v>
      </c>
      <c r="D55" s="31" t="s">
        <v>1060</v>
      </c>
      <c r="E55" s="31" t="s">
        <v>577</v>
      </c>
      <c r="F55" s="90">
        <v>250000</v>
      </c>
      <c r="G55" s="32">
        <v>19.28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44571</v>
      </c>
      <c r="B56" s="32">
        <v>538787</v>
      </c>
      <c r="C56" s="31" t="s">
        <v>974</v>
      </c>
      <c r="D56" s="31" t="s">
        <v>975</v>
      </c>
      <c r="E56" s="31" t="s">
        <v>577</v>
      </c>
      <c r="F56" s="90">
        <v>100000</v>
      </c>
      <c r="G56" s="32">
        <v>19.28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44571</v>
      </c>
      <c r="B57" s="32">
        <v>538787</v>
      </c>
      <c r="C57" s="31" t="s">
        <v>974</v>
      </c>
      <c r="D57" s="31" t="s">
        <v>972</v>
      </c>
      <c r="E57" s="31" t="s">
        <v>576</v>
      </c>
      <c r="F57" s="90">
        <v>65701</v>
      </c>
      <c r="G57" s="32">
        <v>19.28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44571</v>
      </c>
      <c r="B58" s="32">
        <v>531592</v>
      </c>
      <c r="C58" s="31" t="s">
        <v>1061</v>
      </c>
      <c r="D58" s="31" t="s">
        <v>1062</v>
      </c>
      <c r="E58" s="31" t="s">
        <v>577</v>
      </c>
      <c r="F58" s="90">
        <v>3668000</v>
      </c>
      <c r="G58" s="32">
        <v>7.93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44571</v>
      </c>
      <c r="B59" s="32">
        <v>540936</v>
      </c>
      <c r="C59" s="31" t="s">
        <v>1063</v>
      </c>
      <c r="D59" s="31" t="s">
        <v>859</v>
      </c>
      <c r="E59" s="31" t="s">
        <v>576</v>
      </c>
      <c r="F59" s="90">
        <v>175010</v>
      </c>
      <c r="G59" s="32">
        <v>16.28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44571</v>
      </c>
      <c r="B60" s="32">
        <v>540936</v>
      </c>
      <c r="C60" s="31" t="s">
        <v>1063</v>
      </c>
      <c r="D60" s="31" t="s">
        <v>859</v>
      </c>
      <c r="E60" s="31" t="s">
        <v>577</v>
      </c>
      <c r="F60" s="90">
        <v>175010</v>
      </c>
      <c r="G60" s="32">
        <v>16.28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44571</v>
      </c>
      <c r="B61" s="32">
        <v>531881</v>
      </c>
      <c r="C61" s="31" t="s">
        <v>976</v>
      </c>
      <c r="D61" s="31" t="s">
        <v>977</v>
      </c>
      <c r="E61" s="31" t="s">
        <v>577</v>
      </c>
      <c r="F61" s="90">
        <v>15133</v>
      </c>
      <c r="G61" s="32">
        <v>30.77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44571</v>
      </c>
      <c r="B62" s="32">
        <v>523277</v>
      </c>
      <c r="C62" s="20" t="s">
        <v>1064</v>
      </c>
      <c r="D62" s="20" t="s">
        <v>896</v>
      </c>
      <c r="E62" s="31" t="s">
        <v>576</v>
      </c>
      <c r="F62" s="90">
        <v>3</v>
      </c>
      <c r="G62" s="32">
        <v>1.26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44571</v>
      </c>
      <c r="B63" s="32">
        <v>523277</v>
      </c>
      <c r="C63" s="31" t="s">
        <v>1064</v>
      </c>
      <c r="D63" s="31" t="s">
        <v>896</v>
      </c>
      <c r="E63" s="31" t="s">
        <v>577</v>
      </c>
      <c r="F63" s="90">
        <v>5000001</v>
      </c>
      <c r="G63" s="32">
        <v>1.26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44571</v>
      </c>
      <c r="B64" s="32">
        <v>505712</v>
      </c>
      <c r="C64" s="31" t="s">
        <v>1065</v>
      </c>
      <c r="D64" s="31" t="s">
        <v>1066</v>
      </c>
      <c r="E64" s="31" t="s">
        <v>577</v>
      </c>
      <c r="F64" s="90">
        <v>100000</v>
      </c>
      <c r="G64" s="32">
        <v>128.13999999999999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44571</v>
      </c>
      <c r="B65" s="32">
        <v>539097</v>
      </c>
      <c r="C65" s="31" t="s">
        <v>1067</v>
      </c>
      <c r="D65" s="31" t="s">
        <v>1068</v>
      </c>
      <c r="E65" s="31" t="s">
        <v>577</v>
      </c>
      <c r="F65" s="90">
        <v>440000</v>
      </c>
      <c r="G65" s="32">
        <v>29.88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44571</v>
      </c>
      <c r="B66" s="32">
        <v>540377</v>
      </c>
      <c r="C66" s="31" t="s">
        <v>897</v>
      </c>
      <c r="D66" s="31" t="s">
        <v>1069</v>
      </c>
      <c r="E66" s="31" t="s">
        <v>576</v>
      </c>
      <c r="F66" s="90">
        <v>24000</v>
      </c>
      <c r="G66" s="32">
        <v>25.61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44571</v>
      </c>
      <c r="B67" s="32">
        <v>540377</v>
      </c>
      <c r="C67" s="31" t="s">
        <v>897</v>
      </c>
      <c r="D67" s="31" t="s">
        <v>1070</v>
      </c>
      <c r="E67" s="31" t="s">
        <v>577</v>
      </c>
      <c r="F67" s="90">
        <v>18000</v>
      </c>
      <c r="G67" s="32">
        <v>25.3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44571</v>
      </c>
      <c r="B68" s="32">
        <v>540377</v>
      </c>
      <c r="C68" s="31" t="s">
        <v>897</v>
      </c>
      <c r="D68" s="31" t="s">
        <v>1071</v>
      </c>
      <c r="E68" s="31" t="s">
        <v>576</v>
      </c>
      <c r="F68" s="90">
        <v>18000</v>
      </c>
      <c r="G68" s="32">
        <v>25.27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44571</v>
      </c>
      <c r="B69" s="32">
        <v>540377</v>
      </c>
      <c r="C69" s="31" t="s">
        <v>897</v>
      </c>
      <c r="D69" s="31" t="s">
        <v>1072</v>
      </c>
      <c r="E69" s="31" t="s">
        <v>576</v>
      </c>
      <c r="F69" s="90">
        <v>24000</v>
      </c>
      <c r="G69" s="32">
        <v>25.35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44571</v>
      </c>
      <c r="B70" s="32">
        <v>540377</v>
      </c>
      <c r="C70" s="31" t="s">
        <v>897</v>
      </c>
      <c r="D70" s="31" t="s">
        <v>1072</v>
      </c>
      <c r="E70" s="31" t="s">
        <v>577</v>
      </c>
      <c r="F70" s="90">
        <v>6000</v>
      </c>
      <c r="G70" s="32">
        <v>25.35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44571</v>
      </c>
      <c r="B71" s="32">
        <v>541983</v>
      </c>
      <c r="C71" s="31" t="s">
        <v>878</v>
      </c>
      <c r="D71" s="31" t="s">
        <v>1073</v>
      </c>
      <c r="E71" s="31" t="s">
        <v>576</v>
      </c>
      <c r="F71" s="90">
        <v>64000</v>
      </c>
      <c r="G71" s="32">
        <v>5.8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44571</v>
      </c>
      <c r="B72" s="32">
        <v>541983</v>
      </c>
      <c r="C72" s="31" t="s">
        <v>878</v>
      </c>
      <c r="D72" s="31" t="s">
        <v>1073</v>
      </c>
      <c r="E72" s="31" t="s">
        <v>577</v>
      </c>
      <c r="F72" s="90">
        <v>64000</v>
      </c>
      <c r="G72" s="32">
        <v>6.22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44571</v>
      </c>
      <c r="B73" s="32">
        <v>541983</v>
      </c>
      <c r="C73" s="31" t="s">
        <v>878</v>
      </c>
      <c r="D73" s="31" t="s">
        <v>1074</v>
      </c>
      <c r="E73" s="31" t="s">
        <v>577</v>
      </c>
      <c r="F73" s="90">
        <v>200000</v>
      </c>
      <c r="G73" s="32">
        <v>5.86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44571</v>
      </c>
      <c r="B74" s="32">
        <v>523467</v>
      </c>
      <c r="C74" s="31" t="s">
        <v>1075</v>
      </c>
      <c r="D74" s="31" t="s">
        <v>1076</v>
      </c>
      <c r="E74" s="31" t="s">
        <v>577</v>
      </c>
      <c r="F74" s="90">
        <v>1000000</v>
      </c>
      <c r="G74" s="32">
        <v>0.45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44571</v>
      </c>
      <c r="B75" s="32">
        <v>542924</v>
      </c>
      <c r="C75" s="31" t="s">
        <v>1077</v>
      </c>
      <c r="D75" s="31" t="s">
        <v>1078</v>
      </c>
      <c r="E75" s="31" t="s">
        <v>576</v>
      </c>
      <c r="F75" s="90">
        <v>103500</v>
      </c>
      <c r="G75" s="32">
        <v>22.45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44571</v>
      </c>
      <c r="B76" s="32">
        <v>542924</v>
      </c>
      <c r="C76" s="31" t="s">
        <v>1077</v>
      </c>
      <c r="D76" s="31" t="s">
        <v>1078</v>
      </c>
      <c r="E76" s="31" t="s">
        <v>577</v>
      </c>
      <c r="F76" s="90">
        <v>21000</v>
      </c>
      <c r="G76" s="32">
        <v>23.54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44571</v>
      </c>
      <c r="B77" s="32">
        <v>506520</v>
      </c>
      <c r="C77" s="31" t="s">
        <v>1079</v>
      </c>
      <c r="D77" s="31" t="s">
        <v>1080</v>
      </c>
      <c r="E77" s="31" t="s">
        <v>577</v>
      </c>
      <c r="F77" s="90">
        <v>150000</v>
      </c>
      <c r="G77" s="32">
        <v>9.5399999999999991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44571</v>
      </c>
      <c r="B78" s="32">
        <v>540385</v>
      </c>
      <c r="C78" s="31" t="s">
        <v>1081</v>
      </c>
      <c r="D78" s="31" t="s">
        <v>1082</v>
      </c>
      <c r="E78" s="31" t="s">
        <v>577</v>
      </c>
      <c r="F78" s="90">
        <v>52695</v>
      </c>
      <c r="G78" s="32">
        <v>19.670000000000002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44571</v>
      </c>
      <c r="B79" s="32">
        <v>540385</v>
      </c>
      <c r="C79" s="31" t="s">
        <v>1081</v>
      </c>
      <c r="D79" s="31" t="s">
        <v>1083</v>
      </c>
      <c r="E79" s="31" t="s">
        <v>576</v>
      </c>
      <c r="F79" s="90">
        <v>77050</v>
      </c>
      <c r="G79" s="32">
        <v>19.8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44571</v>
      </c>
      <c r="B80" s="32">
        <v>539814</v>
      </c>
      <c r="C80" s="31" t="s">
        <v>1084</v>
      </c>
      <c r="D80" s="31" t="s">
        <v>1085</v>
      </c>
      <c r="E80" s="31" t="s">
        <v>577</v>
      </c>
      <c r="F80" s="90">
        <v>16388</v>
      </c>
      <c r="G80" s="32">
        <v>35.049999999999997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44571</v>
      </c>
      <c r="B81" s="32">
        <v>519612</v>
      </c>
      <c r="C81" s="31" t="s">
        <v>1086</v>
      </c>
      <c r="D81" s="31" t="s">
        <v>1087</v>
      </c>
      <c r="E81" s="31" t="s">
        <v>576</v>
      </c>
      <c r="F81" s="90">
        <v>26139</v>
      </c>
      <c r="G81" s="32">
        <v>23.92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44571</v>
      </c>
      <c r="B82" s="32">
        <v>519612</v>
      </c>
      <c r="C82" s="31" t="s">
        <v>1086</v>
      </c>
      <c r="D82" s="31" t="s">
        <v>1087</v>
      </c>
      <c r="E82" s="31" t="s">
        <v>577</v>
      </c>
      <c r="F82" s="90">
        <v>30</v>
      </c>
      <c r="G82" s="32">
        <v>24.75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44571</v>
      </c>
      <c r="B83" s="32">
        <v>526622</v>
      </c>
      <c r="C83" s="31" t="s">
        <v>1088</v>
      </c>
      <c r="D83" s="31" t="s">
        <v>1089</v>
      </c>
      <c r="E83" s="31" t="s">
        <v>576</v>
      </c>
      <c r="F83" s="90">
        <v>2000000</v>
      </c>
      <c r="G83" s="32">
        <v>1.82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44571</v>
      </c>
      <c r="B84" s="32">
        <v>543217</v>
      </c>
      <c r="C84" s="31" t="s">
        <v>1090</v>
      </c>
      <c r="D84" s="31" t="s">
        <v>1091</v>
      </c>
      <c r="E84" s="31" t="s">
        <v>576</v>
      </c>
      <c r="F84" s="90">
        <v>54375000</v>
      </c>
      <c r="G84" s="32">
        <v>320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44571</v>
      </c>
      <c r="B85" s="32">
        <v>543217</v>
      </c>
      <c r="C85" s="31" t="s">
        <v>1090</v>
      </c>
      <c r="D85" s="31" t="s">
        <v>1092</v>
      </c>
      <c r="E85" s="31" t="s">
        <v>577</v>
      </c>
      <c r="F85" s="90">
        <v>54291425</v>
      </c>
      <c r="G85" s="32">
        <v>320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44571</v>
      </c>
      <c r="B86" s="32">
        <v>539410</v>
      </c>
      <c r="C86" s="31" t="s">
        <v>942</v>
      </c>
      <c r="D86" s="31" t="s">
        <v>859</v>
      </c>
      <c r="E86" s="31" t="s">
        <v>577</v>
      </c>
      <c r="F86" s="90">
        <v>360000</v>
      </c>
      <c r="G86" s="32">
        <v>4.17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44571</v>
      </c>
      <c r="B87" s="32">
        <v>543305</v>
      </c>
      <c r="C87" s="31" t="s">
        <v>1093</v>
      </c>
      <c r="D87" s="31" t="s">
        <v>1026</v>
      </c>
      <c r="E87" s="31" t="s">
        <v>576</v>
      </c>
      <c r="F87" s="90">
        <v>6000</v>
      </c>
      <c r="G87" s="32">
        <v>11.9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44571</v>
      </c>
      <c r="B88" s="32">
        <v>543305</v>
      </c>
      <c r="C88" s="31" t="s">
        <v>1093</v>
      </c>
      <c r="D88" s="31" t="s">
        <v>1026</v>
      </c>
      <c r="E88" s="31" t="s">
        <v>577</v>
      </c>
      <c r="F88" s="90">
        <v>30000</v>
      </c>
      <c r="G88" s="32">
        <v>11.6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44571</v>
      </c>
      <c r="B89" s="32">
        <v>540243</v>
      </c>
      <c r="C89" s="31" t="s">
        <v>978</v>
      </c>
      <c r="D89" s="31" t="s">
        <v>979</v>
      </c>
      <c r="E89" s="31" t="s">
        <v>576</v>
      </c>
      <c r="F89" s="90">
        <v>24438</v>
      </c>
      <c r="G89" s="32">
        <v>41.3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44571</v>
      </c>
      <c r="B90" s="32">
        <v>540243</v>
      </c>
      <c r="C90" s="31" t="s">
        <v>978</v>
      </c>
      <c r="D90" s="31" t="s">
        <v>979</v>
      </c>
      <c r="E90" s="31" t="s">
        <v>577</v>
      </c>
      <c r="F90" s="90">
        <v>24917</v>
      </c>
      <c r="G90" s="32">
        <v>41.38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44571</v>
      </c>
      <c r="B91" s="32">
        <v>540243</v>
      </c>
      <c r="C91" s="31" t="s">
        <v>978</v>
      </c>
      <c r="D91" s="31" t="s">
        <v>1094</v>
      </c>
      <c r="E91" s="31" t="s">
        <v>576</v>
      </c>
      <c r="F91" s="90">
        <v>50000</v>
      </c>
      <c r="G91" s="32">
        <v>41.4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44571</v>
      </c>
      <c r="B92" s="32">
        <v>540243</v>
      </c>
      <c r="C92" s="31" t="s">
        <v>978</v>
      </c>
      <c r="D92" s="31" t="s">
        <v>1095</v>
      </c>
      <c r="E92" s="31" t="s">
        <v>577</v>
      </c>
      <c r="F92" s="90">
        <v>87336</v>
      </c>
      <c r="G92" s="32">
        <v>41.38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44571</v>
      </c>
      <c r="B93" s="32">
        <v>543282</v>
      </c>
      <c r="C93" s="31" t="s">
        <v>1096</v>
      </c>
      <c r="D93" s="31" t="s">
        <v>1097</v>
      </c>
      <c r="E93" s="31" t="s">
        <v>577</v>
      </c>
      <c r="F93" s="90">
        <v>4200</v>
      </c>
      <c r="G93" s="32">
        <v>201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44571</v>
      </c>
      <c r="B94" s="32">
        <v>543282</v>
      </c>
      <c r="C94" s="31" t="s">
        <v>1096</v>
      </c>
      <c r="D94" s="31" t="s">
        <v>1098</v>
      </c>
      <c r="E94" s="31" t="s">
        <v>576</v>
      </c>
      <c r="F94" s="90">
        <v>4200</v>
      </c>
      <c r="G94" s="32">
        <v>201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44571</v>
      </c>
      <c r="B95" s="32">
        <v>541206</v>
      </c>
      <c r="C95" s="31" t="s">
        <v>1099</v>
      </c>
      <c r="D95" s="31" t="s">
        <v>859</v>
      </c>
      <c r="E95" s="31" t="s">
        <v>576</v>
      </c>
      <c r="F95" s="90">
        <v>126000</v>
      </c>
      <c r="G95" s="32">
        <v>269.89999999999998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44571</v>
      </c>
      <c r="B96" s="32">
        <v>541206</v>
      </c>
      <c r="C96" s="31" t="s">
        <v>1099</v>
      </c>
      <c r="D96" s="31" t="s">
        <v>859</v>
      </c>
      <c r="E96" s="31" t="s">
        <v>577</v>
      </c>
      <c r="F96" s="90">
        <v>134000</v>
      </c>
      <c r="G96" s="32">
        <v>272.24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44571</v>
      </c>
      <c r="B97" s="32">
        <v>538019</v>
      </c>
      <c r="C97" s="31" t="s">
        <v>1100</v>
      </c>
      <c r="D97" s="31" t="s">
        <v>985</v>
      </c>
      <c r="E97" s="31" t="s">
        <v>577</v>
      </c>
      <c r="F97" s="90">
        <v>100101</v>
      </c>
      <c r="G97" s="32">
        <v>2.48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44571</v>
      </c>
      <c r="B98" s="32">
        <v>543400</v>
      </c>
      <c r="C98" s="31" t="s">
        <v>1101</v>
      </c>
      <c r="D98" s="31" t="s">
        <v>1102</v>
      </c>
      <c r="E98" s="31" t="s">
        <v>576</v>
      </c>
      <c r="F98" s="90">
        <v>36000</v>
      </c>
      <c r="G98" s="32">
        <v>47.5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44571</v>
      </c>
      <c r="B99" s="32">
        <v>543400</v>
      </c>
      <c r="C99" s="31" t="s">
        <v>1101</v>
      </c>
      <c r="D99" s="31" t="s">
        <v>1103</v>
      </c>
      <c r="E99" s="31" t="s">
        <v>577</v>
      </c>
      <c r="F99" s="90">
        <v>38000</v>
      </c>
      <c r="G99" s="32">
        <v>47.56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44571</v>
      </c>
      <c r="B100" s="32">
        <v>532817</v>
      </c>
      <c r="C100" s="31" t="s">
        <v>1003</v>
      </c>
      <c r="D100" s="31" t="s">
        <v>1104</v>
      </c>
      <c r="E100" s="31" t="s">
        <v>576</v>
      </c>
      <c r="F100" s="90">
        <v>69784</v>
      </c>
      <c r="G100" s="32">
        <v>16.260000000000002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44571</v>
      </c>
      <c r="B101" s="32">
        <v>532817</v>
      </c>
      <c r="C101" s="31" t="s">
        <v>1003</v>
      </c>
      <c r="D101" s="31" t="s">
        <v>1104</v>
      </c>
      <c r="E101" s="31" t="s">
        <v>577</v>
      </c>
      <c r="F101" s="90">
        <v>179060</v>
      </c>
      <c r="G101" s="32">
        <v>16.399999999999999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44571</v>
      </c>
      <c r="B102" s="32">
        <v>532817</v>
      </c>
      <c r="C102" s="31" t="s">
        <v>1003</v>
      </c>
      <c r="D102" s="31" t="s">
        <v>896</v>
      </c>
      <c r="E102" s="31" t="s">
        <v>576</v>
      </c>
      <c r="F102" s="90">
        <v>150000</v>
      </c>
      <c r="G102" s="32">
        <v>16.940000000000001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44571</v>
      </c>
      <c r="B103" s="32">
        <v>538860</v>
      </c>
      <c r="C103" s="31" t="s">
        <v>980</v>
      </c>
      <c r="D103" s="31" t="s">
        <v>1105</v>
      </c>
      <c r="E103" s="31" t="s">
        <v>576</v>
      </c>
      <c r="F103" s="90">
        <v>450000</v>
      </c>
      <c r="G103" s="32">
        <v>3.53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44571</v>
      </c>
      <c r="B104" s="32">
        <v>521080</v>
      </c>
      <c r="C104" s="31" t="s">
        <v>1106</v>
      </c>
      <c r="D104" s="31" t="s">
        <v>1107</v>
      </c>
      <c r="E104" s="31" t="s">
        <v>577</v>
      </c>
      <c r="F104" s="90">
        <v>68898</v>
      </c>
      <c r="G104" s="32">
        <v>11.02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44571</v>
      </c>
      <c r="B105" s="32">
        <v>539273</v>
      </c>
      <c r="C105" s="31" t="s">
        <v>1108</v>
      </c>
      <c r="D105" s="31" t="s">
        <v>1109</v>
      </c>
      <c r="E105" s="31" t="s">
        <v>577</v>
      </c>
      <c r="F105" s="90">
        <v>10000</v>
      </c>
      <c r="G105" s="32">
        <v>31.55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44571</v>
      </c>
      <c r="B106" s="32">
        <v>523862</v>
      </c>
      <c r="C106" s="31" t="s">
        <v>1110</v>
      </c>
      <c r="D106" s="31" t="s">
        <v>1111</v>
      </c>
      <c r="E106" s="31" t="s">
        <v>577</v>
      </c>
      <c r="F106" s="90">
        <v>21399</v>
      </c>
      <c r="G106" s="32">
        <v>9.2899999999999991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44571</v>
      </c>
      <c r="B107" s="32">
        <v>511116</v>
      </c>
      <c r="C107" s="31" t="s">
        <v>1112</v>
      </c>
      <c r="D107" s="31" t="s">
        <v>1113</v>
      </c>
      <c r="E107" s="31" t="s">
        <v>577</v>
      </c>
      <c r="F107" s="90">
        <v>5000000</v>
      </c>
      <c r="G107" s="32">
        <v>0.44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44571</v>
      </c>
      <c r="B108" s="32">
        <v>541601</v>
      </c>
      <c r="C108" s="31" t="s">
        <v>1114</v>
      </c>
      <c r="D108" s="31" t="s">
        <v>1115</v>
      </c>
      <c r="E108" s="31" t="s">
        <v>577</v>
      </c>
      <c r="F108" s="90">
        <v>151200</v>
      </c>
      <c r="G108" s="32">
        <v>25.95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44571</v>
      </c>
      <c r="B109" s="32">
        <v>539922</v>
      </c>
      <c r="C109" s="31" t="s">
        <v>1116</v>
      </c>
      <c r="D109" s="31" t="s">
        <v>1117</v>
      </c>
      <c r="E109" s="31" t="s">
        <v>576</v>
      </c>
      <c r="F109" s="90">
        <v>50650</v>
      </c>
      <c r="G109" s="32">
        <v>19.899999999999999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44571</v>
      </c>
      <c r="B110" s="32">
        <v>539922</v>
      </c>
      <c r="C110" s="31" t="s">
        <v>1116</v>
      </c>
      <c r="D110" s="31" t="s">
        <v>1118</v>
      </c>
      <c r="E110" s="31" t="s">
        <v>576</v>
      </c>
      <c r="F110" s="90">
        <v>100000</v>
      </c>
      <c r="G110" s="32">
        <v>19.899999999999999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44571</v>
      </c>
      <c r="B111" s="32">
        <v>539922</v>
      </c>
      <c r="C111" s="31" t="s">
        <v>1116</v>
      </c>
      <c r="D111" s="31" t="s">
        <v>1119</v>
      </c>
      <c r="E111" s="31" t="s">
        <v>576</v>
      </c>
      <c r="F111" s="90">
        <v>100000</v>
      </c>
      <c r="G111" s="32">
        <v>19.899999999999999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44571</v>
      </c>
      <c r="B112" s="32">
        <v>539922</v>
      </c>
      <c r="C112" s="31" t="s">
        <v>1116</v>
      </c>
      <c r="D112" s="31" t="s">
        <v>1120</v>
      </c>
      <c r="E112" s="31" t="s">
        <v>577</v>
      </c>
      <c r="F112" s="90">
        <v>95000</v>
      </c>
      <c r="G112" s="32">
        <v>19.899999999999999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44571</v>
      </c>
      <c r="B113" s="32">
        <v>539922</v>
      </c>
      <c r="C113" s="31" t="s">
        <v>1116</v>
      </c>
      <c r="D113" s="31" t="s">
        <v>1121</v>
      </c>
      <c r="E113" s="31" t="s">
        <v>577</v>
      </c>
      <c r="F113" s="90">
        <v>52000</v>
      </c>
      <c r="G113" s="32">
        <v>19.899999999999999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44571</v>
      </c>
      <c r="B114" s="32">
        <v>539922</v>
      </c>
      <c r="C114" s="31" t="s">
        <v>1116</v>
      </c>
      <c r="D114" s="31" t="s">
        <v>1122</v>
      </c>
      <c r="E114" s="31" t="s">
        <v>577</v>
      </c>
      <c r="F114" s="90">
        <v>100000</v>
      </c>
      <c r="G114" s="32">
        <v>19.899999999999999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44571</v>
      </c>
      <c r="B115" s="32">
        <v>530125</v>
      </c>
      <c r="C115" s="31" t="s">
        <v>981</v>
      </c>
      <c r="D115" s="31" t="s">
        <v>982</v>
      </c>
      <c r="E115" s="31" t="s">
        <v>577</v>
      </c>
      <c r="F115" s="90">
        <v>28294</v>
      </c>
      <c r="G115" s="32">
        <v>454.53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44571</v>
      </c>
      <c r="B116" s="32">
        <v>532972</v>
      </c>
      <c r="C116" s="31" t="s">
        <v>1123</v>
      </c>
      <c r="D116" s="31" t="s">
        <v>1124</v>
      </c>
      <c r="E116" s="31" t="s">
        <v>577</v>
      </c>
      <c r="F116" s="90">
        <v>91200</v>
      </c>
      <c r="G116" s="32">
        <v>15.18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44571</v>
      </c>
      <c r="B117" s="32">
        <v>539526</v>
      </c>
      <c r="C117" s="31" t="s">
        <v>943</v>
      </c>
      <c r="D117" s="31" t="s">
        <v>859</v>
      </c>
      <c r="E117" s="31" t="s">
        <v>577</v>
      </c>
      <c r="F117" s="90">
        <v>2000000</v>
      </c>
      <c r="G117" s="32">
        <v>2.61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44571</v>
      </c>
      <c r="B118" s="32">
        <v>538875</v>
      </c>
      <c r="C118" s="31" t="s">
        <v>898</v>
      </c>
      <c r="D118" s="31" t="s">
        <v>1125</v>
      </c>
      <c r="E118" s="31" t="s">
        <v>576</v>
      </c>
      <c r="F118" s="90">
        <v>49000</v>
      </c>
      <c r="G118" s="32">
        <v>16.100000000000001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44571</v>
      </c>
      <c r="B119" s="32">
        <v>538875</v>
      </c>
      <c r="C119" s="31" t="s">
        <v>898</v>
      </c>
      <c r="D119" s="31" t="s">
        <v>984</v>
      </c>
      <c r="E119" s="31" t="s">
        <v>577</v>
      </c>
      <c r="F119" s="90">
        <v>132576</v>
      </c>
      <c r="G119" s="32">
        <v>16.11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44571</v>
      </c>
      <c r="B120" s="32">
        <v>538875</v>
      </c>
      <c r="C120" s="31" t="s">
        <v>898</v>
      </c>
      <c r="D120" s="31" t="s">
        <v>1126</v>
      </c>
      <c r="E120" s="31" t="s">
        <v>577</v>
      </c>
      <c r="F120" s="90">
        <v>49563</v>
      </c>
      <c r="G120" s="32">
        <v>16.03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44571</v>
      </c>
      <c r="B121" s="32">
        <v>538875</v>
      </c>
      <c r="C121" s="31" t="s">
        <v>898</v>
      </c>
      <c r="D121" s="31" t="s">
        <v>983</v>
      </c>
      <c r="E121" s="31" t="s">
        <v>577</v>
      </c>
      <c r="F121" s="90">
        <v>125000</v>
      </c>
      <c r="G121" s="32">
        <v>16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44571</v>
      </c>
      <c r="B122" s="32">
        <v>519031</v>
      </c>
      <c r="C122" s="31" t="s">
        <v>1127</v>
      </c>
      <c r="D122" s="31" t="s">
        <v>1128</v>
      </c>
      <c r="E122" s="31" t="s">
        <v>577</v>
      </c>
      <c r="F122" s="90">
        <v>3240</v>
      </c>
      <c r="G122" s="32">
        <v>32.450000000000003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44571</v>
      </c>
      <c r="B123" s="32">
        <v>540072</v>
      </c>
      <c r="C123" s="31" t="s">
        <v>1129</v>
      </c>
      <c r="D123" s="31" t="s">
        <v>1130</v>
      </c>
      <c r="E123" s="31" t="s">
        <v>577</v>
      </c>
      <c r="F123" s="90">
        <v>70000</v>
      </c>
      <c r="G123" s="32">
        <v>3.56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44571</v>
      </c>
      <c r="B124" s="32">
        <v>522237</v>
      </c>
      <c r="C124" s="31" t="s">
        <v>1131</v>
      </c>
      <c r="D124" s="31" t="s">
        <v>1132</v>
      </c>
      <c r="E124" s="31" t="s">
        <v>577</v>
      </c>
      <c r="F124" s="90">
        <v>26000</v>
      </c>
      <c r="G124" s="32">
        <v>23.15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44571</v>
      </c>
      <c r="B125" s="32">
        <v>539833</v>
      </c>
      <c r="C125" s="31" t="s">
        <v>1133</v>
      </c>
      <c r="D125" s="31" t="s">
        <v>1057</v>
      </c>
      <c r="E125" s="31" t="s">
        <v>577</v>
      </c>
      <c r="F125" s="90">
        <v>999999</v>
      </c>
      <c r="G125" s="32">
        <v>0.54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44571</v>
      </c>
      <c r="B126" s="32">
        <v>539833</v>
      </c>
      <c r="C126" s="31" t="s">
        <v>1133</v>
      </c>
      <c r="D126" s="31" t="s">
        <v>1134</v>
      </c>
      <c r="E126" s="31" t="s">
        <v>577</v>
      </c>
      <c r="F126" s="90">
        <v>1179990</v>
      </c>
      <c r="G126" s="32">
        <v>0.54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44571</v>
      </c>
      <c r="B127" s="32">
        <v>530611</v>
      </c>
      <c r="C127" s="31" t="s">
        <v>1135</v>
      </c>
      <c r="D127" s="31" t="s">
        <v>1136</v>
      </c>
      <c r="E127" s="31" t="s">
        <v>577</v>
      </c>
      <c r="F127" s="90">
        <v>1000000</v>
      </c>
      <c r="G127" s="32">
        <v>0.6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44571</v>
      </c>
      <c r="B128" s="32">
        <v>530611</v>
      </c>
      <c r="C128" s="31" t="s">
        <v>1135</v>
      </c>
      <c r="D128" s="31" t="s">
        <v>1137</v>
      </c>
      <c r="E128" s="31" t="s">
        <v>577</v>
      </c>
      <c r="F128" s="90">
        <v>4500000</v>
      </c>
      <c r="G128" s="32">
        <v>0.6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44571</v>
      </c>
      <c r="B129" s="32">
        <v>533166</v>
      </c>
      <c r="C129" s="31" t="s">
        <v>1138</v>
      </c>
      <c r="D129" s="31" t="s">
        <v>1139</v>
      </c>
      <c r="E129" s="31" t="s">
        <v>577</v>
      </c>
      <c r="F129" s="90">
        <v>2560682</v>
      </c>
      <c r="G129" s="32">
        <v>5.44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44571</v>
      </c>
      <c r="B130" s="32">
        <v>533166</v>
      </c>
      <c r="C130" s="31" t="s">
        <v>1138</v>
      </c>
      <c r="D130" s="31" t="s">
        <v>1140</v>
      </c>
      <c r="E130" s="31" t="s">
        <v>577</v>
      </c>
      <c r="F130" s="90">
        <v>2450000</v>
      </c>
      <c r="G130" s="32">
        <v>5.44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44571</v>
      </c>
      <c r="B131" s="32">
        <v>532070</v>
      </c>
      <c r="C131" s="31" t="s">
        <v>1141</v>
      </c>
      <c r="D131" s="31" t="s">
        <v>1044</v>
      </c>
      <c r="E131" s="31" t="s">
        <v>577</v>
      </c>
      <c r="F131" s="90">
        <v>60000</v>
      </c>
      <c r="G131" s="32">
        <v>19.89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44571</v>
      </c>
      <c r="B132" s="32">
        <v>512257</v>
      </c>
      <c r="C132" s="31" t="s">
        <v>1142</v>
      </c>
      <c r="D132" s="31" t="s">
        <v>1143</v>
      </c>
      <c r="E132" s="31" t="s">
        <v>577</v>
      </c>
      <c r="F132" s="90">
        <v>341336</v>
      </c>
      <c r="G132" s="32">
        <v>9.19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44571</v>
      </c>
      <c r="B133" s="32">
        <v>512257</v>
      </c>
      <c r="C133" s="31" t="s">
        <v>1142</v>
      </c>
      <c r="D133" s="31" t="s">
        <v>1143</v>
      </c>
      <c r="E133" s="31" t="s">
        <v>577</v>
      </c>
      <c r="F133" s="90">
        <v>278107</v>
      </c>
      <c r="G133" s="32">
        <v>9.17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44571</v>
      </c>
      <c r="B134" s="32">
        <v>512359</v>
      </c>
      <c r="C134" s="31" t="s">
        <v>1144</v>
      </c>
      <c r="D134" s="31" t="s">
        <v>1057</v>
      </c>
      <c r="E134" s="31" t="s">
        <v>577</v>
      </c>
      <c r="F134" s="90">
        <v>558388</v>
      </c>
      <c r="G134" s="32">
        <v>1.65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44571</v>
      </c>
      <c r="B135" s="32">
        <v>538496</v>
      </c>
      <c r="C135" s="31" t="s">
        <v>945</v>
      </c>
      <c r="D135" s="31" t="s">
        <v>944</v>
      </c>
      <c r="E135" s="31" t="s">
        <v>577</v>
      </c>
      <c r="F135" s="90">
        <v>90000</v>
      </c>
      <c r="G135" s="32">
        <v>20.45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44571</v>
      </c>
      <c r="B136" s="32">
        <v>538496</v>
      </c>
      <c r="C136" s="31" t="s">
        <v>945</v>
      </c>
      <c r="D136" s="31" t="s">
        <v>946</v>
      </c>
      <c r="E136" s="31" t="s">
        <v>577</v>
      </c>
      <c r="F136" s="90">
        <v>96000</v>
      </c>
      <c r="G136" s="32">
        <v>20.399999999999999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44571</v>
      </c>
      <c r="B137" s="32">
        <v>539428</v>
      </c>
      <c r="C137" s="31" t="s">
        <v>1145</v>
      </c>
      <c r="D137" s="31" t="s">
        <v>1146</v>
      </c>
      <c r="E137" s="31" t="s">
        <v>577</v>
      </c>
      <c r="F137" s="90">
        <v>55000</v>
      </c>
      <c r="G137" s="32">
        <v>139.99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44571</v>
      </c>
      <c r="B138" s="32">
        <v>538464</v>
      </c>
      <c r="C138" s="31" t="s">
        <v>1147</v>
      </c>
      <c r="D138" s="31" t="s">
        <v>1148</v>
      </c>
      <c r="E138" s="31" t="s">
        <v>577</v>
      </c>
      <c r="F138" s="90">
        <v>110000</v>
      </c>
      <c r="G138" s="32">
        <v>3.52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44571</v>
      </c>
      <c r="B139" s="32">
        <v>542923</v>
      </c>
      <c r="C139" s="31" t="s">
        <v>947</v>
      </c>
      <c r="D139" s="31" t="s">
        <v>1149</v>
      </c>
      <c r="E139" s="31" t="s">
        <v>577</v>
      </c>
      <c r="F139" s="90">
        <v>100000</v>
      </c>
      <c r="G139" s="32">
        <v>12.18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44571</v>
      </c>
      <c r="B140" s="32">
        <v>542923</v>
      </c>
      <c r="C140" s="31" t="s">
        <v>947</v>
      </c>
      <c r="D140" s="31" t="s">
        <v>1150</v>
      </c>
      <c r="E140" s="31" t="s">
        <v>577</v>
      </c>
      <c r="F140" s="90">
        <v>200000</v>
      </c>
      <c r="G140" s="32">
        <v>12.18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44571</v>
      </c>
      <c r="B141" s="32">
        <v>511764</v>
      </c>
      <c r="C141" s="31" t="s">
        <v>1151</v>
      </c>
      <c r="D141" s="31" t="s">
        <v>1152</v>
      </c>
      <c r="E141" s="31" t="s">
        <v>577</v>
      </c>
      <c r="F141" s="90">
        <v>42162</v>
      </c>
      <c r="G141" s="32">
        <v>18.3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44571</v>
      </c>
      <c r="B142" s="32">
        <v>500426</v>
      </c>
      <c r="C142" s="31" t="s">
        <v>1153</v>
      </c>
      <c r="D142" s="31" t="s">
        <v>1154</v>
      </c>
      <c r="E142" s="31" t="s">
        <v>577</v>
      </c>
      <c r="F142" s="90">
        <v>328390</v>
      </c>
      <c r="G142" s="32">
        <v>7.6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44571</v>
      </c>
      <c r="B143" s="32">
        <v>540570</v>
      </c>
      <c r="C143" s="31" t="s">
        <v>1155</v>
      </c>
      <c r="D143" s="31" t="s">
        <v>1156</v>
      </c>
      <c r="E143" s="31" t="s">
        <v>577</v>
      </c>
      <c r="F143" s="90">
        <v>96800</v>
      </c>
      <c r="G143" s="32">
        <v>37.6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44571</v>
      </c>
      <c r="B144" s="32">
        <v>540570</v>
      </c>
      <c r="C144" s="31" t="s">
        <v>1155</v>
      </c>
      <c r="D144" s="31" t="s">
        <v>993</v>
      </c>
      <c r="E144" s="31" t="s">
        <v>577</v>
      </c>
      <c r="F144" s="90">
        <v>400000</v>
      </c>
      <c r="G144" s="32">
        <v>38.36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44571</v>
      </c>
      <c r="B145" s="32">
        <v>540570</v>
      </c>
      <c r="C145" s="31" t="s">
        <v>1155</v>
      </c>
      <c r="D145" s="31" t="s">
        <v>1157</v>
      </c>
      <c r="E145" s="31" t="s">
        <v>577</v>
      </c>
      <c r="F145" s="90">
        <v>125000</v>
      </c>
      <c r="G145" s="32">
        <v>37.51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44571</v>
      </c>
      <c r="B146" s="32">
        <v>540570</v>
      </c>
      <c r="C146" s="31" t="s">
        <v>1155</v>
      </c>
      <c r="D146" s="31" t="s">
        <v>1158</v>
      </c>
      <c r="E146" s="31" t="s">
        <v>577</v>
      </c>
      <c r="F146" s="90">
        <v>125000</v>
      </c>
      <c r="G146" s="32">
        <v>37.5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44571</v>
      </c>
      <c r="B147" s="32">
        <v>533576</v>
      </c>
      <c r="C147" s="31" t="s">
        <v>1159</v>
      </c>
      <c r="D147" s="31" t="s">
        <v>1143</v>
      </c>
      <c r="E147" s="31" t="s">
        <v>577</v>
      </c>
      <c r="F147" s="90">
        <v>151031</v>
      </c>
      <c r="G147" s="32">
        <v>22.38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44571</v>
      </c>
      <c r="B148" s="32">
        <v>533576</v>
      </c>
      <c r="C148" s="31" t="s">
        <v>1159</v>
      </c>
      <c r="D148" s="31" t="s">
        <v>1143</v>
      </c>
      <c r="E148" s="31" t="s">
        <v>577</v>
      </c>
      <c r="F148" s="90">
        <v>22004</v>
      </c>
      <c r="G148" s="32">
        <v>22.37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44571</v>
      </c>
      <c r="B149" s="32">
        <v>533056</v>
      </c>
      <c r="C149" s="31" t="s">
        <v>1160</v>
      </c>
      <c r="D149" s="31" t="s">
        <v>1161</v>
      </c>
      <c r="E149" s="31" t="s">
        <v>577</v>
      </c>
      <c r="F149" s="90">
        <v>65370</v>
      </c>
      <c r="G149" s="32">
        <v>84.56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44571</v>
      </c>
      <c r="B150" s="32">
        <v>533056</v>
      </c>
      <c r="C150" s="31" t="s">
        <v>1160</v>
      </c>
      <c r="D150" s="31" t="s">
        <v>1161</v>
      </c>
      <c r="E150" s="31" t="s">
        <v>577</v>
      </c>
      <c r="F150" s="90">
        <v>115370</v>
      </c>
      <c r="G150" s="32">
        <v>87.02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44571</v>
      </c>
      <c r="B151" s="32">
        <v>512064</v>
      </c>
      <c r="C151" s="31" t="s">
        <v>986</v>
      </c>
      <c r="D151" s="31" t="s">
        <v>987</v>
      </c>
      <c r="E151" s="31" t="s">
        <v>577</v>
      </c>
      <c r="F151" s="90">
        <v>2200</v>
      </c>
      <c r="G151" s="32">
        <v>143.41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44571</v>
      </c>
      <c r="B152" s="32">
        <v>541735</v>
      </c>
      <c r="C152" s="31" t="s">
        <v>1162</v>
      </c>
      <c r="D152" s="31" t="s">
        <v>1163</v>
      </c>
      <c r="E152" s="31" t="s">
        <v>577</v>
      </c>
      <c r="F152" s="90">
        <v>175000</v>
      </c>
      <c r="G152" s="32">
        <v>47.24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44571</v>
      </c>
      <c r="B153" s="32">
        <v>543436</v>
      </c>
      <c r="C153" s="31" t="s">
        <v>948</v>
      </c>
      <c r="D153" s="31" t="s">
        <v>1164</v>
      </c>
      <c r="E153" s="31" t="s">
        <v>577</v>
      </c>
      <c r="F153" s="90">
        <v>2400</v>
      </c>
      <c r="G153" s="32">
        <v>241.37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44571</v>
      </c>
      <c r="B154" s="32">
        <v>543436</v>
      </c>
      <c r="C154" s="31" t="s">
        <v>948</v>
      </c>
      <c r="D154" s="31" t="s">
        <v>1165</v>
      </c>
      <c r="E154" s="31" t="s">
        <v>577</v>
      </c>
      <c r="F154" s="90">
        <v>2400</v>
      </c>
      <c r="G154" s="32">
        <v>232.83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44571</v>
      </c>
      <c r="B155" s="32">
        <v>543436</v>
      </c>
      <c r="C155" s="31" t="s">
        <v>948</v>
      </c>
      <c r="D155" s="31" t="s">
        <v>988</v>
      </c>
      <c r="E155" s="31" t="s">
        <v>577</v>
      </c>
      <c r="F155" s="90">
        <v>5600</v>
      </c>
      <c r="G155" s="32">
        <v>242.34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44571</v>
      </c>
      <c r="B156" s="32">
        <v>543436</v>
      </c>
      <c r="C156" s="31" t="s">
        <v>948</v>
      </c>
      <c r="D156" s="31" t="s">
        <v>1097</v>
      </c>
      <c r="E156" s="31" t="s">
        <v>577</v>
      </c>
      <c r="F156" s="90">
        <v>2400</v>
      </c>
      <c r="G156" s="32">
        <v>229.33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44571</v>
      </c>
      <c r="B157" s="32" t="s">
        <v>989</v>
      </c>
      <c r="C157" s="31" t="s">
        <v>990</v>
      </c>
      <c r="D157" s="31" t="s">
        <v>1000</v>
      </c>
      <c r="E157" s="31" t="s">
        <v>576</v>
      </c>
      <c r="F157" s="90">
        <v>191530</v>
      </c>
      <c r="G157" s="32">
        <v>83.63</v>
      </c>
      <c r="H157" s="32" t="s">
        <v>862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44571</v>
      </c>
      <c r="B158" s="32" t="s">
        <v>989</v>
      </c>
      <c r="C158" s="31" t="s">
        <v>990</v>
      </c>
      <c r="D158" s="31" t="s">
        <v>884</v>
      </c>
      <c r="E158" s="31" t="s">
        <v>576</v>
      </c>
      <c r="F158" s="90">
        <v>206544</v>
      </c>
      <c r="G158" s="32">
        <v>84.43</v>
      </c>
      <c r="H158" s="32" t="s">
        <v>862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44571</v>
      </c>
      <c r="B159" s="32" t="s">
        <v>989</v>
      </c>
      <c r="C159" s="31" t="s">
        <v>990</v>
      </c>
      <c r="D159" s="31" t="s">
        <v>874</v>
      </c>
      <c r="E159" s="31" t="s">
        <v>576</v>
      </c>
      <c r="F159" s="90">
        <v>238095</v>
      </c>
      <c r="G159" s="32">
        <v>83.2</v>
      </c>
      <c r="H159" s="32" t="s">
        <v>862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44571</v>
      </c>
      <c r="B160" s="32" t="s">
        <v>1166</v>
      </c>
      <c r="C160" s="31" t="s">
        <v>1167</v>
      </c>
      <c r="D160" s="31" t="s">
        <v>1168</v>
      </c>
      <c r="E160" s="31" t="s">
        <v>576</v>
      </c>
      <c r="F160" s="90">
        <v>600000</v>
      </c>
      <c r="G160" s="32">
        <v>8</v>
      </c>
      <c r="H160" s="32" t="s">
        <v>862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44571</v>
      </c>
      <c r="B161" s="32" t="s">
        <v>1169</v>
      </c>
      <c r="C161" s="31" t="s">
        <v>1170</v>
      </c>
      <c r="D161" s="31" t="s">
        <v>972</v>
      </c>
      <c r="E161" s="31" t="s">
        <v>576</v>
      </c>
      <c r="F161" s="90">
        <v>706344</v>
      </c>
      <c r="G161" s="32">
        <v>25.09</v>
      </c>
      <c r="H161" s="32" t="s">
        <v>862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44571</v>
      </c>
      <c r="B162" s="32" t="s">
        <v>991</v>
      </c>
      <c r="C162" s="31" t="s">
        <v>992</v>
      </c>
      <c r="D162" s="31" t="s">
        <v>972</v>
      </c>
      <c r="E162" s="31" t="s">
        <v>576</v>
      </c>
      <c r="F162" s="90">
        <v>31879</v>
      </c>
      <c r="G162" s="32">
        <v>72.400000000000006</v>
      </c>
      <c r="H162" s="32" t="s">
        <v>862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44571</v>
      </c>
      <c r="B163" s="32" t="s">
        <v>994</v>
      </c>
      <c r="C163" s="31" t="s">
        <v>995</v>
      </c>
      <c r="D163" s="31" t="s">
        <v>903</v>
      </c>
      <c r="E163" s="31" t="s">
        <v>576</v>
      </c>
      <c r="F163" s="90">
        <v>801342</v>
      </c>
      <c r="G163" s="32">
        <v>19.78</v>
      </c>
      <c r="H163" s="32" t="s">
        <v>862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44571</v>
      </c>
      <c r="B164" s="32" t="s">
        <v>941</v>
      </c>
      <c r="C164" s="31" t="s">
        <v>949</v>
      </c>
      <c r="D164" s="31" t="s">
        <v>1034</v>
      </c>
      <c r="E164" s="31" t="s">
        <v>576</v>
      </c>
      <c r="F164" s="90">
        <v>16000</v>
      </c>
      <c r="G164" s="32">
        <v>7.94</v>
      </c>
      <c r="H164" s="32" t="s">
        <v>862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44571</v>
      </c>
      <c r="B165" s="32" t="s">
        <v>1171</v>
      </c>
      <c r="C165" s="31" t="s">
        <v>1172</v>
      </c>
      <c r="D165" s="31" t="s">
        <v>1173</v>
      </c>
      <c r="E165" s="31" t="s">
        <v>576</v>
      </c>
      <c r="F165" s="90">
        <v>613441</v>
      </c>
      <c r="G165" s="32">
        <v>92.5</v>
      </c>
      <c r="H165" s="32" t="s">
        <v>862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44571</v>
      </c>
      <c r="B166" s="32" t="s">
        <v>1174</v>
      </c>
      <c r="C166" s="31" t="s">
        <v>1175</v>
      </c>
      <c r="D166" s="31" t="s">
        <v>1176</v>
      </c>
      <c r="E166" s="31" t="s">
        <v>576</v>
      </c>
      <c r="F166" s="90">
        <v>25200</v>
      </c>
      <c r="G166" s="32">
        <v>225.6</v>
      </c>
      <c r="H166" s="32" t="s">
        <v>862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44571</v>
      </c>
      <c r="B167" s="32" t="s">
        <v>1177</v>
      </c>
      <c r="C167" s="31" t="s">
        <v>1178</v>
      </c>
      <c r="D167" s="31" t="s">
        <v>1179</v>
      </c>
      <c r="E167" s="31" t="s">
        <v>576</v>
      </c>
      <c r="F167" s="90">
        <v>28800</v>
      </c>
      <c r="G167" s="32">
        <v>100</v>
      </c>
      <c r="H167" s="32" t="s">
        <v>862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44571</v>
      </c>
      <c r="B168" s="32" t="s">
        <v>1180</v>
      </c>
      <c r="C168" s="31" t="s">
        <v>1181</v>
      </c>
      <c r="D168" s="31" t="s">
        <v>972</v>
      </c>
      <c r="E168" s="31" t="s">
        <v>576</v>
      </c>
      <c r="F168" s="90">
        <v>1188276</v>
      </c>
      <c r="G168" s="32">
        <v>14.62</v>
      </c>
      <c r="H168" s="32" t="s">
        <v>862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44571</v>
      </c>
      <c r="B169" s="32" t="s">
        <v>376</v>
      </c>
      <c r="C169" s="31" t="s">
        <v>999</v>
      </c>
      <c r="D169" s="31" t="s">
        <v>874</v>
      </c>
      <c r="E169" s="31" t="s">
        <v>576</v>
      </c>
      <c r="F169" s="90">
        <v>1530762</v>
      </c>
      <c r="G169" s="32">
        <v>192.47</v>
      </c>
      <c r="H169" s="32" t="s">
        <v>862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44571</v>
      </c>
      <c r="B170" s="32" t="s">
        <v>376</v>
      </c>
      <c r="C170" s="31" t="s">
        <v>999</v>
      </c>
      <c r="D170" s="31" t="s">
        <v>884</v>
      </c>
      <c r="E170" s="31" t="s">
        <v>576</v>
      </c>
      <c r="F170" s="90">
        <v>2970487</v>
      </c>
      <c r="G170" s="32">
        <v>196</v>
      </c>
      <c r="H170" s="32" t="s">
        <v>862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44571</v>
      </c>
      <c r="B171" s="32" t="s">
        <v>376</v>
      </c>
      <c r="C171" s="31" t="s">
        <v>999</v>
      </c>
      <c r="D171" s="31" t="s">
        <v>1000</v>
      </c>
      <c r="E171" s="31" t="s">
        <v>576</v>
      </c>
      <c r="F171" s="90">
        <v>1794070</v>
      </c>
      <c r="G171" s="32">
        <v>196.72</v>
      </c>
      <c r="H171" s="32" t="s">
        <v>862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44571</v>
      </c>
      <c r="B172" s="32" t="s">
        <v>376</v>
      </c>
      <c r="C172" s="31" t="s">
        <v>999</v>
      </c>
      <c r="D172" s="31" t="s">
        <v>1182</v>
      </c>
      <c r="E172" s="31" t="s">
        <v>576</v>
      </c>
      <c r="F172" s="90">
        <v>1541550</v>
      </c>
      <c r="G172" s="32">
        <v>195.49</v>
      </c>
      <c r="H172" s="32" t="s">
        <v>862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44571</v>
      </c>
      <c r="B173" s="32" t="s">
        <v>1183</v>
      </c>
      <c r="C173" s="31" t="s">
        <v>1184</v>
      </c>
      <c r="D173" s="31" t="s">
        <v>1185</v>
      </c>
      <c r="E173" s="31" t="s">
        <v>576</v>
      </c>
      <c r="F173" s="90">
        <v>61507</v>
      </c>
      <c r="G173" s="32">
        <v>486.43</v>
      </c>
      <c r="H173" s="32" t="s">
        <v>862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44571</v>
      </c>
      <c r="B174" s="32" t="s">
        <v>1183</v>
      </c>
      <c r="C174" s="31" t="s">
        <v>1184</v>
      </c>
      <c r="D174" s="31" t="s">
        <v>1186</v>
      </c>
      <c r="E174" s="31" t="s">
        <v>576</v>
      </c>
      <c r="F174" s="90">
        <v>59659</v>
      </c>
      <c r="G174" s="32">
        <v>480.27</v>
      </c>
      <c r="H174" s="32" t="s">
        <v>862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44571</v>
      </c>
      <c r="B175" s="32" t="s">
        <v>952</v>
      </c>
      <c r="C175" s="31" t="s">
        <v>953</v>
      </c>
      <c r="D175" s="31" t="s">
        <v>903</v>
      </c>
      <c r="E175" s="31" t="s">
        <v>576</v>
      </c>
      <c r="F175" s="90">
        <v>37072696</v>
      </c>
      <c r="G175" s="32">
        <v>9.06</v>
      </c>
      <c r="H175" s="32" t="s">
        <v>862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44571</v>
      </c>
      <c r="B176" s="32" t="s">
        <v>952</v>
      </c>
      <c r="C176" s="31" t="s">
        <v>953</v>
      </c>
      <c r="D176" s="31" t="s">
        <v>1009</v>
      </c>
      <c r="E176" s="31" t="s">
        <v>576</v>
      </c>
      <c r="F176" s="90">
        <v>44118911</v>
      </c>
      <c r="G176" s="32">
        <v>9.1300000000000008</v>
      </c>
      <c r="H176" s="32" t="s">
        <v>862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44571</v>
      </c>
      <c r="B177" s="32" t="s">
        <v>1187</v>
      </c>
      <c r="C177" s="31" t="s">
        <v>1188</v>
      </c>
      <c r="D177" s="31" t="s">
        <v>884</v>
      </c>
      <c r="E177" s="31" t="s">
        <v>576</v>
      </c>
      <c r="F177" s="90">
        <v>687682</v>
      </c>
      <c r="G177" s="32">
        <v>82.08</v>
      </c>
      <c r="H177" s="32" t="s">
        <v>862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44571</v>
      </c>
      <c r="B178" s="32" t="s">
        <v>1187</v>
      </c>
      <c r="C178" s="31" t="s">
        <v>1188</v>
      </c>
      <c r="D178" s="31" t="s">
        <v>1000</v>
      </c>
      <c r="E178" s="31" t="s">
        <v>576</v>
      </c>
      <c r="F178" s="90">
        <v>702861</v>
      </c>
      <c r="G178" s="32">
        <v>81.790000000000006</v>
      </c>
      <c r="H178" s="32" t="s">
        <v>862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44571</v>
      </c>
      <c r="B179" s="32" t="s">
        <v>1187</v>
      </c>
      <c r="C179" s="31" t="s">
        <v>1188</v>
      </c>
      <c r="D179" s="31" t="s">
        <v>874</v>
      </c>
      <c r="E179" s="31" t="s">
        <v>576</v>
      </c>
      <c r="F179" s="90">
        <v>666152</v>
      </c>
      <c r="G179" s="32">
        <v>81.72</v>
      </c>
      <c r="H179" s="32" t="s">
        <v>862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44571</v>
      </c>
      <c r="B180" s="32" t="s">
        <v>1189</v>
      </c>
      <c r="C180" s="31" t="s">
        <v>1190</v>
      </c>
      <c r="D180" s="31" t="s">
        <v>1000</v>
      </c>
      <c r="E180" s="31" t="s">
        <v>576</v>
      </c>
      <c r="F180" s="90">
        <v>477206</v>
      </c>
      <c r="G180" s="32">
        <v>263.17</v>
      </c>
      <c r="H180" s="32" t="s">
        <v>862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44571</v>
      </c>
      <c r="B181" s="32" t="s">
        <v>1191</v>
      </c>
      <c r="C181" s="31" t="s">
        <v>1192</v>
      </c>
      <c r="D181" s="31" t="s">
        <v>998</v>
      </c>
      <c r="E181" s="31" t="s">
        <v>576</v>
      </c>
      <c r="F181" s="90">
        <v>57300</v>
      </c>
      <c r="G181" s="32">
        <v>108.6</v>
      </c>
      <c r="H181" s="32" t="s">
        <v>862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44571</v>
      </c>
      <c r="B182" s="32" t="s">
        <v>1001</v>
      </c>
      <c r="C182" s="31" t="s">
        <v>1002</v>
      </c>
      <c r="D182" s="31" t="s">
        <v>1011</v>
      </c>
      <c r="E182" s="31" t="s">
        <v>576</v>
      </c>
      <c r="F182" s="90">
        <v>400000</v>
      </c>
      <c r="G182" s="32">
        <v>43.22</v>
      </c>
      <c r="H182" s="32" t="s">
        <v>862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44571</v>
      </c>
      <c r="B183" s="32" t="s">
        <v>1003</v>
      </c>
      <c r="C183" s="31" t="s">
        <v>1004</v>
      </c>
      <c r="D183" s="31" t="s">
        <v>1104</v>
      </c>
      <c r="E183" s="31" t="s">
        <v>576</v>
      </c>
      <c r="F183" s="90">
        <v>178173</v>
      </c>
      <c r="G183" s="32">
        <v>16.37</v>
      </c>
      <c r="H183" s="32" t="s">
        <v>862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44571</v>
      </c>
      <c r="B184" s="32" t="s">
        <v>1193</v>
      </c>
      <c r="C184" s="31" t="s">
        <v>1194</v>
      </c>
      <c r="D184" s="31" t="s">
        <v>1195</v>
      </c>
      <c r="E184" s="31" t="s">
        <v>576</v>
      </c>
      <c r="F184" s="90">
        <v>45000</v>
      </c>
      <c r="G184" s="32">
        <v>33.49</v>
      </c>
      <c r="H184" s="32" t="s">
        <v>862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44571</v>
      </c>
      <c r="B185" s="32" t="s">
        <v>1005</v>
      </c>
      <c r="C185" s="31" t="s">
        <v>1006</v>
      </c>
      <c r="D185" s="31" t="s">
        <v>972</v>
      </c>
      <c r="E185" s="31" t="s">
        <v>576</v>
      </c>
      <c r="F185" s="90">
        <v>2024</v>
      </c>
      <c r="G185" s="32">
        <v>62.52</v>
      </c>
      <c r="H185" s="32" t="s">
        <v>862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44571</v>
      </c>
      <c r="B186" s="32" t="s">
        <v>1196</v>
      </c>
      <c r="C186" s="31" t="s">
        <v>1197</v>
      </c>
      <c r="D186" s="31" t="s">
        <v>1198</v>
      </c>
      <c r="E186" s="31" t="s">
        <v>576</v>
      </c>
      <c r="F186" s="90">
        <v>88455</v>
      </c>
      <c r="G186" s="32">
        <v>454.3</v>
      </c>
      <c r="H186" s="32" t="s">
        <v>862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44571</v>
      </c>
      <c r="B187" s="32" t="s">
        <v>1196</v>
      </c>
      <c r="C187" s="31" t="s">
        <v>1197</v>
      </c>
      <c r="D187" s="31" t="s">
        <v>1199</v>
      </c>
      <c r="E187" s="31" t="s">
        <v>576</v>
      </c>
      <c r="F187" s="90">
        <v>117217</v>
      </c>
      <c r="G187" s="32">
        <v>452.28</v>
      </c>
      <c r="H187" s="32" t="s">
        <v>862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44571</v>
      </c>
      <c r="B188" s="32" t="s">
        <v>1200</v>
      </c>
      <c r="C188" s="31" t="s">
        <v>1201</v>
      </c>
      <c r="D188" s="31" t="s">
        <v>874</v>
      </c>
      <c r="E188" s="31" t="s">
        <v>576</v>
      </c>
      <c r="F188" s="90">
        <v>160330</v>
      </c>
      <c r="G188" s="32">
        <v>946.73</v>
      </c>
      <c r="H188" s="32" t="s">
        <v>862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44571</v>
      </c>
      <c r="B189" s="32" t="s">
        <v>1200</v>
      </c>
      <c r="C189" s="31" t="s">
        <v>1201</v>
      </c>
      <c r="D189" s="31" t="s">
        <v>1000</v>
      </c>
      <c r="E189" s="31" t="s">
        <v>576</v>
      </c>
      <c r="F189" s="90">
        <v>271934</v>
      </c>
      <c r="G189" s="32">
        <v>943.78</v>
      </c>
      <c r="H189" s="32" t="s">
        <v>862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44571</v>
      </c>
      <c r="B190" s="32" t="s">
        <v>1200</v>
      </c>
      <c r="C190" s="31" t="s">
        <v>1201</v>
      </c>
      <c r="D190" s="31" t="s">
        <v>884</v>
      </c>
      <c r="E190" s="31" t="s">
        <v>576</v>
      </c>
      <c r="F190" s="90">
        <v>115880</v>
      </c>
      <c r="G190" s="32">
        <v>942.43</v>
      </c>
      <c r="H190" s="32" t="s">
        <v>862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44571</v>
      </c>
      <c r="B191" s="32" t="s">
        <v>1007</v>
      </c>
      <c r="C191" s="31" t="s">
        <v>1008</v>
      </c>
      <c r="D191" s="31" t="s">
        <v>874</v>
      </c>
      <c r="E191" s="31" t="s">
        <v>576</v>
      </c>
      <c r="F191" s="90">
        <v>110983</v>
      </c>
      <c r="G191" s="32">
        <v>250.85</v>
      </c>
      <c r="H191" s="32" t="s">
        <v>862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44571</v>
      </c>
      <c r="B192" s="32" t="s">
        <v>885</v>
      </c>
      <c r="C192" s="31" t="s">
        <v>886</v>
      </c>
      <c r="D192" s="31" t="s">
        <v>877</v>
      </c>
      <c r="E192" s="31" t="s">
        <v>576</v>
      </c>
      <c r="F192" s="90">
        <v>69819</v>
      </c>
      <c r="G192" s="32">
        <v>21.5</v>
      </c>
      <c r="H192" s="32" t="s">
        <v>862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44571</v>
      </c>
      <c r="B193" s="32" t="s">
        <v>1202</v>
      </c>
      <c r="C193" s="31" t="s">
        <v>1203</v>
      </c>
      <c r="D193" s="31" t="s">
        <v>903</v>
      </c>
      <c r="E193" s="31" t="s">
        <v>576</v>
      </c>
      <c r="F193" s="90">
        <v>5896737</v>
      </c>
      <c r="G193" s="32">
        <v>4.0199999999999996</v>
      </c>
      <c r="H193" s="32" t="s">
        <v>862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44571</v>
      </c>
      <c r="B194" s="32" t="s">
        <v>954</v>
      </c>
      <c r="C194" s="31" t="s">
        <v>955</v>
      </c>
      <c r="D194" s="31" t="s">
        <v>884</v>
      </c>
      <c r="E194" s="31" t="s">
        <v>576</v>
      </c>
      <c r="F194" s="90">
        <v>58686</v>
      </c>
      <c r="G194" s="32">
        <v>36.15</v>
      </c>
      <c r="H194" s="32" t="s">
        <v>862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44571</v>
      </c>
      <c r="B195" s="32" t="s">
        <v>954</v>
      </c>
      <c r="C195" s="31" t="s">
        <v>955</v>
      </c>
      <c r="D195" s="31" t="s">
        <v>903</v>
      </c>
      <c r="E195" s="31" t="s">
        <v>576</v>
      </c>
      <c r="F195" s="90">
        <v>111385</v>
      </c>
      <c r="G195" s="32">
        <v>35.89</v>
      </c>
      <c r="H195" s="32" t="s">
        <v>862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44571</v>
      </c>
      <c r="B196" s="32" t="s">
        <v>1204</v>
      </c>
      <c r="C196" s="31" t="s">
        <v>1205</v>
      </c>
      <c r="D196" s="31" t="s">
        <v>956</v>
      </c>
      <c r="E196" s="31" t="s">
        <v>576</v>
      </c>
      <c r="F196" s="90">
        <v>3934954</v>
      </c>
      <c r="G196" s="32">
        <v>16.649999999999999</v>
      </c>
      <c r="H196" s="32" t="s">
        <v>862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44571</v>
      </c>
      <c r="B197" s="32" t="s">
        <v>1206</v>
      </c>
      <c r="C197" s="31" t="s">
        <v>1207</v>
      </c>
      <c r="D197" s="31" t="s">
        <v>1208</v>
      </c>
      <c r="E197" s="31" t="s">
        <v>576</v>
      </c>
      <c r="F197" s="90">
        <v>2000000</v>
      </c>
      <c r="G197" s="32">
        <v>2.7</v>
      </c>
      <c r="H197" s="32" t="s">
        <v>862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44571</v>
      </c>
      <c r="B198" s="32" t="s">
        <v>989</v>
      </c>
      <c r="C198" s="31" t="s">
        <v>990</v>
      </c>
      <c r="D198" s="31" t="s">
        <v>874</v>
      </c>
      <c r="E198" s="31" t="s">
        <v>577</v>
      </c>
      <c r="F198" s="90">
        <v>238095</v>
      </c>
      <c r="G198" s="32">
        <v>83.6</v>
      </c>
      <c r="H198" s="32" t="s">
        <v>862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44571</v>
      </c>
      <c r="B199" s="32" t="s">
        <v>989</v>
      </c>
      <c r="C199" s="31" t="s">
        <v>990</v>
      </c>
      <c r="D199" s="31" t="s">
        <v>884</v>
      </c>
      <c r="E199" s="31" t="s">
        <v>577</v>
      </c>
      <c r="F199" s="90">
        <v>210248</v>
      </c>
      <c r="G199" s="32">
        <v>85.39</v>
      </c>
      <c r="H199" s="32" t="s">
        <v>862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44571</v>
      </c>
      <c r="B200" s="32" t="s">
        <v>989</v>
      </c>
      <c r="C200" s="31" t="s">
        <v>990</v>
      </c>
      <c r="D200" s="31" t="s">
        <v>1000</v>
      </c>
      <c r="E200" s="31" t="s">
        <v>577</v>
      </c>
      <c r="F200" s="90">
        <v>196763</v>
      </c>
      <c r="G200" s="32">
        <v>83.89</v>
      </c>
      <c r="H200" s="32" t="s">
        <v>862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44571</v>
      </c>
      <c r="B201" s="32" t="s">
        <v>1166</v>
      </c>
      <c r="C201" s="31" t="s">
        <v>1167</v>
      </c>
      <c r="D201" s="31" t="s">
        <v>1209</v>
      </c>
      <c r="E201" s="31" t="s">
        <v>577</v>
      </c>
      <c r="F201" s="90">
        <v>604000</v>
      </c>
      <c r="G201" s="32">
        <v>8</v>
      </c>
      <c r="H201" s="32" t="s">
        <v>862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44571</v>
      </c>
      <c r="B202" s="32" t="s">
        <v>1169</v>
      </c>
      <c r="C202" s="31" t="s">
        <v>1170</v>
      </c>
      <c r="D202" s="31" t="s">
        <v>972</v>
      </c>
      <c r="E202" s="31" t="s">
        <v>577</v>
      </c>
      <c r="F202" s="90">
        <v>706344</v>
      </c>
      <c r="G202" s="32">
        <v>24.96</v>
      </c>
      <c r="H202" s="32" t="s">
        <v>862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44571</v>
      </c>
      <c r="B203" s="32" t="s">
        <v>991</v>
      </c>
      <c r="C203" s="31" t="s">
        <v>992</v>
      </c>
      <c r="D203" s="31" t="s">
        <v>972</v>
      </c>
      <c r="E203" s="31" t="s">
        <v>577</v>
      </c>
      <c r="F203" s="90">
        <v>102259</v>
      </c>
      <c r="G203" s="32">
        <v>72.900000000000006</v>
      </c>
      <c r="H203" s="32" t="s">
        <v>862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44571</v>
      </c>
      <c r="B204" s="32" t="s">
        <v>994</v>
      </c>
      <c r="C204" s="31" t="s">
        <v>995</v>
      </c>
      <c r="D204" s="31" t="s">
        <v>903</v>
      </c>
      <c r="E204" s="31" t="s">
        <v>577</v>
      </c>
      <c r="F204" s="90">
        <v>839790</v>
      </c>
      <c r="G204" s="32">
        <v>19.75</v>
      </c>
      <c r="H204" s="32" t="s">
        <v>862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44571</v>
      </c>
      <c r="B205" s="32" t="s">
        <v>996</v>
      </c>
      <c r="C205" s="31" t="s">
        <v>997</v>
      </c>
      <c r="D205" s="31" t="s">
        <v>1210</v>
      </c>
      <c r="E205" s="31" t="s">
        <v>577</v>
      </c>
      <c r="F205" s="90">
        <v>64000</v>
      </c>
      <c r="G205" s="32">
        <v>6.54</v>
      </c>
      <c r="H205" s="32" t="s">
        <v>862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44571</v>
      </c>
      <c r="B206" s="32" t="s">
        <v>996</v>
      </c>
      <c r="C206" s="31" t="s">
        <v>997</v>
      </c>
      <c r="D206" s="31" t="s">
        <v>859</v>
      </c>
      <c r="E206" s="31" t="s">
        <v>577</v>
      </c>
      <c r="F206" s="90">
        <v>104000</v>
      </c>
      <c r="G206" s="32">
        <v>6.95</v>
      </c>
      <c r="H206" s="32" t="s">
        <v>862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44571</v>
      </c>
      <c r="B207" s="32" t="s">
        <v>941</v>
      </c>
      <c r="C207" s="31" t="s">
        <v>949</v>
      </c>
      <c r="D207" s="31" t="s">
        <v>1034</v>
      </c>
      <c r="E207" s="31" t="s">
        <v>577</v>
      </c>
      <c r="F207" s="90">
        <v>563000</v>
      </c>
      <c r="G207" s="32">
        <v>8.1</v>
      </c>
      <c r="H207" s="32" t="s">
        <v>862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44571</v>
      </c>
      <c r="B208" s="32" t="s">
        <v>950</v>
      </c>
      <c r="C208" s="31" t="s">
        <v>951</v>
      </c>
      <c r="D208" s="31" t="s">
        <v>1211</v>
      </c>
      <c r="E208" s="31" t="s">
        <v>577</v>
      </c>
      <c r="F208" s="90">
        <v>50000</v>
      </c>
      <c r="G208" s="32">
        <v>24.15</v>
      </c>
      <c r="H208" s="32" t="s">
        <v>862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44571</v>
      </c>
      <c r="B209" s="32" t="s">
        <v>1035</v>
      </c>
      <c r="C209" s="31" t="s">
        <v>1212</v>
      </c>
      <c r="D209" s="31" t="s">
        <v>1036</v>
      </c>
      <c r="E209" s="31" t="s">
        <v>577</v>
      </c>
      <c r="F209" s="90">
        <v>800000</v>
      </c>
      <c r="G209" s="32">
        <v>3.35</v>
      </c>
      <c r="H209" s="32" t="s">
        <v>862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44571</v>
      </c>
      <c r="B210" s="32" t="s">
        <v>1213</v>
      </c>
      <c r="C210" s="31" t="s">
        <v>1214</v>
      </c>
      <c r="D210" s="31" t="s">
        <v>1215</v>
      </c>
      <c r="E210" s="31" t="s">
        <v>577</v>
      </c>
      <c r="F210" s="90">
        <v>250000</v>
      </c>
      <c r="G210" s="32">
        <v>40.799999999999997</v>
      </c>
      <c r="H210" s="32" t="s">
        <v>862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44571</v>
      </c>
      <c r="B211" s="32" t="s">
        <v>1174</v>
      </c>
      <c r="C211" s="31" t="s">
        <v>1175</v>
      </c>
      <c r="D211" s="31" t="s">
        <v>1209</v>
      </c>
      <c r="E211" s="31" t="s">
        <v>577</v>
      </c>
      <c r="F211" s="90">
        <v>63600</v>
      </c>
      <c r="G211" s="32">
        <v>225.58</v>
      </c>
      <c r="H211" s="32" t="s">
        <v>862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44571</v>
      </c>
      <c r="B212" s="32" t="s">
        <v>1177</v>
      </c>
      <c r="C212" s="31" t="s">
        <v>1178</v>
      </c>
      <c r="D212" s="31" t="s">
        <v>1216</v>
      </c>
      <c r="E212" s="31" t="s">
        <v>577</v>
      </c>
      <c r="F212" s="90">
        <v>28800</v>
      </c>
      <c r="G212" s="32">
        <v>100</v>
      </c>
      <c r="H212" s="32" t="s">
        <v>862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44571</v>
      </c>
      <c r="B213" s="32" t="s">
        <v>1180</v>
      </c>
      <c r="C213" s="31" t="s">
        <v>1181</v>
      </c>
      <c r="D213" s="31" t="s">
        <v>972</v>
      </c>
      <c r="E213" s="31" t="s">
        <v>577</v>
      </c>
      <c r="F213" s="90">
        <v>1148834</v>
      </c>
      <c r="G213" s="32">
        <v>14.6</v>
      </c>
      <c r="H213" s="32" t="s">
        <v>862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44571</v>
      </c>
      <c r="B214" s="32" t="s">
        <v>376</v>
      </c>
      <c r="C214" s="31" t="s">
        <v>999</v>
      </c>
      <c r="D214" s="31" t="s">
        <v>1182</v>
      </c>
      <c r="E214" s="31" t="s">
        <v>577</v>
      </c>
      <c r="F214" s="90">
        <v>1541550</v>
      </c>
      <c r="G214" s="32">
        <v>195.57</v>
      </c>
      <c r="H214" s="32" t="s">
        <v>862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44571</v>
      </c>
      <c r="B215" s="32" t="s">
        <v>376</v>
      </c>
      <c r="C215" s="31" t="s">
        <v>999</v>
      </c>
      <c r="D215" s="31" t="s">
        <v>874</v>
      </c>
      <c r="E215" s="31" t="s">
        <v>577</v>
      </c>
      <c r="F215" s="90">
        <v>1530762</v>
      </c>
      <c r="G215" s="32">
        <v>192.39</v>
      </c>
      <c r="H215" s="32" t="s">
        <v>862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44571</v>
      </c>
      <c r="B216" s="32" t="s">
        <v>376</v>
      </c>
      <c r="C216" s="31" t="s">
        <v>999</v>
      </c>
      <c r="D216" s="31" t="s">
        <v>884</v>
      </c>
      <c r="E216" s="31" t="s">
        <v>577</v>
      </c>
      <c r="F216" s="90">
        <v>2962490</v>
      </c>
      <c r="G216" s="32">
        <v>196.48</v>
      </c>
      <c r="H216" s="32" t="s">
        <v>862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44571</v>
      </c>
      <c r="B217" s="32" t="s">
        <v>376</v>
      </c>
      <c r="C217" s="31" t="s">
        <v>999</v>
      </c>
      <c r="D217" s="31" t="s">
        <v>1000</v>
      </c>
      <c r="E217" s="31" t="s">
        <v>577</v>
      </c>
      <c r="F217" s="90">
        <v>1814590</v>
      </c>
      <c r="G217" s="32">
        <v>196.71</v>
      </c>
      <c r="H217" s="32" t="s">
        <v>862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44571</v>
      </c>
      <c r="B218" s="32" t="s">
        <v>926</v>
      </c>
      <c r="C218" s="31" t="s">
        <v>927</v>
      </c>
      <c r="D218" s="31" t="s">
        <v>925</v>
      </c>
      <c r="E218" s="31" t="s">
        <v>577</v>
      </c>
      <c r="F218" s="90">
        <v>800000</v>
      </c>
      <c r="G218" s="32">
        <v>20.45</v>
      </c>
      <c r="H218" s="32" t="s">
        <v>862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44571</v>
      </c>
      <c r="B219" s="32" t="s">
        <v>924</v>
      </c>
      <c r="C219" s="31" t="s">
        <v>928</v>
      </c>
      <c r="D219" s="31" t="s">
        <v>925</v>
      </c>
      <c r="E219" s="31" t="s">
        <v>577</v>
      </c>
      <c r="F219" s="90">
        <v>74738086</v>
      </c>
      <c r="G219" s="32">
        <v>2.2000000000000002</v>
      </c>
      <c r="H219" s="32" t="s">
        <v>862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44571</v>
      </c>
      <c r="B220" s="32" t="s">
        <v>1183</v>
      </c>
      <c r="C220" s="31" t="s">
        <v>1184</v>
      </c>
      <c r="D220" s="31" t="s">
        <v>1186</v>
      </c>
      <c r="E220" s="31" t="s">
        <v>577</v>
      </c>
      <c r="F220" s="90">
        <v>141786</v>
      </c>
      <c r="G220" s="32">
        <v>484.21</v>
      </c>
      <c r="H220" s="32" t="s">
        <v>862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44571</v>
      </c>
      <c r="B221" s="32" t="s">
        <v>1183</v>
      </c>
      <c r="C221" s="31" t="s">
        <v>1184</v>
      </c>
      <c r="D221" s="31" t="s">
        <v>1185</v>
      </c>
      <c r="E221" s="31" t="s">
        <v>577</v>
      </c>
      <c r="F221" s="90">
        <v>93733</v>
      </c>
      <c r="G221" s="32">
        <v>482.76</v>
      </c>
      <c r="H221" s="32" t="s">
        <v>862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44571</v>
      </c>
      <c r="B222" s="32" t="s">
        <v>878</v>
      </c>
      <c r="C222" s="31" t="s">
        <v>1010</v>
      </c>
      <c r="D222" s="31" t="s">
        <v>1217</v>
      </c>
      <c r="E222" s="31" t="s">
        <v>577</v>
      </c>
      <c r="F222" s="90">
        <v>195000</v>
      </c>
      <c r="G222" s="32">
        <v>8.3000000000000007</v>
      </c>
      <c r="H222" s="32" t="s">
        <v>862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44571</v>
      </c>
      <c r="B223" s="32" t="s">
        <v>952</v>
      </c>
      <c r="C223" s="31" t="s">
        <v>953</v>
      </c>
      <c r="D223" s="31" t="s">
        <v>1009</v>
      </c>
      <c r="E223" s="31" t="s">
        <v>577</v>
      </c>
      <c r="F223" s="90">
        <v>39318911</v>
      </c>
      <c r="G223" s="32">
        <v>9.1199999999999992</v>
      </c>
      <c r="H223" s="32" t="s">
        <v>862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44571</v>
      </c>
      <c r="B224" s="32" t="s">
        <v>952</v>
      </c>
      <c r="C224" s="31" t="s">
        <v>953</v>
      </c>
      <c r="D224" s="31" t="s">
        <v>903</v>
      </c>
      <c r="E224" s="31" t="s">
        <v>577</v>
      </c>
      <c r="F224" s="90">
        <v>32707446</v>
      </c>
      <c r="G224" s="32">
        <v>9.07</v>
      </c>
      <c r="H224" s="32" t="s">
        <v>862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44571</v>
      </c>
      <c r="B225" s="32" t="s">
        <v>1218</v>
      </c>
      <c r="C225" s="31" t="s">
        <v>1219</v>
      </c>
      <c r="D225" s="31" t="s">
        <v>1220</v>
      </c>
      <c r="E225" s="31" t="s">
        <v>577</v>
      </c>
      <c r="F225" s="90">
        <v>3195700</v>
      </c>
      <c r="G225" s="32">
        <v>16.260000000000002</v>
      </c>
      <c r="H225" s="32" t="s">
        <v>862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44571</v>
      </c>
      <c r="B226" s="32" t="s">
        <v>1218</v>
      </c>
      <c r="C226" s="31" t="s">
        <v>1219</v>
      </c>
      <c r="D226" s="31" t="s">
        <v>1221</v>
      </c>
      <c r="E226" s="31" t="s">
        <v>577</v>
      </c>
      <c r="F226" s="90">
        <v>3500000</v>
      </c>
      <c r="G226" s="32">
        <v>16</v>
      </c>
      <c r="H226" s="32" t="s">
        <v>862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44571</v>
      </c>
      <c r="B227" s="32" t="s">
        <v>1187</v>
      </c>
      <c r="C227" s="31" t="s">
        <v>1188</v>
      </c>
      <c r="D227" s="31" t="s">
        <v>874</v>
      </c>
      <c r="E227" s="31" t="s">
        <v>577</v>
      </c>
      <c r="F227" s="90">
        <v>666152</v>
      </c>
      <c r="G227" s="32">
        <v>81.81</v>
      </c>
      <c r="H227" s="32" t="s">
        <v>862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44571</v>
      </c>
      <c r="B228" s="32" t="s">
        <v>1187</v>
      </c>
      <c r="C228" s="31" t="s">
        <v>1188</v>
      </c>
      <c r="D228" s="31" t="s">
        <v>884</v>
      </c>
      <c r="E228" s="31" t="s">
        <v>577</v>
      </c>
      <c r="F228" s="90">
        <v>681085</v>
      </c>
      <c r="G228" s="32">
        <v>81.86</v>
      </c>
      <c r="H228" s="32" t="s">
        <v>862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44571</v>
      </c>
      <c r="B229" s="32" t="s">
        <v>1187</v>
      </c>
      <c r="C229" s="31" t="s">
        <v>1188</v>
      </c>
      <c r="D229" s="31" t="s">
        <v>1000</v>
      </c>
      <c r="E229" s="31" t="s">
        <v>577</v>
      </c>
      <c r="F229" s="90">
        <v>700256</v>
      </c>
      <c r="G229" s="32">
        <v>81.900000000000006</v>
      </c>
      <c r="H229" s="32" t="s">
        <v>862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44571</v>
      </c>
      <c r="B230" s="32" t="s">
        <v>1189</v>
      </c>
      <c r="C230" s="31" t="s">
        <v>1190</v>
      </c>
      <c r="D230" s="31" t="s">
        <v>1000</v>
      </c>
      <c r="E230" s="31" t="s">
        <v>577</v>
      </c>
      <c r="F230" s="90">
        <v>475971</v>
      </c>
      <c r="G230" s="32">
        <v>263.81</v>
      </c>
      <c r="H230" s="32" t="s">
        <v>862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44571</v>
      </c>
      <c r="B231" s="32" t="s">
        <v>1191</v>
      </c>
      <c r="C231" s="31" t="s">
        <v>1192</v>
      </c>
      <c r="D231" s="31" t="s">
        <v>998</v>
      </c>
      <c r="E231" s="31" t="s">
        <v>577</v>
      </c>
      <c r="F231" s="90">
        <v>57300</v>
      </c>
      <c r="G231" s="32">
        <v>108.51</v>
      </c>
      <c r="H231" s="32" t="s">
        <v>862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44571</v>
      </c>
      <c r="B232" s="32" t="s">
        <v>1001</v>
      </c>
      <c r="C232" s="31" t="s">
        <v>1002</v>
      </c>
      <c r="D232" s="31" t="s">
        <v>1222</v>
      </c>
      <c r="E232" s="31" t="s">
        <v>577</v>
      </c>
      <c r="F232" s="90">
        <v>410000</v>
      </c>
      <c r="G232" s="32">
        <v>42.77</v>
      </c>
      <c r="H232" s="32" t="s">
        <v>862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44571</v>
      </c>
      <c r="B233" s="32" t="s">
        <v>1001</v>
      </c>
      <c r="C233" s="31" t="s">
        <v>1002</v>
      </c>
      <c r="D233" s="31" t="s">
        <v>1223</v>
      </c>
      <c r="E233" s="31" t="s">
        <v>577</v>
      </c>
      <c r="F233" s="90">
        <v>503200</v>
      </c>
      <c r="G233" s="32">
        <v>42.62</v>
      </c>
      <c r="H233" s="32" t="s">
        <v>862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44571</v>
      </c>
      <c r="B234" s="32" t="s">
        <v>459</v>
      </c>
      <c r="C234" s="31" t="s">
        <v>1224</v>
      </c>
      <c r="D234" s="31" t="s">
        <v>1225</v>
      </c>
      <c r="E234" s="31" t="s">
        <v>577</v>
      </c>
      <c r="F234" s="90">
        <v>3255983</v>
      </c>
      <c r="G234" s="32">
        <v>73.52</v>
      </c>
      <c r="H234" s="32" t="s">
        <v>862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44571</v>
      </c>
      <c r="B235" s="32" t="s">
        <v>1003</v>
      </c>
      <c r="C235" s="31" t="s">
        <v>1004</v>
      </c>
      <c r="D235" s="31" t="s">
        <v>1104</v>
      </c>
      <c r="E235" s="31" t="s">
        <v>577</v>
      </c>
      <c r="F235" s="90">
        <v>68897</v>
      </c>
      <c r="G235" s="32">
        <v>16.25</v>
      </c>
      <c r="H235" s="32" t="s">
        <v>862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44571</v>
      </c>
      <c r="B236" s="32" t="s">
        <v>1003</v>
      </c>
      <c r="C236" s="31" t="s">
        <v>1004</v>
      </c>
      <c r="D236" s="31" t="s">
        <v>1012</v>
      </c>
      <c r="E236" s="31" t="s">
        <v>577</v>
      </c>
      <c r="F236" s="90">
        <v>559472</v>
      </c>
      <c r="G236" s="32">
        <v>16.850000000000001</v>
      </c>
      <c r="H236" s="32" t="s">
        <v>862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44571</v>
      </c>
      <c r="B237" s="32" t="s">
        <v>1193</v>
      </c>
      <c r="C237" s="31" t="s">
        <v>1194</v>
      </c>
      <c r="D237" s="31" t="s">
        <v>1195</v>
      </c>
      <c r="E237" s="31" t="s">
        <v>577</v>
      </c>
      <c r="F237" s="90">
        <v>80600</v>
      </c>
      <c r="G237" s="32">
        <v>31.78</v>
      </c>
      <c r="H237" s="32" t="s">
        <v>862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44571</v>
      </c>
      <c r="B238" s="32" t="s">
        <v>1226</v>
      </c>
      <c r="C238" s="31" t="s">
        <v>1227</v>
      </c>
      <c r="D238" s="31" t="s">
        <v>1228</v>
      </c>
      <c r="E238" s="31" t="s">
        <v>577</v>
      </c>
      <c r="F238" s="90">
        <v>38000</v>
      </c>
      <c r="G238" s="32">
        <v>94</v>
      </c>
      <c r="H238" s="32" t="s">
        <v>862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44571</v>
      </c>
      <c r="B239" s="32" t="s">
        <v>1005</v>
      </c>
      <c r="C239" s="31" t="s">
        <v>1006</v>
      </c>
      <c r="D239" s="31" t="s">
        <v>972</v>
      </c>
      <c r="E239" s="31" t="s">
        <v>577</v>
      </c>
      <c r="F239" s="90">
        <v>147024</v>
      </c>
      <c r="G239" s="32">
        <v>62.11</v>
      </c>
      <c r="H239" s="32" t="s">
        <v>862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44571</v>
      </c>
      <c r="B240" s="32" t="s">
        <v>1196</v>
      </c>
      <c r="C240" s="31" t="s">
        <v>1197</v>
      </c>
      <c r="D240" s="31" t="s">
        <v>1199</v>
      </c>
      <c r="E240" s="31" t="s">
        <v>577</v>
      </c>
      <c r="F240" s="90">
        <v>117217</v>
      </c>
      <c r="G240" s="32">
        <v>454.26</v>
      </c>
      <c r="H240" s="32" t="s">
        <v>862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44571</v>
      </c>
      <c r="B241" s="32" t="s">
        <v>1196</v>
      </c>
      <c r="C241" s="31" t="s">
        <v>1197</v>
      </c>
      <c r="D241" s="31" t="s">
        <v>1198</v>
      </c>
      <c r="E241" s="31" t="s">
        <v>577</v>
      </c>
      <c r="F241" s="90">
        <v>100171</v>
      </c>
      <c r="G241" s="32">
        <v>453.58</v>
      </c>
      <c r="H241" s="32" t="s">
        <v>862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44571</v>
      </c>
      <c r="B242" s="32" t="s">
        <v>1200</v>
      </c>
      <c r="C242" s="31" t="s">
        <v>1201</v>
      </c>
      <c r="D242" s="31" t="s">
        <v>1000</v>
      </c>
      <c r="E242" s="31" t="s">
        <v>577</v>
      </c>
      <c r="F242" s="90">
        <v>271041</v>
      </c>
      <c r="G242" s="32">
        <v>947.3</v>
      </c>
      <c r="H242" s="32" t="s">
        <v>862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44571</v>
      </c>
      <c r="B243" s="32" t="s">
        <v>1200</v>
      </c>
      <c r="C243" s="31" t="s">
        <v>1201</v>
      </c>
      <c r="D243" s="31" t="s">
        <v>884</v>
      </c>
      <c r="E243" s="31" t="s">
        <v>577</v>
      </c>
      <c r="F243" s="90">
        <v>118028</v>
      </c>
      <c r="G243" s="32">
        <v>938.58</v>
      </c>
      <c r="H243" s="32" t="s">
        <v>862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44571</v>
      </c>
      <c r="B244" s="32" t="s">
        <v>1200</v>
      </c>
      <c r="C244" s="31" t="s">
        <v>1201</v>
      </c>
      <c r="D244" s="31" t="s">
        <v>874</v>
      </c>
      <c r="E244" s="31" t="s">
        <v>577</v>
      </c>
      <c r="F244" s="90">
        <v>160330</v>
      </c>
      <c r="G244" s="32">
        <v>946</v>
      </c>
      <c r="H244" s="32" t="s">
        <v>862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44571</v>
      </c>
      <c r="B245" s="32" t="s">
        <v>1229</v>
      </c>
      <c r="C245" s="31" t="s">
        <v>1230</v>
      </c>
      <c r="D245" s="31" t="s">
        <v>1231</v>
      </c>
      <c r="E245" s="31" t="s">
        <v>577</v>
      </c>
      <c r="F245" s="90">
        <v>500000</v>
      </c>
      <c r="G245" s="32">
        <v>469</v>
      </c>
      <c r="H245" s="32" t="s">
        <v>862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44571</v>
      </c>
      <c r="B246" s="32" t="s">
        <v>1007</v>
      </c>
      <c r="C246" s="31" t="s">
        <v>1008</v>
      </c>
      <c r="D246" s="31" t="s">
        <v>1232</v>
      </c>
      <c r="E246" s="31" t="s">
        <v>577</v>
      </c>
      <c r="F246" s="90">
        <v>124762</v>
      </c>
      <c r="G246" s="32">
        <v>240.87</v>
      </c>
      <c r="H246" s="32" t="s">
        <v>862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44571</v>
      </c>
      <c r="B247" s="32" t="s">
        <v>1007</v>
      </c>
      <c r="C247" s="31" t="s">
        <v>1008</v>
      </c>
      <c r="D247" s="31" t="s">
        <v>874</v>
      </c>
      <c r="E247" s="31" t="s">
        <v>577</v>
      </c>
      <c r="F247" s="90">
        <v>110983</v>
      </c>
      <c r="G247" s="32">
        <v>251.49</v>
      </c>
      <c r="H247" s="32" t="s">
        <v>862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44571</v>
      </c>
      <c r="B248" s="32" t="s">
        <v>1202</v>
      </c>
      <c r="C248" s="31" t="s">
        <v>1203</v>
      </c>
      <c r="D248" s="31" t="s">
        <v>903</v>
      </c>
      <c r="E248" s="31" t="s">
        <v>577</v>
      </c>
      <c r="F248" s="90">
        <v>5810909</v>
      </c>
      <c r="G248" s="32">
        <v>4.05</v>
      </c>
      <c r="H248" s="32" t="s">
        <v>862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44571</v>
      </c>
      <c r="B249" s="32" t="s">
        <v>954</v>
      </c>
      <c r="C249" s="31" t="s">
        <v>955</v>
      </c>
      <c r="D249" s="31" t="s">
        <v>903</v>
      </c>
      <c r="E249" s="31" t="s">
        <v>577</v>
      </c>
      <c r="F249" s="90">
        <v>111385</v>
      </c>
      <c r="G249" s="32">
        <v>36.06</v>
      </c>
      <c r="H249" s="32" t="s">
        <v>862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44571</v>
      </c>
      <c r="B250" s="32" t="s">
        <v>954</v>
      </c>
      <c r="C250" s="31" t="s">
        <v>955</v>
      </c>
      <c r="D250" s="31" t="s">
        <v>884</v>
      </c>
      <c r="E250" s="31" t="s">
        <v>577</v>
      </c>
      <c r="F250" s="90">
        <v>58686</v>
      </c>
      <c r="G250" s="32">
        <v>35.83</v>
      </c>
      <c r="H250" s="32" t="s">
        <v>862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44571</v>
      </c>
      <c r="B251" s="32" t="s">
        <v>1204</v>
      </c>
      <c r="C251" s="31" t="s">
        <v>1205</v>
      </c>
      <c r="D251" s="31" t="s">
        <v>956</v>
      </c>
      <c r="E251" s="31" t="s">
        <v>577</v>
      </c>
      <c r="F251" s="90">
        <v>1618689</v>
      </c>
      <c r="G251" s="32">
        <v>17.71</v>
      </c>
      <c r="H251" s="32" t="s">
        <v>862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44571</v>
      </c>
      <c r="B252" s="32" t="s">
        <v>1233</v>
      </c>
      <c r="C252" s="31" t="s">
        <v>1234</v>
      </c>
      <c r="D252" s="31" t="s">
        <v>1235</v>
      </c>
      <c r="E252" s="31" t="s">
        <v>577</v>
      </c>
      <c r="F252" s="90">
        <v>54000</v>
      </c>
      <c r="G252" s="32">
        <v>43.05</v>
      </c>
      <c r="H252" s="32" t="s">
        <v>862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44571</v>
      </c>
      <c r="B253" s="32" t="s">
        <v>1236</v>
      </c>
      <c r="C253" s="31" t="s">
        <v>1237</v>
      </c>
      <c r="D253" s="31" t="s">
        <v>1238</v>
      </c>
      <c r="E253" s="31" t="s">
        <v>577</v>
      </c>
      <c r="F253" s="90">
        <v>1000000</v>
      </c>
      <c r="G253" s="32">
        <v>27.2</v>
      </c>
      <c r="H253" s="32" t="s">
        <v>862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85" zoomScaleNormal="85" workbookViewId="0">
      <selection activeCell="E10" sqref="E1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900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864</v>
      </c>
      <c r="G10" s="326">
        <v>414</v>
      </c>
      <c r="H10" s="325"/>
      <c r="I10" s="327" t="s">
        <v>865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445.05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866</v>
      </c>
      <c r="G11" s="326">
        <v>109</v>
      </c>
      <c r="H11" s="325"/>
      <c r="I11" s="327" t="s">
        <v>867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119.7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868</v>
      </c>
      <c r="G12" s="326">
        <v>635</v>
      </c>
      <c r="H12" s="325"/>
      <c r="I12" s="327" t="s">
        <v>869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662.95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3">
        <v>4</v>
      </c>
      <c r="B13" s="394">
        <v>44547</v>
      </c>
      <c r="C13" s="395"/>
      <c r="D13" s="396" t="s">
        <v>71</v>
      </c>
      <c r="E13" s="397" t="s">
        <v>593</v>
      </c>
      <c r="F13" s="398">
        <v>201.5</v>
      </c>
      <c r="G13" s="398">
        <v>188</v>
      </c>
      <c r="H13" s="397">
        <v>214.5</v>
      </c>
      <c r="I13" s="399" t="s">
        <v>870</v>
      </c>
      <c r="J13" s="103" t="s">
        <v>904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400">
        <f>VLOOKUP(D13,'MidCap Intra'!B46:C539,2,0)</f>
        <v>210.85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3">
        <v>5</v>
      </c>
      <c r="B14" s="394">
        <v>44547</v>
      </c>
      <c r="C14" s="395"/>
      <c r="D14" s="396" t="s">
        <v>125</v>
      </c>
      <c r="E14" s="397" t="s">
        <v>593</v>
      </c>
      <c r="F14" s="398">
        <v>730</v>
      </c>
      <c r="G14" s="398">
        <v>687</v>
      </c>
      <c r="H14" s="397">
        <v>774</v>
      </c>
      <c r="I14" s="399" t="s">
        <v>871</v>
      </c>
      <c r="J14" s="103" t="s">
        <v>907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400">
        <f>VLOOKUP(D14,'MidCap Intra'!B47:C540,2,0)</f>
        <v>810.75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3">
        <v>6</v>
      </c>
      <c r="B15" s="394">
        <v>44552</v>
      </c>
      <c r="C15" s="395"/>
      <c r="D15" s="396" t="s">
        <v>43</v>
      </c>
      <c r="E15" s="397" t="s">
        <v>593</v>
      </c>
      <c r="F15" s="398">
        <v>2140</v>
      </c>
      <c r="G15" s="398">
        <v>1995</v>
      </c>
      <c r="H15" s="397">
        <v>2280</v>
      </c>
      <c r="I15" s="399" t="s">
        <v>875</v>
      </c>
      <c r="J15" s="103" t="s">
        <v>743</v>
      </c>
      <c r="K15" s="103">
        <f t="shared" ref="K15" si="3">H15-F15</f>
        <v>140</v>
      </c>
      <c r="L15" s="104">
        <f t="shared" ref="L15" si="4">(F15*-0.7)/100</f>
        <v>-14.98</v>
      </c>
      <c r="M15" s="105">
        <f t="shared" ref="M15" si="5">(K15+L15)/F15</f>
        <v>5.8420560747663552E-2</v>
      </c>
      <c r="N15" s="103" t="s">
        <v>591</v>
      </c>
      <c r="O15" s="106">
        <v>44203</v>
      </c>
      <c r="P15" s="400">
        <f>VLOOKUP(D15,'MidCap Intra'!B2:C541,2,0)</f>
        <v>2320.15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876</v>
      </c>
      <c r="G16" s="326">
        <v>2035</v>
      </c>
      <c r="H16" s="325"/>
      <c r="I16" s="327" t="s">
        <v>824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2198.35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1">
        <v>8</v>
      </c>
      <c r="B17" s="342">
        <v>44559</v>
      </c>
      <c r="C17" s="343"/>
      <c r="D17" s="344" t="s">
        <v>493</v>
      </c>
      <c r="E17" s="345" t="s">
        <v>593</v>
      </c>
      <c r="F17" s="346">
        <v>1730</v>
      </c>
      <c r="G17" s="346">
        <v>1640</v>
      </c>
      <c r="H17" s="345">
        <v>1810</v>
      </c>
      <c r="I17" s="347" t="s">
        <v>882</v>
      </c>
      <c r="J17" s="269" t="s">
        <v>887</v>
      </c>
      <c r="K17" s="269">
        <f t="shared" ref="K17" si="6">H17-F17</f>
        <v>80</v>
      </c>
      <c r="L17" s="270">
        <f t="shared" ref="L17" si="7">(F17*-0.7)/100</f>
        <v>-12.11</v>
      </c>
      <c r="M17" s="271">
        <f t="shared" ref="M17" si="8">(K17+L17)/F17</f>
        <v>3.9242774566473987E-2</v>
      </c>
      <c r="N17" s="269" t="s">
        <v>591</v>
      </c>
      <c r="O17" s="272">
        <v>44561</v>
      </c>
      <c r="P17" s="268">
        <f>VLOOKUP(D17,'MidCap Intra'!B50:C543,2,0)</f>
        <v>1813.25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888</v>
      </c>
      <c r="J18" s="269" t="s">
        <v>899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2887.35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1">
        <v>10</v>
      </c>
      <c r="B19" s="322">
        <v>44571</v>
      </c>
      <c r="C19" s="323"/>
      <c r="D19" s="324" t="s">
        <v>1019</v>
      </c>
      <c r="E19" s="325" t="s">
        <v>593</v>
      </c>
      <c r="F19" s="326" t="s">
        <v>1020</v>
      </c>
      <c r="G19" s="326">
        <v>160</v>
      </c>
      <c r="H19" s="325"/>
      <c r="I19" s="327" t="s">
        <v>1021</v>
      </c>
      <c r="J19" s="299" t="s">
        <v>594</v>
      </c>
      <c r="K19" s="299"/>
      <c r="L19" s="300"/>
      <c r="M19" s="301"/>
      <c r="N19" s="299"/>
      <c r="O19" s="302"/>
      <c r="P19" s="297"/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596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597</v>
      </c>
      <c r="B24" s="132"/>
      <c r="C24" s="132"/>
      <c r="D24" s="132"/>
      <c r="E24" s="44"/>
      <c r="F24" s="140" t="s">
        <v>598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2"/>
      <c r="C25" s="132"/>
      <c r="D25" s="132" t="s">
        <v>967</v>
      </c>
      <c r="E25" s="6"/>
      <c r="F25" s="140" t="s">
        <v>600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601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568</v>
      </c>
      <c r="C28" s="102"/>
      <c r="D28" s="101" t="s">
        <v>579</v>
      </c>
      <c r="E28" s="100" t="s">
        <v>580</v>
      </c>
      <c r="F28" s="100" t="s">
        <v>581</v>
      </c>
      <c r="G28" s="100" t="s">
        <v>602</v>
      </c>
      <c r="H28" s="100" t="s">
        <v>583</v>
      </c>
      <c r="I28" s="100" t="s">
        <v>584</v>
      </c>
      <c r="J28" s="100" t="s">
        <v>585</v>
      </c>
      <c r="K28" s="100" t="s">
        <v>603</v>
      </c>
      <c r="L28" s="153" t="s">
        <v>587</v>
      </c>
      <c r="M28" s="102" t="s">
        <v>588</v>
      </c>
      <c r="N28" s="99" t="s">
        <v>589</v>
      </c>
      <c r="O28" s="358" t="s">
        <v>590</v>
      </c>
      <c r="P28" s="303"/>
      <c r="Q28" s="1"/>
      <c r="R28" s="355"/>
      <c r="S28" s="355"/>
      <c r="T28" s="355"/>
      <c r="U28" s="318"/>
      <c r="V28" s="318"/>
      <c r="W28" s="318"/>
      <c r="X28" s="318"/>
      <c r="Y28" s="318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78" customFormat="1" ht="15" customHeight="1">
      <c r="A29" s="359">
        <v>1</v>
      </c>
      <c r="B29" s="260">
        <v>44559</v>
      </c>
      <c r="C29" s="307"/>
      <c r="D29" s="360" t="s">
        <v>199</v>
      </c>
      <c r="E29" s="306" t="s">
        <v>593</v>
      </c>
      <c r="F29" s="306">
        <v>476</v>
      </c>
      <c r="G29" s="306">
        <v>463</v>
      </c>
      <c r="H29" s="306">
        <v>496</v>
      </c>
      <c r="I29" s="306" t="s">
        <v>811</v>
      </c>
      <c r="J29" s="103" t="s">
        <v>863</v>
      </c>
      <c r="K29" s="103">
        <f t="shared" ref="K29" si="12">H29-F29</f>
        <v>20</v>
      </c>
      <c r="L29" s="104">
        <f t="shared" ref="L29" si="13">(F29*-0.7)/100</f>
        <v>-3.3319999999999999</v>
      </c>
      <c r="M29" s="105">
        <f t="shared" ref="M29" si="14">(K29+L29)/F29</f>
        <v>3.5016806722689073E-2</v>
      </c>
      <c r="N29" s="103" t="s">
        <v>591</v>
      </c>
      <c r="O29" s="106">
        <v>44564</v>
      </c>
      <c r="P29" s="356"/>
      <c r="Q29" s="356"/>
      <c r="R29" s="357" t="s">
        <v>592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354"/>
      <c r="AJ29" s="317"/>
      <c r="AK29" s="317"/>
      <c r="AL29" s="317"/>
    </row>
    <row r="30" spans="1:38" s="278" customFormat="1" ht="15" customHeight="1">
      <c r="A30" s="348">
        <v>2</v>
      </c>
      <c r="B30" s="263">
        <v>44559</v>
      </c>
      <c r="C30" s="349"/>
      <c r="D30" s="350" t="s">
        <v>850</v>
      </c>
      <c r="E30" s="266" t="s">
        <v>593</v>
      </c>
      <c r="F30" s="266" t="s">
        <v>879</v>
      </c>
      <c r="G30" s="266">
        <v>2930</v>
      </c>
      <c r="H30" s="266"/>
      <c r="I30" s="266" t="s">
        <v>880</v>
      </c>
      <c r="J30" s="351" t="s">
        <v>594</v>
      </c>
      <c r="K30" s="351"/>
      <c r="L30" s="352"/>
      <c r="M30" s="353"/>
      <c r="N30" s="351"/>
      <c r="O30" s="386"/>
      <c r="P30" s="356"/>
      <c r="Q30" s="356"/>
      <c r="R30" s="357" t="s">
        <v>592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354"/>
      <c r="AJ30" s="317"/>
      <c r="AK30" s="317"/>
      <c r="AL30" s="317"/>
    </row>
    <row r="31" spans="1:38" s="278" customFormat="1" ht="15" customHeight="1">
      <c r="A31" s="359">
        <v>3</v>
      </c>
      <c r="B31" s="260">
        <v>44559</v>
      </c>
      <c r="C31" s="307"/>
      <c r="D31" s="360" t="s">
        <v>391</v>
      </c>
      <c r="E31" s="306" t="s">
        <v>593</v>
      </c>
      <c r="F31" s="306">
        <v>126</v>
      </c>
      <c r="G31" s="306">
        <v>122</v>
      </c>
      <c r="H31" s="306">
        <v>131.5</v>
      </c>
      <c r="I31" s="306" t="s">
        <v>881</v>
      </c>
      <c r="J31" s="103" t="s">
        <v>905</v>
      </c>
      <c r="K31" s="103">
        <f t="shared" ref="K31" si="15">H31-F31</f>
        <v>5.5</v>
      </c>
      <c r="L31" s="104">
        <f t="shared" ref="L31" si="16">(F31*-0.7)/100</f>
        <v>-0.8819999999999999</v>
      </c>
      <c r="M31" s="105">
        <f t="shared" ref="M31" si="17">(K31+L31)/F31</f>
        <v>3.6650793650793656E-2</v>
      </c>
      <c r="N31" s="103" t="s">
        <v>591</v>
      </c>
      <c r="O31" s="106">
        <v>44565</v>
      </c>
      <c r="P31" s="356"/>
      <c r="Q31" s="356"/>
      <c r="R31" s="357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4</v>
      </c>
      <c r="B32" s="260">
        <v>44561</v>
      </c>
      <c r="C32" s="307"/>
      <c r="D32" s="360" t="s">
        <v>381</v>
      </c>
      <c r="E32" s="306" t="s">
        <v>593</v>
      </c>
      <c r="F32" s="306">
        <v>443.5</v>
      </c>
      <c r="G32" s="306">
        <v>430</v>
      </c>
      <c r="H32" s="306">
        <v>459</v>
      </c>
      <c r="I32" s="306" t="s">
        <v>889</v>
      </c>
      <c r="J32" s="103" t="s">
        <v>906</v>
      </c>
      <c r="K32" s="103">
        <f t="shared" ref="K32" si="18">H32-F32</f>
        <v>15.5</v>
      </c>
      <c r="L32" s="104">
        <f t="shared" ref="L32" si="19">(F32*-0.7)/100</f>
        <v>-3.1044999999999998</v>
      </c>
      <c r="M32" s="105">
        <f t="shared" ref="M32" si="20">(K32+L32)/F32</f>
        <v>2.7949267192784667E-2</v>
      </c>
      <c r="N32" s="103" t="s">
        <v>591</v>
      </c>
      <c r="O32" s="106">
        <v>44565</v>
      </c>
      <c r="P32" s="356"/>
      <c r="Q32" s="356"/>
      <c r="R32" s="357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414">
        <v>5</v>
      </c>
      <c r="B33" s="415">
        <v>44561</v>
      </c>
      <c r="C33" s="416"/>
      <c r="D33" s="417" t="s">
        <v>61</v>
      </c>
      <c r="E33" s="418" t="s">
        <v>593</v>
      </c>
      <c r="F33" s="418">
        <v>677.5</v>
      </c>
      <c r="G33" s="418">
        <v>659</v>
      </c>
      <c r="H33" s="418">
        <v>696</v>
      </c>
      <c r="I33" s="418" t="s">
        <v>894</v>
      </c>
      <c r="J33" s="419" t="s">
        <v>901</v>
      </c>
      <c r="K33" s="419">
        <f t="shared" ref="K33" si="21">H33-F33</f>
        <v>18.5</v>
      </c>
      <c r="L33" s="420">
        <f t="shared" ref="L33" si="22">(F33*-0.7)/100</f>
        <v>-4.7424999999999997</v>
      </c>
      <c r="M33" s="421">
        <f t="shared" ref="M33" si="23">(K33+L33)/F33</f>
        <v>2.0306273062730629E-2</v>
      </c>
      <c r="N33" s="419" t="s">
        <v>591</v>
      </c>
      <c r="O33" s="422">
        <v>44564</v>
      </c>
      <c r="P33" s="356"/>
      <c r="Q33" s="356"/>
      <c r="R33" s="357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48">
        <v>6</v>
      </c>
      <c r="B34" s="263">
        <v>44567</v>
      </c>
      <c r="C34" s="349"/>
      <c r="D34" s="350" t="s">
        <v>77</v>
      </c>
      <c r="E34" s="266" t="s">
        <v>593</v>
      </c>
      <c r="F34" s="266" t="s">
        <v>935</v>
      </c>
      <c r="G34" s="266">
        <v>350</v>
      </c>
      <c r="H34" s="266"/>
      <c r="I34" s="266" t="s">
        <v>936</v>
      </c>
      <c r="J34" s="351" t="s">
        <v>594</v>
      </c>
      <c r="K34" s="351"/>
      <c r="L34" s="352"/>
      <c r="M34" s="353"/>
      <c r="N34" s="351"/>
      <c r="O34" s="423"/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359">
        <v>7</v>
      </c>
      <c r="B35" s="260">
        <v>44568</v>
      </c>
      <c r="C35" s="307"/>
      <c r="D35" s="360" t="s">
        <v>415</v>
      </c>
      <c r="E35" s="306" t="s">
        <v>593</v>
      </c>
      <c r="F35" s="306">
        <v>1668</v>
      </c>
      <c r="G35" s="306">
        <v>1618</v>
      </c>
      <c r="H35" s="306">
        <v>1715</v>
      </c>
      <c r="I35" s="306" t="s">
        <v>963</v>
      </c>
      <c r="J35" s="419" t="s">
        <v>1018</v>
      </c>
      <c r="K35" s="419">
        <f t="shared" ref="K35" si="24">H35-F35</f>
        <v>47</v>
      </c>
      <c r="L35" s="420">
        <f t="shared" ref="L35" si="25">(F35*-0.7)/100</f>
        <v>-11.675999999999998</v>
      </c>
      <c r="M35" s="421">
        <f t="shared" ref="M35" si="26">(K35+L35)/F35</f>
        <v>2.117745803357314E-2</v>
      </c>
      <c r="N35" s="419" t="s">
        <v>591</v>
      </c>
      <c r="O35" s="422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91" customFormat="1" ht="15" customHeight="1">
      <c r="K36" s="267"/>
      <c r="L36" s="304"/>
      <c r="M36" s="383"/>
      <c r="N36" s="267"/>
      <c r="O36" s="315"/>
      <c r="P36" s="1"/>
      <c r="Q36" s="1"/>
      <c r="R36" s="378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85"/>
      <c r="AJ36" s="384"/>
      <c r="AK36" s="384"/>
      <c r="AL36" s="384"/>
    </row>
    <row r="37" spans="1:38" ht="15" customHeight="1">
      <c r="A37" s="369"/>
      <c r="B37" s="370"/>
      <c r="C37" s="371"/>
      <c r="D37" s="372"/>
      <c r="E37" s="373"/>
      <c r="F37" s="373"/>
      <c r="G37" s="373"/>
      <c r="H37" s="373"/>
      <c r="I37" s="373"/>
      <c r="J37" s="374"/>
      <c r="K37" s="374"/>
      <c r="L37" s="375"/>
      <c r="M37" s="376"/>
      <c r="N37" s="374"/>
      <c r="O37" s="377"/>
      <c r="P37" s="1"/>
      <c r="Q37" s="1"/>
      <c r="R37" s="378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32" t="s">
        <v>596</v>
      </c>
      <c r="B38" s="155"/>
      <c r="C38" s="155"/>
      <c r="D38" s="1"/>
      <c r="E38" s="6"/>
      <c r="F38" s="6"/>
      <c r="G38" s="6"/>
      <c r="H38" s="6" t="s">
        <v>608</v>
      </c>
      <c r="I38" s="6"/>
      <c r="J38" s="6"/>
      <c r="K38" s="128"/>
      <c r="L38" s="157"/>
      <c r="M38" s="128"/>
      <c r="N38" s="129"/>
      <c r="O38" s="128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320"/>
      <c r="AD38" s="320"/>
      <c r="AE38" s="320"/>
      <c r="AF38" s="320"/>
      <c r="AG38" s="320"/>
      <c r="AH38" s="320"/>
    </row>
    <row r="39" spans="1:38" ht="12.75" customHeight="1">
      <c r="A39" s="139" t="s">
        <v>597</v>
      </c>
      <c r="B39" s="132"/>
      <c r="C39" s="132"/>
      <c r="D39" s="132"/>
      <c r="E39" s="44"/>
      <c r="F39" s="140" t="s">
        <v>598</v>
      </c>
      <c r="G39" s="59"/>
      <c r="H39" s="44"/>
      <c r="I39" s="59"/>
      <c r="J39" s="6"/>
      <c r="K39" s="158"/>
      <c r="L39" s="159"/>
      <c r="M39" s="6"/>
      <c r="N39" s="122"/>
      <c r="O39" s="160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9"/>
      <c r="B40" s="132"/>
      <c r="C40" s="132"/>
      <c r="D40" s="132"/>
      <c r="E40" s="6"/>
      <c r="F40" s="140" t="s">
        <v>600</v>
      </c>
      <c r="G40" s="59"/>
      <c r="H40" s="44"/>
      <c r="I40" s="59"/>
      <c r="J40" s="6"/>
      <c r="K40" s="158"/>
      <c r="L40" s="159"/>
      <c r="M40" s="6"/>
      <c r="N40" s="122"/>
      <c r="O40" s="160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2"/>
      <c r="B41" s="132"/>
      <c r="C41" s="132"/>
      <c r="D41" s="132"/>
      <c r="E41" s="6"/>
      <c r="F41" s="6"/>
      <c r="G41" s="6"/>
      <c r="H41" s="6"/>
      <c r="I41" s="6"/>
      <c r="J41" s="145"/>
      <c r="K41" s="142"/>
      <c r="L41" s="143"/>
      <c r="M41" s="6"/>
      <c r="N41" s="146"/>
      <c r="O41" s="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 customHeight="1">
      <c r="A42" s="161" t="s">
        <v>609</v>
      </c>
      <c r="B42" s="161"/>
      <c r="C42" s="161"/>
      <c r="D42" s="161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38.25" customHeight="1">
      <c r="A43" s="100" t="s">
        <v>16</v>
      </c>
      <c r="B43" s="100" t="s">
        <v>568</v>
      </c>
      <c r="C43" s="100"/>
      <c r="D43" s="101" t="s">
        <v>579</v>
      </c>
      <c r="E43" s="100" t="s">
        <v>580</v>
      </c>
      <c r="F43" s="100" t="s">
        <v>581</v>
      </c>
      <c r="G43" s="100" t="s">
        <v>602</v>
      </c>
      <c r="H43" s="100" t="s">
        <v>583</v>
      </c>
      <c r="I43" s="100" t="s">
        <v>584</v>
      </c>
      <c r="J43" s="99" t="s">
        <v>585</v>
      </c>
      <c r="K43" s="162" t="s">
        <v>610</v>
      </c>
      <c r="L43" s="102" t="s">
        <v>587</v>
      </c>
      <c r="M43" s="162" t="s">
        <v>611</v>
      </c>
      <c r="N43" s="100" t="s">
        <v>612</v>
      </c>
      <c r="O43" s="99" t="s">
        <v>589</v>
      </c>
      <c r="P43" s="101" t="s">
        <v>590</v>
      </c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s="262" customFormat="1" ht="13.5" customHeight="1">
      <c r="A44" s="361">
        <v>1</v>
      </c>
      <c r="B44" s="362">
        <v>44561</v>
      </c>
      <c r="C44" s="405"/>
      <c r="D44" s="405" t="s">
        <v>893</v>
      </c>
      <c r="E44" s="361" t="s">
        <v>593</v>
      </c>
      <c r="F44" s="361">
        <v>2432.5</v>
      </c>
      <c r="G44" s="361">
        <v>2398</v>
      </c>
      <c r="H44" s="365">
        <v>2398</v>
      </c>
      <c r="I44" s="365" t="s">
        <v>892</v>
      </c>
      <c r="J44" s="380" t="s">
        <v>911</v>
      </c>
      <c r="K44" s="365">
        <f t="shared" ref="K44" si="27">H44-F44</f>
        <v>-34.5</v>
      </c>
      <c r="L44" s="401">
        <f t="shared" ref="L44" si="28">(H44*N44)*0.07%</f>
        <v>629.47500000000014</v>
      </c>
      <c r="M44" s="402">
        <f t="shared" ref="M44" si="29">(K44*N44)-L44</f>
        <v>-13566.975</v>
      </c>
      <c r="N44" s="365">
        <v>375</v>
      </c>
      <c r="O44" s="403" t="s">
        <v>604</v>
      </c>
      <c r="P44" s="404">
        <v>44200</v>
      </c>
      <c r="Q44" s="264"/>
      <c r="R44" s="274" t="s">
        <v>595</v>
      </c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73"/>
      <c r="AG44" s="263"/>
      <c r="AH44" s="316"/>
      <c r="AI44" s="316"/>
      <c r="AJ44" s="297"/>
      <c r="AK44" s="297"/>
      <c r="AL44" s="297"/>
    </row>
    <row r="45" spans="1:38" s="262" customFormat="1" ht="13.5" customHeight="1">
      <c r="A45" s="361">
        <v>2</v>
      </c>
      <c r="B45" s="362">
        <v>44565</v>
      </c>
      <c r="C45" s="405"/>
      <c r="D45" s="405" t="s">
        <v>908</v>
      </c>
      <c r="E45" s="361" t="s">
        <v>909</v>
      </c>
      <c r="F45" s="361">
        <v>17770</v>
      </c>
      <c r="G45" s="361">
        <v>17875</v>
      </c>
      <c r="H45" s="365">
        <v>17875</v>
      </c>
      <c r="I45" s="365" t="s">
        <v>910</v>
      </c>
      <c r="J45" s="380" t="s">
        <v>918</v>
      </c>
      <c r="K45" s="365">
        <f>F45-H45</f>
        <v>-105</v>
      </c>
      <c r="L45" s="401">
        <f t="shared" ref="L45" si="30">(H45*N45)*0.07%</f>
        <v>625.62500000000011</v>
      </c>
      <c r="M45" s="402">
        <f t="shared" ref="M45" si="31">(K45*N45)-L45</f>
        <v>-5875.625</v>
      </c>
      <c r="N45" s="365">
        <v>50</v>
      </c>
      <c r="O45" s="403" t="s">
        <v>604</v>
      </c>
      <c r="P45" s="404">
        <v>44201</v>
      </c>
      <c r="Q45" s="264"/>
      <c r="R45" s="274" t="s">
        <v>592</v>
      </c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73"/>
      <c r="AG45" s="263"/>
      <c r="AH45" s="316"/>
      <c r="AI45" s="316"/>
      <c r="AJ45" s="297"/>
      <c r="AK45" s="297"/>
      <c r="AL45" s="297"/>
    </row>
    <row r="46" spans="1:38" s="262" customFormat="1" ht="13.5" customHeight="1">
      <c r="A46" s="266">
        <v>3</v>
      </c>
      <c r="B46" s="263">
        <v>44568</v>
      </c>
      <c r="C46" s="424"/>
      <c r="D46" s="424" t="s">
        <v>964</v>
      </c>
      <c r="E46" s="266" t="s">
        <v>593</v>
      </c>
      <c r="F46" s="266" t="s">
        <v>965</v>
      </c>
      <c r="G46" s="266">
        <v>1432</v>
      </c>
      <c r="H46" s="267"/>
      <c r="I46" s="267" t="s">
        <v>966</v>
      </c>
      <c r="J46" s="351" t="s">
        <v>594</v>
      </c>
      <c r="K46" s="267"/>
      <c r="L46" s="304"/>
      <c r="M46" s="305"/>
      <c r="N46" s="267"/>
      <c r="O46" s="314"/>
      <c r="P46" s="315"/>
      <c r="Q46" s="264"/>
      <c r="R46" s="274" t="s">
        <v>595</v>
      </c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73"/>
      <c r="AG46" s="263"/>
      <c r="AH46" s="316"/>
      <c r="AI46" s="316"/>
      <c r="AJ46" s="297"/>
      <c r="AK46" s="297"/>
      <c r="AL46" s="297"/>
    </row>
    <row r="47" spans="1:38" s="262" customFormat="1" ht="13.5" customHeight="1">
      <c r="A47" s="278"/>
      <c r="B47" s="278"/>
      <c r="C47" s="278"/>
      <c r="D47" s="278"/>
      <c r="E47" s="278"/>
      <c r="F47" s="278"/>
      <c r="G47" s="278"/>
      <c r="H47" s="278"/>
      <c r="I47" s="278"/>
      <c r="J47" s="387"/>
      <c r="K47" s="267"/>
      <c r="L47" s="304"/>
      <c r="M47" s="305"/>
      <c r="N47" s="267"/>
      <c r="O47" s="314"/>
      <c r="P47" s="315"/>
      <c r="Q47" s="264"/>
      <c r="R47" s="274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73"/>
      <c r="AG47" s="263"/>
      <c r="AH47" s="316"/>
      <c r="AI47" s="316"/>
      <c r="AJ47" s="297"/>
      <c r="AK47" s="297"/>
      <c r="AL47" s="297"/>
    </row>
    <row r="48" spans="1:38" s="262" customFormat="1" ht="13.5" customHeight="1">
      <c r="A48" s="278"/>
      <c r="B48" s="278"/>
      <c r="C48" s="278"/>
      <c r="D48" s="278"/>
      <c r="E48" s="278"/>
      <c r="F48" s="278"/>
      <c r="G48" s="278"/>
      <c r="H48" s="278"/>
      <c r="I48" s="278"/>
      <c r="J48" s="278"/>
      <c r="K48" s="267"/>
      <c r="L48" s="304"/>
      <c r="M48" s="305"/>
      <c r="N48" s="267"/>
      <c r="O48" s="314"/>
      <c r="P48" s="315"/>
      <c r="Q48" s="264"/>
      <c r="R48" s="274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73"/>
      <c r="AG48" s="263"/>
      <c r="AH48" s="316"/>
      <c r="AI48" s="316"/>
      <c r="AJ48" s="297"/>
      <c r="AK48" s="297"/>
      <c r="AL48" s="297"/>
    </row>
    <row r="49" spans="1:38" s="262" customFormat="1" ht="13.5" customHeight="1">
      <c r="A49" s="278"/>
      <c r="B49" s="278"/>
      <c r="C49" s="278"/>
      <c r="D49" s="278"/>
      <c r="E49" s="278"/>
      <c r="F49" s="278"/>
      <c r="G49" s="278"/>
      <c r="H49" s="278"/>
      <c r="I49" s="278"/>
      <c r="J49" s="278"/>
      <c r="K49" s="267"/>
      <c r="L49" s="304"/>
      <c r="M49" s="305"/>
      <c r="N49" s="267"/>
      <c r="O49" s="314"/>
      <c r="P49" s="315"/>
      <c r="Q49" s="264"/>
      <c r="R49" s="274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73"/>
      <c r="AG49" s="263"/>
      <c r="AH49" s="316"/>
      <c r="AI49" s="316"/>
      <c r="AJ49" s="297"/>
      <c r="AK49" s="297"/>
      <c r="AL49" s="297"/>
    </row>
    <row r="50" spans="1:38" ht="13.5" customHeight="1">
      <c r="A50" s="120"/>
      <c r="B50" s="121"/>
      <c r="C50" s="155"/>
      <c r="D50" s="163"/>
      <c r="E50" s="164"/>
      <c r="F50" s="120"/>
      <c r="G50" s="120"/>
      <c r="H50" s="120"/>
      <c r="I50" s="156"/>
      <c r="J50" s="156"/>
      <c r="K50" s="156"/>
      <c r="L50" s="156"/>
      <c r="M50" s="156"/>
      <c r="N50" s="156"/>
      <c r="O50" s="156"/>
      <c r="P50" s="156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65"/>
      <c r="B51" s="121"/>
      <c r="C51" s="122"/>
      <c r="D51" s="166"/>
      <c r="E51" s="125"/>
      <c r="F51" s="125"/>
      <c r="G51" s="125"/>
      <c r="H51" s="125"/>
      <c r="I51" s="125"/>
      <c r="J51" s="6"/>
      <c r="K51" s="125"/>
      <c r="L51" s="125"/>
      <c r="M51" s="6"/>
      <c r="N51" s="1"/>
      <c r="O51" s="122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7" t="s">
        <v>614</v>
      </c>
      <c r="B52" s="167"/>
      <c r="C52" s="167"/>
      <c r="D52" s="167"/>
      <c r="E52" s="168"/>
      <c r="F52" s="125"/>
      <c r="G52" s="125"/>
      <c r="H52" s="125"/>
      <c r="I52" s="125"/>
      <c r="J52" s="1"/>
      <c r="K52" s="6"/>
      <c r="L52" s="6"/>
      <c r="M52" s="6"/>
      <c r="N52" s="1"/>
      <c r="O52" s="1"/>
      <c r="P52" s="44"/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99" t="s">
        <v>615</v>
      </c>
      <c r="L53" s="102" t="s">
        <v>587</v>
      </c>
      <c r="M53" s="162" t="s">
        <v>611</v>
      </c>
      <c r="N53" s="100" t="s">
        <v>612</v>
      </c>
      <c r="O53" s="100" t="s">
        <v>589</v>
      </c>
      <c r="P53" s="101" t="s">
        <v>590</v>
      </c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s="262" customFormat="1" ht="12.75" customHeight="1">
      <c r="A54" s="361">
        <v>1</v>
      </c>
      <c r="B54" s="362">
        <v>44561</v>
      </c>
      <c r="C54" s="363"/>
      <c r="D54" s="364" t="s">
        <v>890</v>
      </c>
      <c r="E54" s="361" t="s">
        <v>593</v>
      </c>
      <c r="F54" s="361">
        <v>81.5</v>
      </c>
      <c r="G54" s="361">
        <v>40</v>
      </c>
      <c r="H54" s="361">
        <v>40</v>
      </c>
      <c r="I54" s="365" t="s">
        <v>891</v>
      </c>
      <c r="J54" s="366" t="s">
        <v>902</v>
      </c>
      <c r="K54" s="367">
        <f t="shared" ref="K54" si="32">H54-F54</f>
        <v>-41.5</v>
      </c>
      <c r="L54" s="379">
        <v>100</v>
      </c>
      <c r="M54" s="380">
        <f t="shared" ref="M54" si="33">(K54*N54)-100</f>
        <v>-2175</v>
      </c>
      <c r="N54" s="380">
        <v>50</v>
      </c>
      <c r="O54" s="368" t="s">
        <v>604</v>
      </c>
      <c r="P54" s="362">
        <v>44564</v>
      </c>
      <c r="Q54" s="264"/>
      <c r="R54" s="265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262" customFormat="1" ht="12.75" customHeight="1">
      <c r="A55" s="361">
        <v>2</v>
      </c>
      <c r="B55" s="362">
        <v>44565</v>
      </c>
      <c r="C55" s="363"/>
      <c r="D55" s="364" t="s">
        <v>912</v>
      </c>
      <c r="E55" s="361" t="s">
        <v>593</v>
      </c>
      <c r="F55" s="361">
        <v>65.5</v>
      </c>
      <c r="G55" s="361">
        <v>20</v>
      </c>
      <c r="H55" s="361">
        <v>24.5</v>
      </c>
      <c r="I55" s="365">
        <v>120</v>
      </c>
      <c r="J55" s="366" t="s">
        <v>920</v>
      </c>
      <c r="K55" s="367">
        <f t="shared" ref="K55" si="34">H55-F55</f>
        <v>-41</v>
      </c>
      <c r="L55" s="379">
        <v>100</v>
      </c>
      <c r="M55" s="380">
        <f t="shared" ref="M55" si="35">(K55*N55)-100</f>
        <v>-2150</v>
      </c>
      <c r="N55" s="380">
        <v>50</v>
      </c>
      <c r="O55" s="368" t="s">
        <v>604</v>
      </c>
      <c r="P55" s="362">
        <v>44565</v>
      </c>
      <c r="Q55" s="264"/>
      <c r="R55" s="265" t="s">
        <v>595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262" customFormat="1" ht="12.75" customHeight="1">
      <c r="A56" s="361">
        <v>3</v>
      </c>
      <c r="B56" s="362">
        <v>44566</v>
      </c>
      <c r="C56" s="363"/>
      <c r="D56" s="364" t="s">
        <v>913</v>
      </c>
      <c r="E56" s="361" t="s">
        <v>593</v>
      </c>
      <c r="F56" s="361">
        <v>3.8</v>
      </c>
      <c r="G56" s="361">
        <v>2.9</v>
      </c>
      <c r="H56" s="361">
        <v>2.9</v>
      </c>
      <c r="I56" s="365" t="s">
        <v>916</v>
      </c>
      <c r="J56" s="366" t="s">
        <v>934</v>
      </c>
      <c r="K56" s="367">
        <f t="shared" ref="K56" si="36">H56-F56</f>
        <v>-0.89999999999999991</v>
      </c>
      <c r="L56" s="379">
        <v>100</v>
      </c>
      <c r="M56" s="380">
        <f t="shared" ref="M56" si="37">(K56*N56)-100</f>
        <v>-4899.7</v>
      </c>
      <c r="N56" s="380">
        <v>5333</v>
      </c>
      <c r="O56" s="368" t="s">
        <v>604</v>
      </c>
      <c r="P56" s="362">
        <v>44565</v>
      </c>
      <c r="Q56" s="264"/>
      <c r="R56" s="265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62" customFormat="1" ht="12.75" customHeight="1">
      <c r="A57" s="306">
        <v>4</v>
      </c>
      <c r="B57" s="260">
        <v>44566</v>
      </c>
      <c r="C57" s="307"/>
      <c r="D57" s="406" t="s">
        <v>914</v>
      </c>
      <c r="E57" s="306" t="s">
        <v>593</v>
      </c>
      <c r="F57" s="306">
        <v>9.75</v>
      </c>
      <c r="G57" s="306">
        <v>7</v>
      </c>
      <c r="H57" s="306">
        <v>12</v>
      </c>
      <c r="I57" s="407" t="s">
        <v>915</v>
      </c>
      <c r="J57" s="408" t="s">
        <v>917</v>
      </c>
      <c r="K57" s="409">
        <f t="shared" ref="K57" si="38">H57-F57</f>
        <v>2.25</v>
      </c>
      <c r="L57" s="410">
        <v>100</v>
      </c>
      <c r="M57" s="411">
        <f t="shared" ref="M57" si="39">(K57*N57)-100</f>
        <v>3275</v>
      </c>
      <c r="N57" s="411">
        <v>1500</v>
      </c>
      <c r="O57" s="412" t="s">
        <v>591</v>
      </c>
      <c r="P57" s="413">
        <v>44566</v>
      </c>
      <c r="Q57" s="264"/>
      <c r="R57" s="265" t="s">
        <v>595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</row>
    <row r="58" spans="1:38" s="262" customFormat="1" ht="12.75" customHeight="1">
      <c r="A58" s="306">
        <v>5</v>
      </c>
      <c r="B58" s="260">
        <v>44567</v>
      </c>
      <c r="C58" s="307"/>
      <c r="D58" s="406" t="s">
        <v>929</v>
      </c>
      <c r="E58" s="306" t="s">
        <v>593</v>
      </c>
      <c r="F58" s="306">
        <v>26.5</v>
      </c>
      <c r="G58" s="306">
        <v>17</v>
      </c>
      <c r="H58" s="306">
        <v>32.25</v>
      </c>
      <c r="I58" s="407" t="s">
        <v>930</v>
      </c>
      <c r="J58" s="408" t="s">
        <v>931</v>
      </c>
      <c r="K58" s="409">
        <f t="shared" ref="K58" si="40">H58-F58</f>
        <v>5.75</v>
      </c>
      <c r="L58" s="410">
        <v>100</v>
      </c>
      <c r="M58" s="411">
        <f t="shared" ref="M58" si="41">(K58*N58)-100</f>
        <v>3062.5</v>
      </c>
      <c r="N58" s="411">
        <v>550</v>
      </c>
      <c r="O58" s="412" t="s">
        <v>591</v>
      </c>
      <c r="P58" s="413">
        <v>44567</v>
      </c>
      <c r="Q58" s="264"/>
      <c r="R58" s="265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</row>
    <row r="59" spans="1:38" s="262" customFormat="1" ht="12.75" customHeight="1">
      <c r="A59" s="306">
        <v>6</v>
      </c>
      <c r="B59" s="260">
        <v>44567</v>
      </c>
      <c r="C59" s="307"/>
      <c r="D59" s="406" t="s">
        <v>932</v>
      </c>
      <c r="E59" s="306" t="s">
        <v>593</v>
      </c>
      <c r="F59" s="306">
        <v>29</v>
      </c>
      <c r="G59" s="306"/>
      <c r="H59" s="306">
        <v>45</v>
      </c>
      <c r="I59" s="407" t="s">
        <v>933</v>
      </c>
      <c r="J59" s="408" t="s">
        <v>919</v>
      </c>
      <c r="K59" s="409">
        <f t="shared" ref="K59" si="42">H59-F59</f>
        <v>16</v>
      </c>
      <c r="L59" s="410">
        <v>100</v>
      </c>
      <c r="M59" s="411">
        <f t="shared" ref="M59" si="43">(K59*N59)-100</f>
        <v>700</v>
      </c>
      <c r="N59" s="411">
        <v>50</v>
      </c>
      <c r="O59" s="412" t="s">
        <v>591</v>
      </c>
      <c r="P59" s="413">
        <v>44567</v>
      </c>
      <c r="Q59" s="264"/>
      <c r="R59" s="265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1:38" s="262" customFormat="1" ht="12.75" customHeight="1">
      <c r="A60" s="306">
        <v>7</v>
      </c>
      <c r="B60" s="260">
        <v>44568</v>
      </c>
      <c r="C60" s="307"/>
      <c r="D60" s="406" t="s">
        <v>957</v>
      </c>
      <c r="E60" s="306" t="s">
        <v>593</v>
      </c>
      <c r="F60" s="306">
        <v>98</v>
      </c>
      <c r="G60" s="306">
        <v>60</v>
      </c>
      <c r="H60" s="306">
        <v>113.5</v>
      </c>
      <c r="I60" s="407" t="s">
        <v>958</v>
      </c>
      <c r="J60" s="408" t="s">
        <v>906</v>
      </c>
      <c r="K60" s="409">
        <f t="shared" ref="K60:K62" si="44">H60-F60</f>
        <v>15.5</v>
      </c>
      <c r="L60" s="410">
        <v>100</v>
      </c>
      <c r="M60" s="411">
        <f t="shared" ref="M60:M62" si="45">(K60*N60)-100</f>
        <v>675</v>
      </c>
      <c r="N60" s="411">
        <v>50</v>
      </c>
      <c r="O60" s="412" t="s">
        <v>591</v>
      </c>
      <c r="P60" s="413">
        <v>44568</v>
      </c>
      <c r="Q60" s="264"/>
      <c r="R60" s="265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</row>
    <row r="61" spans="1:38" s="262" customFormat="1" ht="12.75" customHeight="1">
      <c r="A61" s="306">
        <v>8</v>
      </c>
      <c r="B61" s="260">
        <v>44568</v>
      </c>
      <c r="C61" s="307"/>
      <c r="D61" s="406" t="s">
        <v>959</v>
      </c>
      <c r="E61" s="306" t="s">
        <v>593</v>
      </c>
      <c r="F61" s="306">
        <v>94.5</v>
      </c>
      <c r="G61" s="306">
        <v>58</v>
      </c>
      <c r="H61" s="306">
        <v>107.5</v>
      </c>
      <c r="I61" s="407" t="s">
        <v>958</v>
      </c>
      <c r="J61" s="408" t="s">
        <v>904</v>
      </c>
      <c r="K61" s="409">
        <f t="shared" si="44"/>
        <v>13</v>
      </c>
      <c r="L61" s="410">
        <v>100</v>
      </c>
      <c r="M61" s="411">
        <f t="shared" si="45"/>
        <v>550</v>
      </c>
      <c r="N61" s="411">
        <v>50</v>
      </c>
      <c r="O61" s="412" t="s">
        <v>591</v>
      </c>
      <c r="P61" s="413">
        <v>44568</v>
      </c>
      <c r="Q61" s="264"/>
      <c r="R61" s="265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</row>
    <row r="62" spans="1:38" s="262" customFormat="1" ht="12.75" customHeight="1">
      <c r="A62" s="361">
        <v>9</v>
      </c>
      <c r="B62" s="362">
        <v>44568</v>
      </c>
      <c r="C62" s="363"/>
      <c r="D62" s="364" t="s">
        <v>962</v>
      </c>
      <c r="E62" s="361" t="s">
        <v>593</v>
      </c>
      <c r="F62" s="361">
        <v>235</v>
      </c>
      <c r="G62" s="361">
        <v>180</v>
      </c>
      <c r="H62" s="361">
        <v>190</v>
      </c>
      <c r="I62" s="365" t="s">
        <v>960</v>
      </c>
      <c r="J62" s="366" t="s">
        <v>961</v>
      </c>
      <c r="K62" s="367">
        <f t="shared" si="44"/>
        <v>-45</v>
      </c>
      <c r="L62" s="379">
        <v>100</v>
      </c>
      <c r="M62" s="380">
        <f t="shared" si="45"/>
        <v>-1225</v>
      </c>
      <c r="N62" s="380">
        <v>25</v>
      </c>
      <c r="O62" s="368" t="s">
        <v>604</v>
      </c>
      <c r="P62" s="362">
        <v>44568</v>
      </c>
      <c r="Q62" s="264"/>
      <c r="R62" s="265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</row>
    <row r="63" spans="1:38" s="262" customFormat="1" ht="12.75" customHeight="1">
      <c r="A63" s="306">
        <v>10</v>
      </c>
      <c r="B63" s="260">
        <v>44571</v>
      </c>
      <c r="C63" s="307"/>
      <c r="D63" s="406" t="s">
        <v>1013</v>
      </c>
      <c r="E63" s="306" t="s">
        <v>593</v>
      </c>
      <c r="F63" s="306">
        <v>59</v>
      </c>
      <c r="G63" s="306">
        <v>25</v>
      </c>
      <c r="H63" s="306">
        <v>69</v>
      </c>
      <c r="I63" s="407" t="s">
        <v>1014</v>
      </c>
      <c r="J63" s="408" t="s">
        <v>1015</v>
      </c>
      <c r="K63" s="409">
        <f t="shared" ref="K63" si="46">H63-F63</f>
        <v>10</v>
      </c>
      <c r="L63" s="410">
        <v>100</v>
      </c>
      <c r="M63" s="411">
        <f t="shared" ref="M63" si="47">(K63*N63)-100</f>
        <v>400</v>
      </c>
      <c r="N63" s="411">
        <v>50</v>
      </c>
      <c r="O63" s="412" t="s">
        <v>591</v>
      </c>
      <c r="P63" s="413">
        <v>44571</v>
      </c>
      <c r="Q63" s="264"/>
      <c r="R63" s="265" t="s">
        <v>592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</row>
    <row r="64" spans="1:38" s="262" customFormat="1" ht="12.75" customHeight="1">
      <c r="A64" s="266">
        <v>11</v>
      </c>
      <c r="B64" s="263">
        <v>44571</v>
      </c>
      <c r="C64" s="349"/>
      <c r="D64" s="425" t="s">
        <v>1016</v>
      </c>
      <c r="E64" s="266" t="s">
        <v>593</v>
      </c>
      <c r="F64" s="266" t="s">
        <v>1017</v>
      </c>
      <c r="G64" s="266">
        <v>2.9</v>
      </c>
      <c r="H64" s="266"/>
      <c r="I64" s="430" t="s">
        <v>916</v>
      </c>
      <c r="J64" s="426" t="s">
        <v>594</v>
      </c>
      <c r="K64" s="427"/>
      <c r="L64" s="352"/>
      <c r="M64" s="351"/>
      <c r="N64" s="351"/>
      <c r="O64" s="428"/>
      <c r="P64" s="429"/>
      <c r="Q64" s="264"/>
      <c r="R64" s="265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</row>
    <row r="65" spans="1:38" s="262" customFormat="1" ht="12.75" customHeight="1">
      <c r="A65" s="266"/>
      <c r="B65" s="263"/>
      <c r="C65" s="349"/>
      <c r="D65" s="425"/>
      <c r="E65" s="266"/>
      <c r="F65" s="266"/>
      <c r="G65" s="266"/>
      <c r="H65" s="266"/>
      <c r="I65" s="267"/>
      <c r="J65" s="426"/>
      <c r="K65" s="427"/>
      <c r="L65" s="352"/>
      <c r="M65" s="351"/>
      <c r="N65" s="351"/>
      <c r="O65" s="428"/>
      <c r="P65" s="429"/>
      <c r="Q65" s="264"/>
      <c r="R65" s="265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</row>
    <row r="66" spans="1:38" s="340" customFormat="1" ht="12.75" customHeight="1">
      <c r="A66" s="328"/>
      <c r="B66" s="329"/>
      <c r="C66" s="330"/>
      <c r="D66" s="331"/>
      <c r="E66" s="328"/>
      <c r="F66" s="328"/>
      <c r="G66" s="328"/>
      <c r="H66" s="328"/>
      <c r="I66" s="332"/>
      <c r="J66" s="333"/>
      <c r="K66" s="334"/>
      <c r="L66" s="334"/>
      <c r="M66" s="333"/>
      <c r="N66" s="333"/>
      <c r="O66" s="335"/>
      <c r="P66" s="336"/>
      <c r="Q66" s="337"/>
      <c r="R66" s="338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9"/>
      <c r="AG66" s="339"/>
      <c r="AH66" s="339"/>
      <c r="AI66" s="339"/>
      <c r="AJ66" s="339"/>
      <c r="AK66" s="339"/>
      <c r="AL66" s="339"/>
    </row>
    <row r="67" spans="1:38" ht="14.25" customHeight="1">
      <c r="A67" s="164"/>
      <c r="B67" s="169"/>
      <c r="C67" s="169"/>
      <c r="D67" s="170"/>
      <c r="E67" s="164"/>
      <c r="F67" s="171"/>
      <c r="G67" s="164"/>
      <c r="H67" s="164"/>
      <c r="I67" s="164"/>
      <c r="J67" s="169"/>
      <c r="K67" s="172"/>
      <c r="L67" s="164"/>
      <c r="M67" s="164"/>
      <c r="N67" s="164"/>
      <c r="O67" s="173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98" t="s">
        <v>616</v>
      </c>
      <c r="B68" s="174"/>
      <c r="C68" s="174"/>
      <c r="D68" s="175"/>
      <c r="E68" s="148"/>
      <c r="F68" s="6"/>
      <c r="G68" s="6"/>
      <c r="H68" s="149"/>
      <c r="I68" s="176"/>
      <c r="J68" s="1"/>
      <c r="K68" s="6"/>
      <c r="L68" s="6"/>
      <c r="M68" s="6"/>
      <c r="N68" s="1"/>
      <c r="O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38.25" customHeight="1">
      <c r="A69" s="99" t="s">
        <v>16</v>
      </c>
      <c r="B69" s="100" t="s">
        <v>568</v>
      </c>
      <c r="C69" s="100"/>
      <c r="D69" s="101" t="s">
        <v>579</v>
      </c>
      <c r="E69" s="100" t="s">
        <v>580</v>
      </c>
      <c r="F69" s="100" t="s">
        <v>581</v>
      </c>
      <c r="G69" s="100" t="s">
        <v>582</v>
      </c>
      <c r="H69" s="100" t="s">
        <v>583</v>
      </c>
      <c r="I69" s="100" t="s">
        <v>584</v>
      </c>
      <c r="J69" s="99" t="s">
        <v>585</v>
      </c>
      <c r="K69" s="152" t="s">
        <v>603</v>
      </c>
      <c r="L69" s="153" t="s">
        <v>587</v>
      </c>
      <c r="M69" s="102" t="s">
        <v>588</v>
      </c>
      <c r="N69" s="100" t="s">
        <v>589</v>
      </c>
      <c r="O69" s="101" t="s">
        <v>590</v>
      </c>
      <c r="P69" s="100" t="s">
        <v>826</v>
      </c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s="262" customFormat="1" ht="14.25" customHeight="1">
      <c r="A70" s="292">
        <v>1</v>
      </c>
      <c r="B70" s="293">
        <v>44488</v>
      </c>
      <c r="C70" s="294"/>
      <c r="D70" s="295" t="s">
        <v>138</v>
      </c>
      <c r="E70" s="296" t="s">
        <v>593</v>
      </c>
      <c r="F70" s="297" t="s">
        <v>835</v>
      </c>
      <c r="G70" s="297">
        <v>198</v>
      </c>
      <c r="H70" s="296"/>
      <c r="I70" s="298" t="s">
        <v>831</v>
      </c>
      <c r="J70" s="299" t="s">
        <v>594</v>
      </c>
      <c r="K70" s="299"/>
      <c r="L70" s="300"/>
      <c r="M70" s="301"/>
      <c r="N70" s="299"/>
      <c r="O70" s="302"/>
      <c r="P70" s="299"/>
      <c r="Q70" s="261"/>
      <c r="R70" s="1" t="s">
        <v>592</v>
      </c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</row>
    <row r="71" spans="1:38" s="262" customFormat="1" ht="14.25" customHeight="1">
      <c r="A71" s="292">
        <v>2</v>
      </c>
      <c r="B71" s="293">
        <v>44490</v>
      </c>
      <c r="C71" s="294"/>
      <c r="D71" s="295" t="s">
        <v>468</v>
      </c>
      <c r="E71" s="296" t="s">
        <v>593</v>
      </c>
      <c r="F71" s="297" t="s">
        <v>836</v>
      </c>
      <c r="G71" s="297">
        <v>3700</v>
      </c>
      <c r="H71" s="296"/>
      <c r="I71" s="298" t="s">
        <v>833</v>
      </c>
      <c r="J71" s="299" t="s">
        <v>594</v>
      </c>
      <c r="K71" s="299"/>
      <c r="L71" s="300"/>
      <c r="M71" s="301"/>
      <c r="N71" s="299"/>
      <c r="O71" s="302"/>
      <c r="P71" s="299"/>
      <c r="Q71" s="261"/>
      <c r="R71" s="1" t="s">
        <v>592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4.25" customHeight="1">
      <c r="A72" s="431">
        <v>3</v>
      </c>
      <c r="B72" s="432">
        <v>44551</v>
      </c>
      <c r="C72" s="433"/>
      <c r="D72" s="434" t="s">
        <v>389</v>
      </c>
      <c r="E72" s="435" t="s">
        <v>593</v>
      </c>
      <c r="F72" s="400">
        <v>215</v>
      </c>
      <c r="G72" s="400">
        <v>198</v>
      </c>
      <c r="H72" s="435">
        <v>240</v>
      </c>
      <c r="I72" s="436" t="s">
        <v>872</v>
      </c>
      <c r="J72" s="103" t="s">
        <v>613</v>
      </c>
      <c r="K72" s="103">
        <f t="shared" ref="K72" si="48">H72-F72</f>
        <v>25</v>
      </c>
      <c r="L72" s="104">
        <f t="shared" ref="L72" si="49">(F72*-0.7)/100</f>
        <v>-1.5049999999999999</v>
      </c>
      <c r="M72" s="105">
        <f t="shared" ref="M72" si="50">(K72+L72)/F72</f>
        <v>0.10927906976744187</v>
      </c>
      <c r="N72" s="103" t="s">
        <v>591</v>
      </c>
      <c r="O72" s="106">
        <v>44206</v>
      </c>
      <c r="P72" s="103"/>
      <c r="Q72" s="261"/>
      <c r="R72" s="1" t="s">
        <v>592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4.25" customHeight="1">
      <c r="A73" s="292"/>
      <c r="B73" s="293"/>
      <c r="C73" s="294"/>
      <c r="D73" s="295"/>
      <c r="E73" s="296"/>
      <c r="F73" s="297"/>
      <c r="G73" s="297"/>
      <c r="H73" s="296"/>
      <c r="I73" s="298"/>
      <c r="J73" s="299"/>
      <c r="K73" s="299"/>
      <c r="L73" s="300"/>
      <c r="M73" s="301"/>
      <c r="N73" s="299"/>
      <c r="O73" s="302"/>
      <c r="P73" s="299"/>
      <c r="Q73" s="261"/>
      <c r="R73" s="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ht="14.25" customHeight="1">
      <c r="A74" s="177"/>
      <c r="B74" s="154"/>
      <c r="C74" s="178"/>
      <c r="D74" s="109"/>
      <c r="E74" s="179"/>
      <c r="F74" s="179"/>
      <c r="G74" s="179"/>
      <c r="H74" s="179"/>
      <c r="I74" s="179"/>
      <c r="J74" s="179"/>
      <c r="K74" s="180"/>
      <c r="L74" s="181"/>
      <c r="M74" s="179"/>
      <c r="N74" s="182"/>
      <c r="O74" s="183"/>
      <c r="P74" s="183"/>
      <c r="R74" s="6"/>
      <c r="S74" s="44"/>
      <c r="T74" s="1"/>
      <c r="U74" s="1"/>
      <c r="V74" s="1"/>
      <c r="W74" s="1"/>
      <c r="X74" s="1"/>
      <c r="Y74" s="1"/>
      <c r="Z74" s="1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2.75" customHeight="1">
      <c r="A75" s="132" t="s">
        <v>596</v>
      </c>
      <c r="B75" s="132"/>
      <c r="C75" s="132"/>
      <c r="D75" s="132"/>
      <c r="E75" s="44"/>
      <c r="F75" s="140" t="s">
        <v>598</v>
      </c>
      <c r="G75" s="59"/>
      <c r="H75" s="59"/>
      <c r="I75" s="59"/>
      <c r="J75" s="6"/>
      <c r="K75" s="158"/>
      <c r="L75" s="159"/>
      <c r="M75" s="6"/>
      <c r="N75" s="122"/>
      <c r="O75" s="184"/>
      <c r="P75" s="1"/>
      <c r="Q75" s="1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39" t="s">
        <v>597</v>
      </c>
      <c r="B76" s="132"/>
      <c r="C76" s="132"/>
      <c r="D76" s="132"/>
      <c r="E76" s="6"/>
      <c r="F76" s="140" t="s">
        <v>600</v>
      </c>
      <c r="G76" s="6"/>
      <c r="H76" s="6" t="s">
        <v>821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9"/>
      <c r="B77" s="132"/>
      <c r="C77" s="132"/>
      <c r="D77" s="132"/>
      <c r="E77" s="6"/>
      <c r="F77" s="140"/>
      <c r="G77" s="6"/>
      <c r="H77" s="6"/>
      <c r="I77" s="6"/>
      <c r="J77" s="1"/>
      <c r="K77" s="6"/>
      <c r="L77" s="6"/>
      <c r="M77" s="6"/>
      <c r="N77" s="1"/>
      <c r="O77" s="1"/>
      <c r="Q77" s="1"/>
      <c r="R77" s="59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"/>
      <c r="B78" s="147" t="s">
        <v>617</v>
      </c>
      <c r="C78" s="147"/>
      <c r="D78" s="147"/>
      <c r="E78" s="147"/>
      <c r="F78" s="148"/>
      <c r="G78" s="6"/>
      <c r="H78" s="6"/>
      <c r="I78" s="149"/>
      <c r="J78" s="150"/>
      <c r="K78" s="151"/>
      <c r="L78" s="150"/>
      <c r="M78" s="6"/>
      <c r="N78" s="1"/>
      <c r="O78" s="1"/>
      <c r="Q78" s="1"/>
      <c r="R78" s="59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9" t="s">
        <v>16</v>
      </c>
      <c r="B79" s="100" t="s">
        <v>568</v>
      </c>
      <c r="C79" s="100"/>
      <c r="D79" s="101" t="s">
        <v>579</v>
      </c>
      <c r="E79" s="100" t="s">
        <v>580</v>
      </c>
      <c r="F79" s="100" t="s">
        <v>581</v>
      </c>
      <c r="G79" s="100" t="s">
        <v>602</v>
      </c>
      <c r="H79" s="100" t="s">
        <v>583</v>
      </c>
      <c r="I79" s="100" t="s">
        <v>584</v>
      </c>
      <c r="J79" s="185" t="s">
        <v>585</v>
      </c>
      <c r="K79" s="152" t="s">
        <v>603</v>
      </c>
      <c r="L79" s="162" t="s">
        <v>611</v>
      </c>
      <c r="M79" s="100" t="s">
        <v>612</v>
      </c>
      <c r="N79" s="153" t="s">
        <v>587</v>
      </c>
      <c r="O79" s="102" t="s">
        <v>588</v>
      </c>
      <c r="P79" s="100" t="s">
        <v>589</v>
      </c>
      <c r="Q79" s="101" t="s">
        <v>590</v>
      </c>
      <c r="R79" s="59"/>
      <c r="S79" s="1"/>
      <c r="T79" s="1"/>
      <c r="U79" s="1"/>
      <c r="V79" s="1"/>
      <c r="W79" s="1"/>
      <c r="X79" s="1"/>
      <c r="Y79" s="1"/>
      <c r="Z79" s="1"/>
    </row>
    <row r="80" spans="1:38" ht="14.25" customHeight="1">
      <c r="A80" s="113"/>
      <c r="B80" s="115"/>
      <c r="C80" s="186"/>
      <c r="D80" s="116"/>
      <c r="E80" s="117"/>
      <c r="F80" s="187"/>
      <c r="G80" s="113"/>
      <c r="H80" s="117"/>
      <c r="I80" s="118"/>
      <c r="J80" s="188"/>
      <c r="K80" s="188"/>
      <c r="L80" s="189"/>
      <c r="M80" s="107"/>
      <c r="N80" s="189"/>
      <c r="O80" s="190"/>
      <c r="P80" s="191"/>
      <c r="Q80" s="192"/>
      <c r="R80" s="157"/>
      <c r="S80" s="126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13"/>
      <c r="B81" s="115"/>
      <c r="C81" s="186"/>
      <c r="D81" s="116"/>
      <c r="E81" s="117"/>
      <c r="F81" s="187"/>
      <c r="G81" s="113"/>
      <c r="H81" s="117"/>
      <c r="I81" s="118"/>
      <c r="J81" s="188"/>
      <c r="K81" s="188"/>
      <c r="L81" s="189"/>
      <c r="M81" s="107"/>
      <c r="N81" s="189"/>
      <c r="O81" s="190"/>
      <c r="P81" s="191"/>
      <c r="Q81" s="192"/>
      <c r="R81" s="157"/>
      <c r="S81" s="126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13"/>
      <c r="B82" s="115"/>
      <c r="C82" s="186"/>
      <c r="D82" s="116"/>
      <c r="E82" s="117"/>
      <c r="F82" s="187"/>
      <c r="G82" s="113"/>
      <c r="H82" s="117"/>
      <c r="I82" s="118"/>
      <c r="J82" s="188"/>
      <c r="K82" s="188"/>
      <c r="L82" s="189"/>
      <c r="M82" s="107"/>
      <c r="N82" s="189"/>
      <c r="O82" s="190"/>
      <c r="P82" s="191"/>
      <c r="Q82" s="192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3"/>
      <c r="B83" s="115"/>
      <c r="C83" s="186"/>
      <c r="D83" s="116"/>
      <c r="E83" s="117"/>
      <c r="F83" s="188"/>
      <c r="G83" s="113"/>
      <c r="H83" s="117"/>
      <c r="I83" s="118"/>
      <c r="J83" s="188"/>
      <c r="K83" s="188"/>
      <c r="L83" s="189"/>
      <c r="M83" s="107"/>
      <c r="N83" s="189"/>
      <c r="O83" s="190"/>
      <c r="P83" s="191"/>
      <c r="Q83" s="192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3"/>
      <c r="B84" s="115"/>
      <c r="C84" s="186"/>
      <c r="D84" s="116"/>
      <c r="E84" s="117"/>
      <c r="F84" s="188"/>
      <c r="G84" s="113"/>
      <c r="H84" s="117"/>
      <c r="I84" s="118"/>
      <c r="J84" s="188"/>
      <c r="K84" s="188"/>
      <c r="L84" s="189"/>
      <c r="M84" s="107"/>
      <c r="N84" s="189"/>
      <c r="O84" s="190"/>
      <c r="P84" s="191"/>
      <c r="Q84" s="192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3"/>
      <c r="B85" s="115"/>
      <c r="C85" s="186"/>
      <c r="D85" s="116"/>
      <c r="E85" s="117"/>
      <c r="F85" s="187"/>
      <c r="G85" s="113"/>
      <c r="H85" s="117"/>
      <c r="I85" s="118"/>
      <c r="J85" s="188"/>
      <c r="K85" s="188"/>
      <c r="L85" s="189"/>
      <c r="M85" s="107"/>
      <c r="N85" s="189"/>
      <c r="O85" s="190"/>
      <c r="P85" s="191"/>
      <c r="Q85" s="192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13"/>
      <c r="B86" s="115"/>
      <c r="C86" s="186"/>
      <c r="D86" s="116"/>
      <c r="E86" s="117"/>
      <c r="F86" s="187"/>
      <c r="G86" s="113"/>
      <c r="H86" s="117"/>
      <c r="I86" s="118"/>
      <c r="J86" s="188"/>
      <c r="K86" s="188"/>
      <c r="L86" s="188"/>
      <c r="M86" s="188"/>
      <c r="N86" s="189"/>
      <c r="O86" s="193"/>
      <c r="P86" s="191"/>
      <c r="Q86" s="192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13"/>
      <c r="B87" s="115"/>
      <c r="C87" s="186"/>
      <c r="D87" s="116"/>
      <c r="E87" s="117"/>
      <c r="F87" s="188"/>
      <c r="G87" s="113"/>
      <c r="H87" s="117"/>
      <c r="I87" s="118"/>
      <c r="J87" s="188"/>
      <c r="K87" s="188"/>
      <c r="L87" s="189"/>
      <c r="M87" s="107"/>
      <c r="N87" s="189"/>
      <c r="O87" s="190"/>
      <c r="P87" s="191"/>
      <c r="Q87" s="192"/>
      <c r="R87" s="157"/>
      <c r="S87" s="126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3"/>
      <c r="B88" s="115"/>
      <c r="C88" s="186"/>
      <c r="D88" s="116"/>
      <c r="E88" s="117"/>
      <c r="F88" s="187"/>
      <c r="G88" s="113"/>
      <c r="H88" s="117"/>
      <c r="I88" s="118"/>
      <c r="J88" s="194"/>
      <c r="K88" s="194"/>
      <c r="L88" s="194"/>
      <c r="M88" s="194"/>
      <c r="N88" s="195"/>
      <c r="O88" s="190"/>
      <c r="P88" s="119"/>
      <c r="Q88" s="192"/>
      <c r="R88" s="157"/>
      <c r="S88" s="12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39"/>
      <c r="B89" s="132"/>
      <c r="C89" s="132"/>
      <c r="D89" s="132"/>
      <c r="E89" s="6"/>
      <c r="F89" s="140"/>
      <c r="G89" s="6"/>
      <c r="H89" s="6"/>
      <c r="I89" s="6"/>
      <c r="J89" s="1"/>
      <c r="K89" s="6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39"/>
      <c r="B90" s="132"/>
      <c r="C90" s="132"/>
      <c r="D90" s="132"/>
      <c r="E90" s="6"/>
      <c r="F90" s="140"/>
      <c r="G90" s="59"/>
      <c r="H90" s="44"/>
      <c r="I90" s="59"/>
      <c r="J90" s="6"/>
      <c r="K90" s="158"/>
      <c r="L90" s="159"/>
      <c r="M90" s="6"/>
      <c r="N90" s="122"/>
      <c r="O90" s="160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9"/>
      <c r="B91" s="121"/>
      <c r="C91" s="121"/>
      <c r="D91" s="44"/>
      <c r="E91" s="59"/>
      <c r="F91" s="59"/>
      <c r="G91" s="59"/>
      <c r="H91" s="44"/>
      <c r="I91" s="59"/>
      <c r="J91" s="6"/>
      <c r="K91" s="158"/>
      <c r="L91" s="159"/>
      <c r="M91" s="6"/>
      <c r="N91" s="122"/>
      <c r="O91" s="160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44"/>
      <c r="B92" s="196" t="s">
        <v>618</v>
      </c>
      <c r="C92" s="196"/>
      <c r="D92" s="196"/>
      <c r="E92" s="196"/>
      <c r="F92" s="6"/>
      <c r="G92" s="6"/>
      <c r="H92" s="150"/>
      <c r="I92" s="6"/>
      <c r="J92" s="150"/>
      <c r="K92" s="151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9" t="s">
        <v>16</v>
      </c>
      <c r="B93" s="100" t="s">
        <v>568</v>
      </c>
      <c r="C93" s="100"/>
      <c r="D93" s="101" t="s">
        <v>579</v>
      </c>
      <c r="E93" s="100" t="s">
        <v>580</v>
      </c>
      <c r="F93" s="100" t="s">
        <v>581</v>
      </c>
      <c r="G93" s="100" t="s">
        <v>619</v>
      </c>
      <c r="H93" s="100" t="s">
        <v>620</v>
      </c>
      <c r="I93" s="100" t="s">
        <v>584</v>
      </c>
      <c r="J93" s="197" t="s">
        <v>585</v>
      </c>
      <c r="K93" s="100" t="s">
        <v>586</v>
      </c>
      <c r="L93" s="100" t="s">
        <v>621</v>
      </c>
      <c r="M93" s="100" t="s">
        <v>589</v>
      </c>
      <c r="N93" s="101" t="s">
        <v>590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98">
        <v>1</v>
      </c>
      <c r="B94" s="199">
        <v>41579</v>
      </c>
      <c r="C94" s="199"/>
      <c r="D94" s="200" t="s">
        <v>622</v>
      </c>
      <c r="E94" s="201" t="s">
        <v>623</v>
      </c>
      <c r="F94" s="202">
        <v>82</v>
      </c>
      <c r="G94" s="201" t="s">
        <v>624</v>
      </c>
      <c r="H94" s="201">
        <v>100</v>
      </c>
      <c r="I94" s="203">
        <v>100</v>
      </c>
      <c r="J94" s="204" t="s">
        <v>625</v>
      </c>
      <c r="K94" s="205">
        <f t="shared" ref="K94:K146" si="51">H94-F94</f>
        <v>18</v>
      </c>
      <c r="L94" s="206">
        <f t="shared" ref="L94:L146" si="52">K94/F94</f>
        <v>0.21951219512195122</v>
      </c>
      <c r="M94" s="201" t="s">
        <v>591</v>
      </c>
      <c r="N94" s="207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98">
        <v>2</v>
      </c>
      <c r="B95" s="199">
        <v>41794</v>
      </c>
      <c r="C95" s="199"/>
      <c r="D95" s="200" t="s">
        <v>626</v>
      </c>
      <c r="E95" s="201" t="s">
        <v>593</v>
      </c>
      <c r="F95" s="202">
        <v>257</v>
      </c>
      <c r="G95" s="201" t="s">
        <v>624</v>
      </c>
      <c r="H95" s="201">
        <v>300</v>
      </c>
      <c r="I95" s="203">
        <v>300</v>
      </c>
      <c r="J95" s="204" t="s">
        <v>625</v>
      </c>
      <c r="K95" s="205">
        <f t="shared" si="51"/>
        <v>43</v>
      </c>
      <c r="L95" s="206">
        <f t="shared" si="52"/>
        <v>0.16731517509727625</v>
      </c>
      <c r="M95" s="201" t="s">
        <v>591</v>
      </c>
      <c r="N95" s="207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98">
        <v>3</v>
      </c>
      <c r="B96" s="199">
        <v>41828</v>
      </c>
      <c r="C96" s="199"/>
      <c r="D96" s="200" t="s">
        <v>627</v>
      </c>
      <c r="E96" s="201" t="s">
        <v>593</v>
      </c>
      <c r="F96" s="202">
        <v>393</v>
      </c>
      <c r="G96" s="201" t="s">
        <v>624</v>
      </c>
      <c r="H96" s="201">
        <v>468</v>
      </c>
      <c r="I96" s="203">
        <v>468</v>
      </c>
      <c r="J96" s="204" t="s">
        <v>625</v>
      </c>
      <c r="K96" s="205">
        <f t="shared" si="51"/>
        <v>75</v>
      </c>
      <c r="L96" s="206">
        <f t="shared" si="52"/>
        <v>0.19083969465648856</v>
      </c>
      <c r="M96" s="201" t="s">
        <v>591</v>
      </c>
      <c r="N96" s="207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8">
        <v>4</v>
      </c>
      <c r="B97" s="199">
        <v>41857</v>
      </c>
      <c r="C97" s="199"/>
      <c r="D97" s="200" t="s">
        <v>628</v>
      </c>
      <c r="E97" s="201" t="s">
        <v>593</v>
      </c>
      <c r="F97" s="202">
        <v>205</v>
      </c>
      <c r="G97" s="201" t="s">
        <v>624</v>
      </c>
      <c r="H97" s="201">
        <v>275</v>
      </c>
      <c r="I97" s="203">
        <v>250</v>
      </c>
      <c r="J97" s="204" t="s">
        <v>625</v>
      </c>
      <c r="K97" s="205">
        <f t="shared" si="51"/>
        <v>70</v>
      </c>
      <c r="L97" s="206">
        <f t="shared" si="52"/>
        <v>0.34146341463414637</v>
      </c>
      <c r="M97" s="201" t="s">
        <v>591</v>
      </c>
      <c r="N97" s="207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8">
        <v>5</v>
      </c>
      <c r="B98" s="199">
        <v>41886</v>
      </c>
      <c r="C98" s="199"/>
      <c r="D98" s="200" t="s">
        <v>629</v>
      </c>
      <c r="E98" s="201" t="s">
        <v>593</v>
      </c>
      <c r="F98" s="202">
        <v>162</v>
      </c>
      <c r="G98" s="201" t="s">
        <v>624</v>
      </c>
      <c r="H98" s="201">
        <v>190</v>
      </c>
      <c r="I98" s="203">
        <v>190</v>
      </c>
      <c r="J98" s="204" t="s">
        <v>625</v>
      </c>
      <c r="K98" s="205">
        <f t="shared" si="51"/>
        <v>28</v>
      </c>
      <c r="L98" s="206">
        <f t="shared" si="52"/>
        <v>0.1728395061728395</v>
      </c>
      <c r="M98" s="201" t="s">
        <v>591</v>
      </c>
      <c r="N98" s="207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6</v>
      </c>
      <c r="B99" s="199">
        <v>41886</v>
      </c>
      <c r="C99" s="199"/>
      <c r="D99" s="200" t="s">
        <v>630</v>
      </c>
      <c r="E99" s="201" t="s">
        <v>593</v>
      </c>
      <c r="F99" s="202">
        <v>75</v>
      </c>
      <c r="G99" s="201" t="s">
        <v>624</v>
      </c>
      <c r="H99" s="201">
        <v>91.5</v>
      </c>
      <c r="I99" s="203" t="s">
        <v>631</v>
      </c>
      <c r="J99" s="204" t="s">
        <v>632</v>
      </c>
      <c r="K99" s="205">
        <f t="shared" si="51"/>
        <v>16.5</v>
      </c>
      <c r="L99" s="206">
        <f t="shared" si="52"/>
        <v>0.22</v>
      </c>
      <c r="M99" s="201" t="s">
        <v>591</v>
      </c>
      <c r="N99" s="207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7</v>
      </c>
      <c r="B100" s="199">
        <v>41913</v>
      </c>
      <c r="C100" s="199"/>
      <c r="D100" s="200" t="s">
        <v>633</v>
      </c>
      <c r="E100" s="201" t="s">
        <v>593</v>
      </c>
      <c r="F100" s="202">
        <v>850</v>
      </c>
      <c r="G100" s="201" t="s">
        <v>624</v>
      </c>
      <c r="H100" s="201">
        <v>982.5</v>
      </c>
      <c r="I100" s="203">
        <v>1050</v>
      </c>
      <c r="J100" s="204" t="s">
        <v>634</v>
      </c>
      <c r="K100" s="205">
        <f t="shared" si="51"/>
        <v>132.5</v>
      </c>
      <c r="L100" s="206">
        <f t="shared" si="52"/>
        <v>0.15588235294117647</v>
      </c>
      <c r="M100" s="201" t="s">
        <v>591</v>
      </c>
      <c r="N100" s="207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8</v>
      </c>
      <c r="B101" s="199">
        <v>41913</v>
      </c>
      <c r="C101" s="199"/>
      <c r="D101" s="200" t="s">
        <v>635</v>
      </c>
      <c r="E101" s="201" t="s">
        <v>593</v>
      </c>
      <c r="F101" s="202">
        <v>475</v>
      </c>
      <c r="G101" s="201" t="s">
        <v>624</v>
      </c>
      <c r="H101" s="201">
        <v>515</v>
      </c>
      <c r="I101" s="203">
        <v>600</v>
      </c>
      <c r="J101" s="204" t="s">
        <v>636</v>
      </c>
      <c r="K101" s="205">
        <f t="shared" si="51"/>
        <v>40</v>
      </c>
      <c r="L101" s="206">
        <f t="shared" si="52"/>
        <v>8.4210526315789472E-2</v>
      </c>
      <c r="M101" s="201" t="s">
        <v>591</v>
      </c>
      <c r="N101" s="207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9</v>
      </c>
      <c r="B102" s="199">
        <v>41913</v>
      </c>
      <c r="C102" s="199"/>
      <c r="D102" s="200" t="s">
        <v>637</v>
      </c>
      <c r="E102" s="201" t="s">
        <v>593</v>
      </c>
      <c r="F102" s="202">
        <v>86</v>
      </c>
      <c r="G102" s="201" t="s">
        <v>624</v>
      </c>
      <c r="H102" s="201">
        <v>99</v>
      </c>
      <c r="I102" s="203">
        <v>140</v>
      </c>
      <c r="J102" s="204" t="s">
        <v>638</v>
      </c>
      <c r="K102" s="205">
        <f t="shared" si="51"/>
        <v>13</v>
      </c>
      <c r="L102" s="206">
        <f t="shared" si="52"/>
        <v>0.15116279069767441</v>
      </c>
      <c r="M102" s="201" t="s">
        <v>591</v>
      </c>
      <c r="N102" s="207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8">
        <v>10</v>
      </c>
      <c r="B103" s="199">
        <v>41926</v>
      </c>
      <c r="C103" s="199"/>
      <c r="D103" s="200" t="s">
        <v>639</v>
      </c>
      <c r="E103" s="201" t="s">
        <v>593</v>
      </c>
      <c r="F103" s="202">
        <v>496.6</v>
      </c>
      <c r="G103" s="201" t="s">
        <v>624</v>
      </c>
      <c r="H103" s="201">
        <v>621</v>
      </c>
      <c r="I103" s="203">
        <v>580</v>
      </c>
      <c r="J103" s="204" t="s">
        <v>625</v>
      </c>
      <c r="K103" s="205">
        <f t="shared" si="51"/>
        <v>124.39999999999998</v>
      </c>
      <c r="L103" s="206">
        <f t="shared" si="52"/>
        <v>0.25050342327829234</v>
      </c>
      <c r="M103" s="201" t="s">
        <v>591</v>
      </c>
      <c r="N103" s="207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11</v>
      </c>
      <c r="B104" s="199">
        <v>41926</v>
      </c>
      <c r="C104" s="199"/>
      <c r="D104" s="200" t="s">
        <v>640</v>
      </c>
      <c r="E104" s="201" t="s">
        <v>593</v>
      </c>
      <c r="F104" s="202">
        <v>2481.9</v>
      </c>
      <c r="G104" s="201" t="s">
        <v>624</v>
      </c>
      <c r="H104" s="201">
        <v>2840</v>
      </c>
      <c r="I104" s="203">
        <v>2870</v>
      </c>
      <c r="J104" s="204" t="s">
        <v>641</v>
      </c>
      <c r="K104" s="205">
        <f t="shared" si="51"/>
        <v>358.09999999999991</v>
      </c>
      <c r="L104" s="206">
        <f t="shared" si="52"/>
        <v>0.14428462065353154</v>
      </c>
      <c r="M104" s="201" t="s">
        <v>591</v>
      </c>
      <c r="N104" s="207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8">
        <v>12</v>
      </c>
      <c r="B105" s="199">
        <v>41928</v>
      </c>
      <c r="C105" s="199"/>
      <c r="D105" s="200" t="s">
        <v>642</v>
      </c>
      <c r="E105" s="201" t="s">
        <v>593</v>
      </c>
      <c r="F105" s="202">
        <v>84.5</v>
      </c>
      <c r="G105" s="201" t="s">
        <v>624</v>
      </c>
      <c r="H105" s="201">
        <v>93</v>
      </c>
      <c r="I105" s="203">
        <v>110</v>
      </c>
      <c r="J105" s="204" t="s">
        <v>643</v>
      </c>
      <c r="K105" s="205">
        <f t="shared" si="51"/>
        <v>8.5</v>
      </c>
      <c r="L105" s="206">
        <f t="shared" si="52"/>
        <v>0.10059171597633136</v>
      </c>
      <c r="M105" s="201" t="s">
        <v>591</v>
      </c>
      <c r="N105" s="207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13</v>
      </c>
      <c r="B106" s="199">
        <v>41928</v>
      </c>
      <c r="C106" s="199"/>
      <c r="D106" s="200" t="s">
        <v>644</v>
      </c>
      <c r="E106" s="201" t="s">
        <v>593</v>
      </c>
      <c r="F106" s="202">
        <v>401</v>
      </c>
      <c r="G106" s="201" t="s">
        <v>624</v>
      </c>
      <c r="H106" s="201">
        <v>428</v>
      </c>
      <c r="I106" s="203">
        <v>450</v>
      </c>
      <c r="J106" s="204" t="s">
        <v>645</v>
      </c>
      <c r="K106" s="205">
        <f t="shared" si="51"/>
        <v>27</v>
      </c>
      <c r="L106" s="206">
        <f t="shared" si="52"/>
        <v>6.7331670822942641E-2</v>
      </c>
      <c r="M106" s="201" t="s">
        <v>591</v>
      </c>
      <c r="N106" s="207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8">
        <v>14</v>
      </c>
      <c r="B107" s="199">
        <v>41928</v>
      </c>
      <c r="C107" s="199"/>
      <c r="D107" s="200" t="s">
        <v>646</v>
      </c>
      <c r="E107" s="201" t="s">
        <v>593</v>
      </c>
      <c r="F107" s="202">
        <v>101</v>
      </c>
      <c r="G107" s="201" t="s">
        <v>624</v>
      </c>
      <c r="H107" s="201">
        <v>112</v>
      </c>
      <c r="I107" s="203">
        <v>120</v>
      </c>
      <c r="J107" s="204" t="s">
        <v>647</v>
      </c>
      <c r="K107" s="205">
        <f t="shared" si="51"/>
        <v>11</v>
      </c>
      <c r="L107" s="206">
        <f t="shared" si="52"/>
        <v>0.10891089108910891</v>
      </c>
      <c r="M107" s="201" t="s">
        <v>591</v>
      </c>
      <c r="N107" s="20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15</v>
      </c>
      <c r="B108" s="199">
        <v>41954</v>
      </c>
      <c r="C108" s="199"/>
      <c r="D108" s="200" t="s">
        <v>648</v>
      </c>
      <c r="E108" s="201" t="s">
        <v>593</v>
      </c>
      <c r="F108" s="202">
        <v>59</v>
      </c>
      <c r="G108" s="201" t="s">
        <v>624</v>
      </c>
      <c r="H108" s="201">
        <v>76</v>
      </c>
      <c r="I108" s="203">
        <v>76</v>
      </c>
      <c r="J108" s="204" t="s">
        <v>625</v>
      </c>
      <c r="K108" s="205">
        <f t="shared" si="51"/>
        <v>17</v>
      </c>
      <c r="L108" s="206">
        <f t="shared" si="52"/>
        <v>0.28813559322033899</v>
      </c>
      <c r="M108" s="201" t="s">
        <v>591</v>
      </c>
      <c r="N108" s="207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8">
        <v>16</v>
      </c>
      <c r="B109" s="199">
        <v>41954</v>
      </c>
      <c r="C109" s="199"/>
      <c r="D109" s="200" t="s">
        <v>637</v>
      </c>
      <c r="E109" s="201" t="s">
        <v>593</v>
      </c>
      <c r="F109" s="202">
        <v>99</v>
      </c>
      <c r="G109" s="201" t="s">
        <v>624</v>
      </c>
      <c r="H109" s="201">
        <v>120</v>
      </c>
      <c r="I109" s="203">
        <v>120</v>
      </c>
      <c r="J109" s="204" t="s">
        <v>605</v>
      </c>
      <c r="K109" s="205">
        <f t="shared" si="51"/>
        <v>21</v>
      </c>
      <c r="L109" s="206">
        <f t="shared" si="52"/>
        <v>0.21212121212121213</v>
      </c>
      <c r="M109" s="201" t="s">
        <v>591</v>
      </c>
      <c r="N109" s="207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17</v>
      </c>
      <c r="B110" s="199">
        <v>41956</v>
      </c>
      <c r="C110" s="199"/>
      <c r="D110" s="200" t="s">
        <v>649</v>
      </c>
      <c r="E110" s="201" t="s">
        <v>593</v>
      </c>
      <c r="F110" s="202">
        <v>22</v>
      </c>
      <c r="G110" s="201" t="s">
        <v>624</v>
      </c>
      <c r="H110" s="201">
        <v>33.549999999999997</v>
      </c>
      <c r="I110" s="203">
        <v>32</v>
      </c>
      <c r="J110" s="204" t="s">
        <v>650</v>
      </c>
      <c r="K110" s="205">
        <f t="shared" si="51"/>
        <v>11.549999999999997</v>
      </c>
      <c r="L110" s="206">
        <f t="shared" si="52"/>
        <v>0.52499999999999991</v>
      </c>
      <c r="M110" s="201" t="s">
        <v>591</v>
      </c>
      <c r="N110" s="207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18</v>
      </c>
      <c r="B111" s="199">
        <v>41976</v>
      </c>
      <c r="C111" s="199"/>
      <c r="D111" s="200" t="s">
        <v>651</v>
      </c>
      <c r="E111" s="201" t="s">
        <v>593</v>
      </c>
      <c r="F111" s="202">
        <v>440</v>
      </c>
      <c r="G111" s="201" t="s">
        <v>624</v>
      </c>
      <c r="H111" s="201">
        <v>520</v>
      </c>
      <c r="I111" s="203">
        <v>520</v>
      </c>
      <c r="J111" s="204" t="s">
        <v>652</v>
      </c>
      <c r="K111" s="205">
        <f t="shared" si="51"/>
        <v>80</v>
      </c>
      <c r="L111" s="206">
        <f t="shared" si="52"/>
        <v>0.18181818181818182</v>
      </c>
      <c r="M111" s="201" t="s">
        <v>591</v>
      </c>
      <c r="N111" s="207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8">
        <v>19</v>
      </c>
      <c r="B112" s="199">
        <v>41976</v>
      </c>
      <c r="C112" s="199"/>
      <c r="D112" s="200" t="s">
        <v>653</v>
      </c>
      <c r="E112" s="201" t="s">
        <v>593</v>
      </c>
      <c r="F112" s="202">
        <v>360</v>
      </c>
      <c r="G112" s="201" t="s">
        <v>624</v>
      </c>
      <c r="H112" s="201">
        <v>427</v>
      </c>
      <c r="I112" s="203">
        <v>425</v>
      </c>
      <c r="J112" s="204" t="s">
        <v>654</v>
      </c>
      <c r="K112" s="205">
        <f t="shared" si="51"/>
        <v>67</v>
      </c>
      <c r="L112" s="206">
        <f t="shared" si="52"/>
        <v>0.18611111111111112</v>
      </c>
      <c r="M112" s="201" t="s">
        <v>591</v>
      </c>
      <c r="N112" s="207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20</v>
      </c>
      <c r="B113" s="199">
        <v>42012</v>
      </c>
      <c r="C113" s="199"/>
      <c r="D113" s="200" t="s">
        <v>655</v>
      </c>
      <c r="E113" s="201" t="s">
        <v>593</v>
      </c>
      <c r="F113" s="202">
        <v>360</v>
      </c>
      <c r="G113" s="201" t="s">
        <v>624</v>
      </c>
      <c r="H113" s="201">
        <v>455</v>
      </c>
      <c r="I113" s="203">
        <v>420</v>
      </c>
      <c r="J113" s="204" t="s">
        <v>656</v>
      </c>
      <c r="K113" s="205">
        <f t="shared" si="51"/>
        <v>95</v>
      </c>
      <c r="L113" s="206">
        <f t="shared" si="52"/>
        <v>0.2638888888888889</v>
      </c>
      <c r="M113" s="201" t="s">
        <v>591</v>
      </c>
      <c r="N113" s="207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21</v>
      </c>
      <c r="B114" s="199">
        <v>42012</v>
      </c>
      <c r="C114" s="199"/>
      <c r="D114" s="200" t="s">
        <v>657</v>
      </c>
      <c r="E114" s="201" t="s">
        <v>593</v>
      </c>
      <c r="F114" s="202">
        <v>130</v>
      </c>
      <c r="G114" s="201"/>
      <c r="H114" s="201">
        <v>175.5</v>
      </c>
      <c r="I114" s="203">
        <v>165</v>
      </c>
      <c r="J114" s="204" t="s">
        <v>658</v>
      </c>
      <c r="K114" s="205">
        <f t="shared" si="51"/>
        <v>45.5</v>
      </c>
      <c r="L114" s="206">
        <f t="shared" si="52"/>
        <v>0.35</v>
      </c>
      <c r="M114" s="201" t="s">
        <v>591</v>
      </c>
      <c r="N114" s="207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22</v>
      </c>
      <c r="B115" s="199">
        <v>42040</v>
      </c>
      <c r="C115" s="199"/>
      <c r="D115" s="200" t="s">
        <v>383</v>
      </c>
      <c r="E115" s="201" t="s">
        <v>623</v>
      </c>
      <c r="F115" s="202">
        <v>98</v>
      </c>
      <c r="G115" s="201"/>
      <c r="H115" s="201">
        <v>120</v>
      </c>
      <c r="I115" s="203">
        <v>120</v>
      </c>
      <c r="J115" s="204" t="s">
        <v>625</v>
      </c>
      <c r="K115" s="205">
        <f t="shared" si="51"/>
        <v>22</v>
      </c>
      <c r="L115" s="206">
        <f t="shared" si="52"/>
        <v>0.22448979591836735</v>
      </c>
      <c r="M115" s="201" t="s">
        <v>591</v>
      </c>
      <c r="N115" s="207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23</v>
      </c>
      <c r="B116" s="199">
        <v>42040</v>
      </c>
      <c r="C116" s="199"/>
      <c r="D116" s="200" t="s">
        <v>659</v>
      </c>
      <c r="E116" s="201" t="s">
        <v>623</v>
      </c>
      <c r="F116" s="202">
        <v>196</v>
      </c>
      <c r="G116" s="201"/>
      <c r="H116" s="201">
        <v>262</v>
      </c>
      <c r="I116" s="203">
        <v>255</v>
      </c>
      <c r="J116" s="204" t="s">
        <v>625</v>
      </c>
      <c r="K116" s="205">
        <f t="shared" si="51"/>
        <v>66</v>
      </c>
      <c r="L116" s="206">
        <f t="shared" si="52"/>
        <v>0.33673469387755101</v>
      </c>
      <c r="M116" s="201" t="s">
        <v>591</v>
      </c>
      <c r="N116" s="207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8">
        <v>24</v>
      </c>
      <c r="B117" s="209">
        <v>42067</v>
      </c>
      <c r="C117" s="209"/>
      <c r="D117" s="210" t="s">
        <v>382</v>
      </c>
      <c r="E117" s="211" t="s">
        <v>623</v>
      </c>
      <c r="F117" s="212">
        <v>235</v>
      </c>
      <c r="G117" s="212"/>
      <c r="H117" s="213">
        <v>77</v>
      </c>
      <c r="I117" s="213" t="s">
        <v>660</v>
      </c>
      <c r="J117" s="214" t="s">
        <v>661</v>
      </c>
      <c r="K117" s="215">
        <f t="shared" si="51"/>
        <v>-158</v>
      </c>
      <c r="L117" s="216">
        <f t="shared" si="52"/>
        <v>-0.67234042553191486</v>
      </c>
      <c r="M117" s="212" t="s">
        <v>604</v>
      </c>
      <c r="N117" s="209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25</v>
      </c>
      <c r="B118" s="199">
        <v>42067</v>
      </c>
      <c r="C118" s="199"/>
      <c r="D118" s="200" t="s">
        <v>662</v>
      </c>
      <c r="E118" s="201" t="s">
        <v>623</v>
      </c>
      <c r="F118" s="202">
        <v>185</v>
      </c>
      <c r="G118" s="201"/>
      <c r="H118" s="201">
        <v>224</v>
      </c>
      <c r="I118" s="203" t="s">
        <v>663</v>
      </c>
      <c r="J118" s="204" t="s">
        <v>625</v>
      </c>
      <c r="K118" s="205">
        <f t="shared" si="51"/>
        <v>39</v>
      </c>
      <c r="L118" s="206">
        <f t="shared" si="52"/>
        <v>0.21081081081081082</v>
      </c>
      <c r="M118" s="201" t="s">
        <v>591</v>
      </c>
      <c r="N118" s="207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8">
        <v>26</v>
      </c>
      <c r="B119" s="209">
        <v>42090</v>
      </c>
      <c r="C119" s="209"/>
      <c r="D119" s="217" t="s">
        <v>664</v>
      </c>
      <c r="E119" s="212" t="s">
        <v>623</v>
      </c>
      <c r="F119" s="212">
        <v>49.5</v>
      </c>
      <c r="G119" s="213"/>
      <c r="H119" s="213">
        <v>15.85</v>
      </c>
      <c r="I119" s="213">
        <v>67</v>
      </c>
      <c r="J119" s="214" t="s">
        <v>665</v>
      </c>
      <c r="K119" s="213">
        <f t="shared" si="51"/>
        <v>-33.65</v>
      </c>
      <c r="L119" s="218">
        <f t="shared" si="52"/>
        <v>-0.67979797979797973</v>
      </c>
      <c r="M119" s="212" t="s">
        <v>604</v>
      </c>
      <c r="N119" s="219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27</v>
      </c>
      <c r="B120" s="199">
        <v>42093</v>
      </c>
      <c r="C120" s="199"/>
      <c r="D120" s="200" t="s">
        <v>666</v>
      </c>
      <c r="E120" s="201" t="s">
        <v>623</v>
      </c>
      <c r="F120" s="202">
        <v>183.5</v>
      </c>
      <c r="G120" s="201"/>
      <c r="H120" s="201">
        <v>219</v>
      </c>
      <c r="I120" s="203">
        <v>218</v>
      </c>
      <c r="J120" s="204" t="s">
        <v>667</v>
      </c>
      <c r="K120" s="205">
        <f t="shared" si="51"/>
        <v>35.5</v>
      </c>
      <c r="L120" s="206">
        <f t="shared" si="52"/>
        <v>0.19346049046321526</v>
      </c>
      <c r="M120" s="201" t="s">
        <v>591</v>
      </c>
      <c r="N120" s="207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28</v>
      </c>
      <c r="B121" s="199">
        <v>42114</v>
      </c>
      <c r="C121" s="199"/>
      <c r="D121" s="200" t="s">
        <v>668</v>
      </c>
      <c r="E121" s="201" t="s">
        <v>623</v>
      </c>
      <c r="F121" s="202">
        <f>(227+237)/2</f>
        <v>232</v>
      </c>
      <c r="G121" s="201"/>
      <c r="H121" s="201">
        <v>298</v>
      </c>
      <c r="I121" s="203">
        <v>298</v>
      </c>
      <c r="J121" s="204" t="s">
        <v>625</v>
      </c>
      <c r="K121" s="205">
        <f t="shared" si="51"/>
        <v>66</v>
      </c>
      <c r="L121" s="206">
        <f t="shared" si="52"/>
        <v>0.28448275862068967</v>
      </c>
      <c r="M121" s="201" t="s">
        <v>591</v>
      </c>
      <c r="N121" s="207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29</v>
      </c>
      <c r="B122" s="199">
        <v>42128</v>
      </c>
      <c r="C122" s="199"/>
      <c r="D122" s="200" t="s">
        <v>669</v>
      </c>
      <c r="E122" s="201" t="s">
        <v>593</v>
      </c>
      <c r="F122" s="202">
        <v>385</v>
      </c>
      <c r="G122" s="201"/>
      <c r="H122" s="201">
        <f>212.5+331</f>
        <v>543.5</v>
      </c>
      <c r="I122" s="203">
        <v>510</v>
      </c>
      <c r="J122" s="204" t="s">
        <v>670</v>
      </c>
      <c r="K122" s="205">
        <f t="shared" si="51"/>
        <v>158.5</v>
      </c>
      <c r="L122" s="206">
        <f t="shared" si="52"/>
        <v>0.41168831168831171</v>
      </c>
      <c r="M122" s="201" t="s">
        <v>591</v>
      </c>
      <c r="N122" s="207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30</v>
      </c>
      <c r="B123" s="199">
        <v>42128</v>
      </c>
      <c r="C123" s="199"/>
      <c r="D123" s="200" t="s">
        <v>671</v>
      </c>
      <c r="E123" s="201" t="s">
        <v>593</v>
      </c>
      <c r="F123" s="202">
        <v>115.5</v>
      </c>
      <c r="G123" s="201"/>
      <c r="H123" s="201">
        <v>146</v>
      </c>
      <c r="I123" s="203">
        <v>142</v>
      </c>
      <c r="J123" s="204" t="s">
        <v>672</v>
      </c>
      <c r="K123" s="205">
        <f t="shared" si="51"/>
        <v>30.5</v>
      </c>
      <c r="L123" s="206">
        <f t="shared" si="52"/>
        <v>0.26406926406926406</v>
      </c>
      <c r="M123" s="201" t="s">
        <v>591</v>
      </c>
      <c r="N123" s="207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31</v>
      </c>
      <c r="B124" s="199">
        <v>42151</v>
      </c>
      <c r="C124" s="199"/>
      <c r="D124" s="200" t="s">
        <v>673</v>
      </c>
      <c r="E124" s="201" t="s">
        <v>593</v>
      </c>
      <c r="F124" s="202">
        <v>237.5</v>
      </c>
      <c r="G124" s="201"/>
      <c r="H124" s="201">
        <v>279.5</v>
      </c>
      <c r="I124" s="203">
        <v>278</v>
      </c>
      <c r="J124" s="204" t="s">
        <v>625</v>
      </c>
      <c r="K124" s="205">
        <f t="shared" si="51"/>
        <v>42</v>
      </c>
      <c r="L124" s="206">
        <f t="shared" si="52"/>
        <v>0.17684210526315788</v>
      </c>
      <c r="M124" s="201" t="s">
        <v>591</v>
      </c>
      <c r="N124" s="207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32</v>
      </c>
      <c r="B125" s="199">
        <v>42174</v>
      </c>
      <c r="C125" s="199"/>
      <c r="D125" s="200" t="s">
        <v>644</v>
      </c>
      <c r="E125" s="201" t="s">
        <v>623</v>
      </c>
      <c r="F125" s="202">
        <v>340</v>
      </c>
      <c r="G125" s="201"/>
      <c r="H125" s="201">
        <v>448</v>
      </c>
      <c r="I125" s="203">
        <v>448</v>
      </c>
      <c r="J125" s="204" t="s">
        <v>625</v>
      </c>
      <c r="K125" s="205">
        <f t="shared" si="51"/>
        <v>108</v>
      </c>
      <c r="L125" s="206">
        <f t="shared" si="52"/>
        <v>0.31764705882352939</v>
      </c>
      <c r="M125" s="201" t="s">
        <v>591</v>
      </c>
      <c r="N125" s="207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33</v>
      </c>
      <c r="B126" s="199">
        <v>42191</v>
      </c>
      <c r="C126" s="199"/>
      <c r="D126" s="200" t="s">
        <v>674</v>
      </c>
      <c r="E126" s="201" t="s">
        <v>623</v>
      </c>
      <c r="F126" s="202">
        <v>390</v>
      </c>
      <c r="G126" s="201"/>
      <c r="H126" s="201">
        <v>460</v>
      </c>
      <c r="I126" s="203">
        <v>460</v>
      </c>
      <c r="J126" s="204" t="s">
        <v>625</v>
      </c>
      <c r="K126" s="205">
        <f t="shared" si="51"/>
        <v>70</v>
      </c>
      <c r="L126" s="206">
        <f t="shared" si="52"/>
        <v>0.17948717948717949</v>
      </c>
      <c r="M126" s="201" t="s">
        <v>591</v>
      </c>
      <c r="N126" s="207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8">
        <v>34</v>
      </c>
      <c r="B127" s="209">
        <v>42195</v>
      </c>
      <c r="C127" s="209"/>
      <c r="D127" s="210" t="s">
        <v>675</v>
      </c>
      <c r="E127" s="211" t="s">
        <v>623</v>
      </c>
      <c r="F127" s="212">
        <v>122.5</v>
      </c>
      <c r="G127" s="212"/>
      <c r="H127" s="213">
        <v>61</v>
      </c>
      <c r="I127" s="213">
        <v>172</v>
      </c>
      <c r="J127" s="214" t="s">
        <v>676</v>
      </c>
      <c r="K127" s="215">
        <f t="shared" si="51"/>
        <v>-61.5</v>
      </c>
      <c r="L127" s="216">
        <f t="shared" si="52"/>
        <v>-0.50204081632653064</v>
      </c>
      <c r="M127" s="212" t="s">
        <v>604</v>
      </c>
      <c r="N127" s="209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35</v>
      </c>
      <c r="B128" s="199">
        <v>42219</v>
      </c>
      <c r="C128" s="199"/>
      <c r="D128" s="200" t="s">
        <v>677</v>
      </c>
      <c r="E128" s="201" t="s">
        <v>623</v>
      </c>
      <c r="F128" s="202">
        <v>297.5</v>
      </c>
      <c r="G128" s="201"/>
      <c r="H128" s="201">
        <v>350</v>
      </c>
      <c r="I128" s="203">
        <v>360</v>
      </c>
      <c r="J128" s="204" t="s">
        <v>678</v>
      </c>
      <c r="K128" s="205">
        <f t="shared" si="51"/>
        <v>52.5</v>
      </c>
      <c r="L128" s="206">
        <f t="shared" si="52"/>
        <v>0.17647058823529413</v>
      </c>
      <c r="M128" s="201" t="s">
        <v>591</v>
      </c>
      <c r="N128" s="207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36</v>
      </c>
      <c r="B129" s="199">
        <v>42219</v>
      </c>
      <c r="C129" s="199"/>
      <c r="D129" s="200" t="s">
        <v>679</v>
      </c>
      <c r="E129" s="201" t="s">
        <v>623</v>
      </c>
      <c r="F129" s="202">
        <v>115.5</v>
      </c>
      <c r="G129" s="201"/>
      <c r="H129" s="201">
        <v>149</v>
      </c>
      <c r="I129" s="203">
        <v>140</v>
      </c>
      <c r="J129" s="204" t="s">
        <v>680</v>
      </c>
      <c r="K129" s="205">
        <f t="shared" si="51"/>
        <v>33.5</v>
      </c>
      <c r="L129" s="206">
        <f t="shared" si="52"/>
        <v>0.29004329004329005</v>
      </c>
      <c r="M129" s="201" t="s">
        <v>591</v>
      </c>
      <c r="N129" s="207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37</v>
      </c>
      <c r="B130" s="199">
        <v>42251</v>
      </c>
      <c r="C130" s="199"/>
      <c r="D130" s="200" t="s">
        <v>673</v>
      </c>
      <c r="E130" s="201" t="s">
        <v>623</v>
      </c>
      <c r="F130" s="202">
        <v>226</v>
      </c>
      <c r="G130" s="201"/>
      <c r="H130" s="201">
        <v>292</v>
      </c>
      <c r="I130" s="203">
        <v>292</v>
      </c>
      <c r="J130" s="204" t="s">
        <v>681</v>
      </c>
      <c r="K130" s="205">
        <f t="shared" si="51"/>
        <v>66</v>
      </c>
      <c r="L130" s="206">
        <f t="shared" si="52"/>
        <v>0.29203539823008851</v>
      </c>
      <c r="M130" s="201" t="s">
        <v>591</v>
      </c>
      <c r="N130" s="207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38</v>
      </c>
      <c r="B131" s="199">
        <v>42254</v>
      </c>
      <c r="C131" s="199"/>
      <c r="D131" s="200" t="s">
        <v>668</v>
      </c>
      <c r="E131" s="201" t="s">
        <v>623</v>
      </c>
      <c r="F131" s="202">
        <v>232.5</v>
      </c>
      <c r="G131" s="201"/>
      <c r="H131" s="201">
        <v>312.5</v>
      </c>
      <c r="I131" s="203">
        <v>310</v>
      </c>
      <c r="J131" s="204" t="s">
        <v>625</v>
      </c>
      <c r="K131" s="205">
        <f t="shared" si="51"/>
        <v>80</v>
      </c>
      <c r="L131" s="206">
        <f t="shared" si="52"/>
        <v>0.34408602150537637</v>
      </c>
      <c r="M131" s="201" t="s">
        <v>591</v>
      </c>
      <c r="N131" s="207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39</v>
      </c>
      <c r="B132" s="199">
        <v>42268</v>
      </c>
      <c r="C132" s="199"/>
      <c r="D132" s="200" t="s">
        <v>682</v>
      </c>
      <c r="E132" s="201" t="s">
        <v>623</v>
      </c>
      <c r="F132" s="202">
        <v>196.5</v>
      </c>
      <c r="G132" s="201"/>
      <c r="H132" s="201">
        <v>238</v>
      </c>
      <c r="I132" s="203">
        <v>238</v>
      </c>
      <c r="J132" s="204" t="s">
        <v>681</v>
      </c>
      <c r="K132" s="205">
        <f t="shared" si="51"/>
        <v>41.5</v>
      </c>
      <c r="L132" s="206">
        <f t="shared" si="52"/>
        <v>0.21119592875318066</v>
      </c>
      <c r="M132" s="201" t="s">
        <v>591</v>
      </c>
      <c r="N132" s="207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40</v>
      </c>
      <c r="B133" s="199">
        <v>42271</v>
      </c>
      <c r="C133" s="199"/>
      <c r="D133" s="200" t="s">
        <v>622</v>
      </c>
      <c r="E133" s="201" t="s">
        <v>623</v>
      </c>
      <c r="F133" s="202">
        <v>65</v>
      </c>
      <c r="G133" s="201"/>
      <c r="H133" s="201">
        <v>82</v>
      </c>
      <c r="I133" s="203">
        <v>82</v>
      </c>
      <c r="J133" s="204" t="s">
        <v>681</v>
      </c>
      <c r="K133" s="205">
        <f t="shared" si="51"/>
        <v>17</v>
      </c>
      <c r="L133" s="206">
        <f t="shared" si="52"/>
        <v>0.26153846153846155</v>
      </c>
      <c r="M133" s="201" t="s">
        <v>591</v>
      </c>
      <c r="N133" s="207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41</v>
      </c>
      <c r="B134" s="199">
        <v>42291</v>
      </c>
      <c r="C134" s="199"/>
      <c r="D134" s="200" t="s">
        <v>683</v>
      </c>
      <c r="E134" s="201" t="s">
        <v>623</v>
      </c>
      <c r="F134" s="202">
        <v>144</v>
      </c>
      <c r="G134" s="201"/>
      <c r="H134" s="201">
        <v>182.5</v>
      </c>
      <c r="I134" s="203">
        <v>181</v>
      </c>
      <c r="J134" s="204" t="s">
        <v>681</v>
      </c>
      <c r="K134" s="205">
        <f t="shared" si="51"/>
        <v>38.5</v>
      </c>
      <c r="L134" s="206">
        <f t="shared" si="52"/>
        <v>0.2673611111111111</v>
      </c>
      <c r="M134" s="201" t="s">
        <v>591</v>
      </c>
      <c r="N134" s="207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42</v>
      </c>
      <c r="B135" s="199">
        <v>42291</v>
      </c>
      <c r="C135" s="199"/>
      <c r="D135" s="200" t="s">
        <v>684</v>
      </c>
      <c r="E135" s="201" t="s">
        <v>623</v>
      </c>
      <c r="F135" s="202">
        <v>264</v>
      </c>
      <c r="G135" s="201"/>
      <c r="H135" s="201">
        <v>311</v>
      </c>
      <c r="I135" s="203">
        <v>311</v>
      </c>
      <c r="J135" s="204" t="s">
        <v>681</v>
      </c>
      <c r="K135" s="205">
        <f t="shared" si="51"/>
        <v>47</v>
      </c>
      <c r="L135" s="206">
        <f t="shared" si="52"/>
        <v>0.17803030303030304</v>
      </c>
      <c r="M135" s="201" t="s">
        <v>591</v>
      </c>
      <c r="N135" s="207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43</v>
      </c>
      <c r="B136" s="199">
        <v>42318</v>
      </c>
      <c r="C136" s="199"/>
      <c r="D136" s="200" t="s">
        <v>685</v>
      </c>
      <c r="E136" s="201" t="s">
        <v>593</v>
      </c>
      <c r="F136" s="202">
        <v>549.5</v>
      </c>
      <c r="G136" s="201"/>
      <c r="H136" s="201">
        <v>630</v>
      </c>
      <c r="I136" s="203">
        <v>630</v>
      </c>
      <c r="J136" s="204" t="s">
        <v>681</v>
      </c>
      <c r="K136" s="205">
        <f t="shared" si="51"/>
        <v>80.5</v>
      </c>
      <c r="L136" s="206">
        <f t="shared" si="52"/>
        <v>0.1464968152866242</v>
      </c>
      <c r="M136" s="201" t="s">
        <v>591</v>
      </c>
      <c r="N136" s="207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44</v>
      </c>
      <c r="B137" s="199">
        <v>42342</v>
      </c>
      <c r="C137" s="199"/>
      <c r="D137" s="200" t="s">
        <v>686</v>
      </c>
      <c r="E137" s="201" t="s">
        <v>623</v>
      </c>
      <c r="F137" s="202">
        <v>1027.5</v>
      </c>
      <c r="G137" s="201"/>
      <c r="H137" s="201">
        <v>1315</v>
      </c>
      <c r="I137" s="203">
        <v>1250</v>
      </c>
      <c r="J137" s="204" t="s">
        <v>681</v>
      </c>
      <c r="K137" s="205">
        <f t="shared" si="51"/>
        <v>287.5</v>
      </c>
      <c r="L137" s="206">
        <f t="shared" si="52"/>
        <v>0.27980535279805352</v>
      </c>
      <c r="M137" s="201" t="s">
        <v>591</v>
      </c>
      <c r="N137" s="207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45</v>
      </c>
      <c r="B138" s="199">
        <v>42367</v>
      </c>
      <c r="C138" s="199"/>
      <c r="D138" s="200" t="s">
        <v>687</v>
      </c>
      <c r="E138" s="201" t="s">
        <v>623</v>
      </c>
      <c r="F138" s="202">
        <v>465</v>
      </c>
      <c r="G138" s="201"/>
      <c r="H138" s="201">
        <v>540</v>
      </c>
      <c r="I138" s="203">
        <v>540</v>
      </c>
      <c r="J138" s="204" t="s">
        <v>681</v>
      </c>
      <c r="K138" s="205">
        <f t="shared" si="51"/>
        <v>75</v>
      </c>
      <c r="L138" s="206">
        <f t="shared" si="52"/>
        <v>0.16129032258064516</v>
      </c>
      <c r="M138" s="201" t="s">
        <v>591</v>
      </c>
      <c r="N138" s="207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46</v>
      </c>
      <c r="B139" s="199">
        <v>42380</v>
      </c>
      <c r="C139" s="199"/>
      <c r="D139" s="200" t="s">
        <v>383</v>
      </c>
      <c r="E139" s="201" t="s">
        <v>593</v>
      </c>
      <c r="F139" s="202">
        <v>81</v>
      </c>
      <c r="G139" s="201"/>
      <c r="H139" s="201">
        <v>110</v>
      </c>
      <c r="I139" s="203">
        <v>110</v>
      </c>
      <c r="J139" s="204" t="s">
        <v>681</v>
      </c>
      <c r="K139" s="205">
        <f t="shared" si="51"/>
        <v>29</v>
      </c>
      <c r="L139" s="206">
        <f t="shared" si="52"/>
        <v>0.35802469135802467</v>
      </c>
      <c r="M139" s="201" t="s">
        <v>591</v>
      </c>
      <c r="N139" s="207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47</v>
      </c>
      <c r="B140" s="199">
        <v>42382</v>
      </c>
      <c r="C140" s="199"/>
      <c r="D140" s="200" t="s">
        <v>688</v>
      </c>
      <c r="E140" s="201" t="s">
        <v>593</v>
      </c>
      <c r="F140" s="202">
        <v>417.5</v>
      </c>
      <c r="G140" s="201"/>
      <c r="H140" s="201">
        <v>547</v>
      </c>
      <c r="I140" s="203">
        <v>535</v>
      </c>
      <c r="J140" s="204" t="s">
        <v>681</v>
      </c>
      <c r="K140" s="205">
        <f t="shared" si="51"/>
        <v>129.5</v>
      </c>
      <c r="L140" s="206">
        <f t="shared" si="52"/>
        <v>0.31017964071856285</v>
      </c>
      <c r="M140" s="201" t="s">
        <v>591</v>
      </c>
      <c r="N140" s="207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48</v>
      </c>
      <c r="B141" s="199">
        <v>42408</v>
      </c>
      <c r="C141" s="199"/>
      <c r="D141" s="200" t="s">
        <v>689</v>
      </c>
      <c r="E141" s="201" t="s">
        <v>623</v>
      </c>
      <c r="F141" s="202">
        <v>650</v>
      </c>
      <c r="G141" s="201"/>
      <c r="H141" s="201">
        <v>800</v>
      </c>
      <c r="I141" s="203">
        <v>800</v>
      </c>
      <c r="J141" s="204" t="s">
        <v>681</v>
      </c>
      <c r="K141" s="205">
        <f t="shared" si="51"/>
        <v>150</v>
      </c>
      <c r="L141" s="206">
        <f t="shared" si="52"/>
        <v>0.23076923076923078</v>
      </c>
      <c r="M141" s="201" t="s">
        <v>591</v>
      </c>
      <c r="N141" s="207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49</v>
      </c>
      <c r="B142" s="199">
        <v>42433</v>
      </c>
      <c r="C142" s="199"/>
      <c r="D142" s="200" t="s">
        <v>211</v>
      </c>
      <c r="E142" s="201" t="s">
        <v>623</v>
      </c>
      <c r="F142" s="202">
        <v>437.5</v>
      </c>
      <c r="G142" s="201"/>
      <c r="H142" s="201">
        <v>504.5</v>
      </c>
      <c r="I142" s="203">
        <v>522</v>
      </c>
      <c r="J142" s="204" t="s">
        <v>690</v>
      </c>
      <c r="K142" s="205">
        <f t="shared" si="51"/>
        <v>67</v>
      </c>
      <c r="L142" s="206">
        <f t="shared" si="52"/>
        <v>0.15314285714285714</v>
      </c>
      <c r="M142" s="201" t="s">
        <v>591</v>
      </c>
      <c r="N142" s="207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50</v>
      </c>
      <c r="B143" s="199">
        <v>42438</v>
      </c>
      <c r="C143" s="199"/>
      <c r="D143" s="200" t="s">
        <v>691</v>
      </c>
      <c r="E143" s="201" t="s">
        <v>623</v>
      </c>
      <c r="F143" s="202">
        <v>189.5</v>
      </c>
      <c r="G143" s="201"/>
      <c r="H143" s="201">
        <v>218</v>
      </c>
      <c r="I143" s="203">
        <v>218</v>
      </c>
      <c r="J143" s="204" t="s">
        <v>681</v>
      </c>
      <c r="K143" s="205">
        <f t="shared" si="51"/>
        <v>28.5</v>
      </c>
      <c r="L143" s="206">
        <f t="shared" si="52"/>
        <v>0.15039577836411611</v>
      </c>
      <c r="M143" s="201" t="s">
        <v>591</v>
      </c>
      <c r="N143" s="207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51</v>
      </c>
      <c r="B144" s="209">
        <v>42471</v>
      </c>
      <c r="C144" s="209"/>
      <c r="D144" s="217" t="s">
        <v>692</v>
      </c>
      <c r="E144" s="212" t="s">
        <v>623</v>
      </c>
      <c r="F144" s="212">
        <v>36.5</v>
      </c>
      <c r="G144" s="213"/>
      <c r="H144" s="213">
        <v>15.85</v>
      </c>
      <c r="I144" s="213">
        <v>60</v>
      </c>
      <c r="J144" s="214" t="s">
        <v>693</v>
      </c>
      <c r="K144" s="215">
        <f t="shared" si="51"/>
        <v>-20.65</v>
      </c>
      <c r="L144" s="216">
        <f t="shared" si="52"/>
        <v>-0.5657534246575342</v>
      </c>
      <c r="M144" s="212" t="s">
        <v>604</v>
      </c>
      <c r="N144" s="220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52</v>
      </c>
      <c r="B145" s="199">
        <v>42472</v>
      </c>
      <c r="C145" s="199"/>
      <c r="D145" s="200" t="s">
        <v>694</v>
      </c>
      <c r="E145" s="201" t="s">
        <v>623</v>
      </c>
      <c r="F145" s="202">
        <v>93</v>
      </c>
      <c r="G145" s="201"/>
      <c r="H145" s="201">
        <v>149</v>
      </c>
      <c r="I145" s="203">
        <v>140</v>
      </c>
      <c r="J145" s="204" t="s">
        <v>695</v>
      </c>
      <c r="K145" s="205">
        <f t="shared" si="51"/>
        <v>56</v>
      </c>
      <c r="L145" s="206">
        <f t="shared" si="52"/>
        <v>0.60215053763440862</v>
      </c>
      <c r="M145" s="201" t="s">
        <v>591</v>
      </c>
      <c r="N145" s="207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53</v>
      </c>
      <c r="B146" s="199">
        <v>42472</v>
      </c>
      <c r="C146" s="199"/>
      <c r="D146" s="200" t="s">
        <v>696</v>
      </c>
      <c r="E146" s="201" t="s">
        <v>623</v>
      </c>
      <c r="F146" s="202">
        <v>130</v>
      </c>
      <c r="G146" s="201"/>
      <c r="H146" s="201">
        <v>150</v>
      </c>
      <c r="I146" s="203" t="s">
        <v>697</v>
      </c>
      <c r="J146" s="204" t="s">
        <v>681</v>
      </c>
      <c r="K146" s="205">
        <f t="shared" si="51"/>
        <v>20</v>
      </c>
      <c r="L146" s="206">
        <f t="shared" si="52"/>
        <v>0.15384615384615385</v>
      </c>
      <c r="M146" s="201" t="s">
        <v>591</v>
      </c>
      <c r="N146" s="207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54</v>
      </c>
      <c r="B147" s="199">
        <v>42473</v>
      </c>
      <c r="C147" s="199"/>
      <c r="D147" s="200" t="s">
        <v>698</v>
      </c>
      <c r="E147" s="201" t="s">
        <v>623</v>
      </c>
      <c r="F147" s="202">
        <v>196</v>
      </c>
      <c r="G147" s="201"/>
      <c r="H147" s="201">
        <v>299</v>
      </c>
      <c r="I147" s="203">
        <v>299</v>
      </c>
      <c r="J147" s="204" t="s">
        <v>681</v>
      </c>
      <c r="K147" s="205">
        <v>103</v>
      </c>
      <c r="L147" s="206">
        <v>0.52551020408163296</v>
      </c>
      <c r="M147" s="201" t="s">
        <v>591</v>
      </c>
      <c r="N147" s="207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55</v>
      </c>
      <c r="B148" s="199">
        <v>42473</v>
      </c>
      <c r="C148" s="199"/>
      <c r="D148" s="200" t="s">
        <v>699</v>
      </c>
      <c r="E148" s="201" t="s">
        <v>623</v>
      </c>
      <c r="F148" s="202">
        <v>88</v>
      </c>
      <c r="G148" s="201"/>
      <c r="H148" s="201">
        <v>103</v>
      </c>
      <c r="I148" s="203">
        <v>103</v>
      </c>
      <c r="J148" s="204" t="s">
        <v>681</v>
      </c>
      <c r="K148" s="205">
        <v>15</v>
      </c>
      <c r="L148" s="206">
        <v>0.170454545454545</v>
      </c>
      <c r="M148" s="201" t="s">
        <v>591</v>
      </c>
      <c r="N148" s="207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56</v>
      </c>
      <c r="B149" s="199">
        <v>42492</v>
      </c>
      <c r="C149" s="199"/>
      <c r="D149" s="200" t="s">
        <v>700</v>
      </c>
      <c r="E149" s="201" t="s">
        <v>623</v>
      </c>
      <c r="F149" s="202">
        <v>127.5</v>
      </c>
      <c r="G149" s="201"/>
      <c r="H149" s="201">
        <v>148</v>
      </c>
      <c r="I149" s="203" t="s">
        <v>701</v>
      </c>
      <c r="J149" s="204" t="s">
        <v>681</v>
      </c>
      <c r="K149" s="205">
        <f t="shared" ref="K149:K153" si="53">H149-F149</f>
        <v>20.5</v>
      </c>
      <c r="L149" s="206">
        <f t="shared" ref="L149:L153" si="54">K149/F149</f>
        <v>0.16078431372549021</v>
      </c>
      <c r="M149" s="201" t="s">
        <v>591</v>
      </c>
      <c r="N149" s="207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57</v>
      </c>
      <c r="B150" s="199">
        <v>42493</v>
      </c>
      <c r="C150" s="199"/>
      <c r="D150" s="200" t="s">
        <v>702</v>
      </c>
      <c r="E150" s="201" t="s">
        <v>623</v>
      </c>
      <c r="F150" s="202">
        <v>675</v>
      </c>
      <c r="G150" s="201"/>
      <c r="H150" s="201">
        <v>815</v>
      </c>
      <c r="I150" s="203" t="s">
        <v>703</v>
      </c>
      <c r="J150" s="204" t="s">
        <v>681</v>
      </c>
      <c r="K150" s="205">
        <f t="shared" si="53"/>
        <v>140</v>
      </c>
      <c r="L150" s="206">
        <f t="shared" si="54"/>
        <v>0.2074074074074074</v>
      </c>
      <c r="M150" s="201" t="s">
        <v>591</v>
      </c>
      <c r="N150" s="207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58</v>
      </c>
      <c r="B151" s="209">
        <v>42522</v>
      </c>
      <c r="C151" s="209"/>
      <c r="D151" s="210" t="s">
        <v>704</v>
      </c>
      <c r="E151" s="211" t="s">
        <v>623</v>
      </c>
      <c r="F151" s="212">
        <v>500</v>
      </c>
      <c r="G151" s="212"/>
      <c r="H151" s="213">
        <v>232.5</v>
      </c>
      <c r="I151" s="213" t="s">
        <v>705</v>
      </c>
      <c r="J151" s="214" t="s">
        <v>706</v>
      </c>
      <c r="K151" s="215">
        <f t="shared" si="53"/>
        <v>-267.5</v>
      </c>
      <c r="L151" s="216">
        <f t="shared" si="54"/>
        <v>-0.53500000000000003</v>
      </c>
      <c r="M151" s="212" t="s">
        <v>604</v>
      </c>
      <c r="N151" s="209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59</v>
      </c>
      <c r="B152" s="199">
        <v>42527</v>
      </c>
      <c r="C152" s="199"/>
      <c r="D152" s="200" t="s">
        <v>542</v>
      </c>
      <c r="E152" s="201" t="s">
        <v>623</v>
      </c>
      <c r="F152" s="202">
        <v>110</v>
      </c>
      <c r="G152" s="201"/>
      <c r="H152" s="201">
        <v>126.5</v>
      </c>
      <c r="I152" s="203">
        <v>125</v>
      </c>
      <c r="J152" s="204" t="s">
        <v>632</v>
      </c>
      <c r="K152" s="205">
        <f t="shared" si="53"/>
        <v>16.5</v>
      </c>
      <c r="L152" s="206">
        <f t="shared" si="54"/>
        <v>0.15</v>
      </c>
      <c r="M152" s="201" t="s">
        <v>591</v>
      </c>
      <c r="N152" s="207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60</v>
      </c>
      <c r="B153" s="199">
        <v>42538</v>
      </c>
      <c r="C153" s="199"/>
      <c r="D153" s="200" t="s">
        <v>707</v>
      </c>
      <c r="E153" s="201" t="s">
        <v>623</v>
      </c>
      <c r="F153" s="202">
        <v>44</v>
      </c>
      <c r="G153" s="201"/>
      <c r="H153" s="201">
        <v>69.5</v>
      </c>
      <c r="I153" s="203">
        <v>69.5</v>
      </c>
      <c r="J153" s="204" t="s">
        <v>708</v>
      </c>
      <c r="K153" s="205">
        <f t="shared" si="53"/>
        <v>25.5</v>
      </c>
      <c r="L153" s="206">
        <f t="shared" si="54"/>
        <v>0.57954545454545459</v>
      </c>
      <c r="M153" s="201" t="s">
        <v>591</v>
      </c>
      <c r="N153" s="207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61</v>
      </c>
      <c r="B154" s="199">
        <v>42549</v>
      </c>
      <c r="C154" s="199"/>
      <c r="D154" s="200" t="s">
        <v>709</v>
      </c>
      <c r="E154" s="201" t="s">
        <v>623</v>
      </c>
      <c r="F154" s="202">
        <v>262.5</v>
      </c>
      <c r="G154" s="201"/>
      <c r="H154" s="201">
        <v>340</v>
      </c>
      <c r="I154" s="203">
        <v>333</v>
      </c>
      <c r="J154" s="204" t="s">
        <v>710</v>
      </c>
      <c r="K154" s="205">
        <v>77.5</v>
      </c>
      <c r="L154" s="206">
        <v>0.29523809523809502</v>
      </c>
      <c r="M154" s="201" t="s">
        <v>591</v>
      </c>
      <c r="N154" s="207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62</v>
      </c>
      <c r="B155" s="199">
        <v>42549</v>
      </c>
      <c r="C155" s="199"/>
      <c r="D155" s="200" t="s">
        <v>711</v>
      </c>
      <c r="E155" s="201" t="s">
        <v>623</v>
      </c>
      <c r="F155" s="202">
        <v>840</v>
      </c>
      <c r="G155" s="201"/>
      <c r="H155" s="201">
        <v>1230</v>
      </c>
      <c r="I155" s="203">
        <v>1230</v>
      </c>
      <c r="J155" s="204" t="s">
        <v>681</v>
      </c>
      <c r="K155" s="205">
        <v>390</v>
      </c>
      <c r="L155" s="206">
        <v>0.46428571428571402</v>
      </c>
      <c r="M155" s="201" t="s">
        <v>591</v>
      </c>
      <c r="N155" s="207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1">
        <v>63</v>
      </c>
      <c r="B156" s="222">
        <v>42556</v>
      </c>
      <c r="C156" s="222"/>
      <c r="D156" s="223" t="s">
        <v>712</v>
      </c>
      <c r="E156" s="224" t="s">
        <v>623</v>
      </c>
      <c r="F156" s="224">
        <v>395</v>
      </c>
      <c r="G156" s="225"/>
      <c r="H156" s="225">
        <f>(468.5+342.5)/2</f>
        <v>405.5</v>
      </c>
      <c r="I156" s="225">
        <v>510</v>
      </c>
      <c r="J156" s="226" t="s">
        <v>713</v>
      </c>
      <c r="K156" s="227">
        <f t="shared" ref="K156:K162" si="55">H156-F156</f>
        <v>10.5</v>
      </c>
      <c r="L156" s="228">
        <f t="shared" ref="L156:L162" si="56">K156/F156</f>
        <v>2.6582278481012658E-2</v>
      </c>
      <c r="M156" s="224" t="s">
        <v>714</v>
      </c>
      <c r="N156" s="222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8">
        <v>64</v>
      </c>
      <c r="B157" s="209">
        <v>42584</v>
      </c>
      <c r="C157" s="209"/>
      <c r="D157" s="210" t="s">
        <v>715</v>
      </c>
      <c r="E157" s="211" t="s">
        <v>593</v>
      </c>
      <c r="F157" s="212">
        <f>169.5-12.8</f>
        <v>156.69999999999999</v>
      </c>
      <c r="G157" s="212"/>
      <c r="H157" s="213">
        <v>77</v>
      </c>
      <c r="I157" s="213" t="s">
        <v>716</v>
      </c>
      <c r="J157" s="214" t="s">
        <v>717</v>
      </c>
      <c r="K157" s="215">
        <f t="shared" si="55"/>
        <v>-79.699999999999989</v>
      </c>
      <c r="L157" s="216">
        <f t="shared" si="56"/>
        <v>-0.50861518825781749</v>
      </c>
      <c r="M157" s="212" t="s">
        <v>604</v>
      </c>
      <c r="N157" s="209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8">
        <v>65</v>
      </c>
      <c r="B158" s="209">
        <v>42586</v>
      </c>
      <c r="C158" s="209"/>
      <c r="D158" s="210" t="s">
        <v>718</v>
      </c>
      <c r="E158" s="211" t="s">
        <v>623</v>
      </c>
      <c r="F158" s="212">
        <v>400</v>
      </c>
      <c r="G158" s="212"/>
      <c r="H158" s="213">
        <v>305</v>
      </c>
      <c r="I158" s="213">
        <v>475</v>
      </c>
      <c r="J158" s="214" t="s">
        <v>719</v>
      </c>
      <c r="K158" s="215">
        <f t="shared" si="55"/>
        <v>-95</v>
      </c>
      <c r="L158" s="216">
        <f t="shared" si="56"/>
        <v>-0.23749999999999999</v>
      </c>
      <c r="M158" s="212" t="s">
        <v>604</v>
      </c>
      <c r="N158" s="209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66</v>
      </c>
      <c r="B159" s="199">
        <v>42593</v>
      </c>
      <c r="C159" s="199"/>
      <c r="D159" s="200" t="s">
        <v>720</v>
      </c>
      <c r="E159" s="201" t="s">
        <v>623</v>
      </c>
      <c r="F159" s="202">
        <v>86.5</v>
      </c>
      <c r="G159" s="201"/>
      <c r="H159" s="201">
        <v>130</v>
      </c>
      <c r="I159" s="203">
        <v>130</v>
      </c>
      <c r="J159" s="204" t="s">
        <v>721</v>
      </c>
      <c r="K159" s="205">
        <f t="shared" si="55"/>
        <v>43.5</v>
      </c>
      <c r="L159" s="206">
        <f t="shared" si="56"/>
        <v>0.50289017341040465</v>
      </c>
      <c r="M159" s="201" t="s">
        <v>591</v>
      </c>
      <c r="N159" s="207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8">
        <v>67</v>
      </c>
      <c r="B160" s="209">
        <v>42600</v>
      </c>
      <c r="C160" s="209"/>
      <c r="D160" s="210" t="s">
        <v>110</v>
      </c>
      <c r="E160" s="211" t="s">
        <v>623</v>
      </c>
      <c r="F160" s="212">
        <v>133.5</v>
      </c>
      <c r="G160" s="212"/>
      <c r="H160" s="213">
        <v>126.5</v>
      </c>
      <c r="I160" s="213">
        <v>178</v>
      </c>
      <c r="J160" s="214" t="s">
        <v>722</v>
      </c>
      <c r="K160" s="215">
        <f t="shared" si="55"/>
        <v>-7</v>
      </c>
      <c r="L160" s="216">
        <f t="shared" si="56"/>
        <v>-5.2434456928838954E-2</v>
      </c>
      <c r="M160" s="212" t="s">
        <v>604</v>
      </c>
      <c r="N160" s="209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68</v>
      </c>
      <c r="B161" s="199">
        <v>42613</v>
      </c>
      <c r="C161" s="199"/>
      <c r="D161" s="200" t="s">
        <v>723</v>
      </c>
      <c r="E161" s="201" t="s">
        <v>623</v>
      </c>
      <c r="F161" s="202">
        <v>560</v>
      </c>
      <c r="G161" s="201"/>
      <c r="H161" s="201">
        <v>725</v>
      </c>
      <c r="I161" s="203">
        <v>725</v>
      </c>
      <c r="J161" s="204" t="s">
        <v>625</v>
      </c>
      <c r="K161" s="205">
        <f t="shared" si="55"/>
        <v>165</v>
      </c>
      <c r="L161" s="206">
        <f t="shared" si="56"/>
        <v>0.29464285714285715</v>
      </c>
      <c r="M161" s="201" t="s">
        <v>591</v>
      </c>
      <c r="N161" s="207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69</v>
      </c>
      <c r="B162" s="199">
        <v>42614</v>
      </c>
      <c r="C162" s="199"/>
      <c r="D162" s="200" t="s">
        <v>724</v>
      </c>
      <c r="E162" s="201" t="s">
        <v>623</v>
      </c>
      <c r="F162" s="202">
        <v>160.5</v>
      </c>
      <c r="G162" s="201"/>
      <c r="H162" s="201">
        <v>210</v>
      </c>
      <c r="I162" s="203">
        <v>210</v>
      </c>
      <c r="J162" s="204" t="s">
        <v>625</v>
      </c>
      <c r="K162" s="205">
        <f t="shared" si="55"/>
        <v>49.5</v>
      </c>
      <c r="L162" s="206">
        <f t="shared" si="56"/>
        <v>0.30841121495327101</v>
      </c>
      <c r="M162" s="201" t="s">
        <v>591</v>
      </c>
      <c r="N162" s="207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70</v>
      </c>
      <c r="B163" s="199">
        <v>42646</v>
      </c>
      <c r="C163" s="199"/>
      <c r="D163" s="200" t="s">
        <v>397</v>
      </c>
      <c r="E163" s="201" t="s">
        <v>623</v>
      </c>
      <c r="F163" s="202">
        <v>430</v>
      </c>
      <c r="G163" s="201"/>
      <c r="H163" s="201">
        <v>596</v>
      </c>
      <c r="I163" s="203">
        <v>575</v>
      </c>
      <c r="J163" s="204" t="s">
        <v>725</v>
      </c>
      <c r="K163" s="205">
        <v>166</v>
      </c>
      <c r="L163" s="206">
        <v>0.38604651162790699</v>
      </c>
      <c r="M163" s="201" t="s">
        <v>591</v>
      </c>
      <c r="N163" s="207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71</v>
      </c>
      <c r="B164" s="199">
        <v>42657</v>
      </c>
      <c r="C164" s="199"/>
      <c r="D164" s="200" t="s">
        <v>726</v>
      </c>
      <c r="E164" s="201" t="s">
        <v>623</v>
      </c>
      <c r="F164" s="202">
        <v>280</v>
      </c>
      <c r="G164" s="201"/>
      <c r="H164" s="201">
        <v>345</v>
      </c>
      <c r="I164" s="203">
        <v>345</v>
      </c>
      <c r="J164" s="204" t="s">
        <v>625</v>
      </c>
      <c r="K164" s="205">
        <f t="shared" ref="K164:K169" si="57">H164-F164</f>
        <v>65</v>
      </c>
      <c r="L164" s="206">
        <f t="shared" ref="L164:L165" si="58">K164/F164</f>
        <v>0.23214285714285715</v>
      </c>
      <c r="M164" s="201" t="s">
        <v>591</v>
      </c>
      <c r="N164" s="207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72</v>
      </c>
      <c r="B165" s="199">
        <v>42657</v>
      </c>
      <c r="C165" s="199"/>
      <c r="D165" s="200" t="s">
        <v>727</v>
      </c>
      <c r="E165" s="201" t="s">
        <v>623</v>
      </c>
      <c r="F165" s="202">
        <v>245</v>
      </c>
      <c r="G165" s="201"/>
      <c r="H165" s="201">
        <v>325.5</v>
      </c>
      <c r="I165" s="203">
        <v>330</v>
      </c>
      <c r="J165" s="204" t="s">
        <v>728</v>
      </c>
      <c r="K165" s="205">
        <f t="shared" si="57"/>
        <v>80.5</v>
      </c>
      <c r="L165" s="206">
        <f t="shared" si="58"/>
        <v>0.32857142857142857</v>
      </c>
      <c r="M165" s="201" t="s">
        <v>591</v>
      </c>
      <c r="N165" s="207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73</v>
      </c>
      <c r="B166" s="199">
        <v>42660</v>
      </c>
      <c r="C166" s="199"/>
      <c r="D166" s="200" t="s">
        <v>347</v>
      </c>
      <c r="E166" s="201" t="s">
        <v>623</v>
      </c>
      <c r="F166" s="202">
        <v>125</v>
      </c>
      <c r="G166" s="201"/>
      <c r="H166" s="201">
        <v>160</v>
      </c>
      <c r="I166" s="203">
        <v>160</v>
      </c>
      <c r="J166" s="204" t="s">
        <v>681</v>
      </c>
      <c r="K166" s="205">
        <f t="shared" si="57"/>
        <v>35</v>
      </c>
      <c r="L166" s="206">
        <v>0.28000000000000003</v>
      </c>
      <c r="M166" s="201" t="s">
        <v>591</v>
      </c>
      <c r="N166" s="207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74</v>
      </c>
      <c r="B167" s="199">
        <v>42660</v>
      </c>
      <c r="C167" s="199"/>
      <c r="D167" s="200" t="s">
        <v>470</v>
      </c>
      <c r="E167" s="201" t="s">
        <v>623</v>
      </c>
      <c r="F167" s="202">
        <v>114</v>
      </c>
      <c r="G167" s="201"/>
      <c r="H167" s="201">
        <v>145</v>
      </c>
      <c r="I167" s="203">
        <v>145</v>
      </c>
      <c r="J167" s="204" t="s">
        <v>681</v>
      </c>
      <c r="K167" s="205">
        <f t="shared" si="57"/>
        <v>31</v>
      </c>
      <c r="L167" s="206">
        <f t="shared" ref="L167:L169" si="59">K167/F167</f>
        <v>0.27192982456140352</v>
      </c>
      <c r="M167" s="201" t="s">
        <v>591</v>
      </c>
      <c r="N167" s="207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75</v>
      </c>
      <c r="B168" s="199">
        <v>42660</v>
      </c>
      <c r="C168" s="199"/>
      <c r="D168" s="200" t="s">
        <v>729</v>
      </c>
      <c r="E168" s="201" t="s">
        <v>623</v>
      </c>
      <c r="F168" s="202">
        <v>212</v>
      </c>
      <c r="G168" s="201"/>
      <c r="H168" s="201">
        <v>280</v>
      </c>
      <c r="I168" s="203">
        <v>276</v>
      </c>
      <c r="J168" s="204" t="s">
        <v>730</v>
      </c>
      <c r="K168" s="205">
        <f t="shared" si="57"/>
        <v>68</v>
      </c>
      <c r="L168" s="206">
        <f t="shared" si="59"/>
        <v>0.32075471698113206</v>
      </c>
      <c r="M168" s="201" t="s">
        <v>591</v>
      </c>
      <c r="N168" s="207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76</v>
      </c>
      <c r="B169" s="199">
        <v>42678</v>
      </c>
      <c r="C169" s="199"/>
      <c r="D169" s="200" t="s">
        <v>458</v>
      </c>
      <c r="E169" s="201" t="s">
        <v>623</v>
      </c>
      <c r="F169" s="202">
        <v>155</v>
      </c>
      <c r="G169" s="201"/>
      <c r="H169" s="201">
        <v>210</v>
      </c>
      <c r="I169" s="203">
        <v>210</v>
      </c>
      <c r="J169" s="204" t="s">
        <v>731</v>
      </c>
      <c r="K169" s="205">
        <f t="shared" si="57"/>
        <v>55</v>
      </c>
      <c r="L169" s="206">
        <f t="shared" si="59"/>
        <v>0.35483870967741937</v>
      </c>
      <c r="M169" s="201" t="s">
        <v>591</v>
      </c>
      <c r="N169" s="207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8">
        <v>77</v>
      </c>
      <c r="B170" s="209">
        <v>42710</v>
      </c>
      <c r="C170" s="209"/>
      <c r="D170" s="210" t="s">
        <v>732</v>
      </c>
      <c r="E170" s="211" t="s">
        <v>623</v>
      </c>
      <c r="F170" s="212">
        <v>150.5</v>
      </c>
      <c r="G170" s="212"/>
      <c r="H170" s="213">
        <v>72.5</v>
      </c>
      <c r="I170" s="213">
        <v>174</v>
      </c>
      <c r="J170" s="214" t="s">
        <v>733</v>
      </c>
      <c r="K170" s="215">
        <v>-78</v>
      </c>
      <c r="L170" s="216">
        <v>-0.51827242524916906</v>
      </c>
      <c r="M170" s="212" t="s">
        <v>604</v>
      </c>
      <c r="N170" s="209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78</v>
      </c>
      <c r="B171" s="199">
        <v>42712</v>
      </c>
      <c r="C171" s="199"/>
      <c r="D171" s="200" t="s">
        <v>734</v>
      </c>
      <c r="E171" s="201" t="s">
        <v>623</v>
      </c>
      <c r="F171" s="202">
        <v>380</v>
      </c>
      <c r="G171" s="201"/>
      <c r="H171" s="201">
        <v>478</v>
      </c>
      <c r="I171" s="203">
        <v>468</v>
      </c>
      <c r="J171" s="204" t="s">
        <v>681</v>
      </c>
      <c r="K171" s="205">
        <f t="shared" ref="K171:K173" si="60">H171-F171</f>
        <v>98</v>
      </c>
      <c r="L171" s="206">
        <f t="shared" ref="L171:L173" si="61">K171/F171</f>
        <v>0.25789473684210529</v>
      </c>
      <c r="M171" s="201" t="s">
        <v>591</v>
      </c>
      <c r="N171" s="207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79</v>
      </c>
      <c r="B172" s="199">
        <v>42734</v>
      </c>
      <c r="C172" s="199"/>
      <c r="D172" s="200" t="s">
        <v>109</v>
      </c>
      <c r="E172" s="201" t="s">
        <v>623</v>
      </c>
      <c r="F172" s="202">
        <v>305</v>
      </c>
      <c r="G172" s="201"/>
      <c r="H172" s="201">
        <v>375</v>
      </c>
      <c r="I172" s="203">
        <v>375</v>
      </c>
      <c r="J172" s="204" t="s">
        <v>681</v>
      </c>
      <c r="K172" s="205">
        <f t="shared" si="60"/>
        <v>70</v>
      </c>
      <c r="L172" s="206">
        <f t="shared" si="61"/>
        <v>0.22950819672131148</v>
      </c>
      <c r="M172" s="201" t="s">
        <v>591</v>
      </c>
      <c r="N172" s="207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80</v>
      </c>
      <c r="B173" s="199">
        <v>42739</v>
      </c>
      <c r="C173" s="199"/>
      <c r="D173" s="200" t="s">
        <v>95</v>
      </c>
      <c r="E173" s="201" t="s">
        <v>623</v>
      </c>
      <c r="F173" s="202">
        <v>99.5</v>
      </c>
      <c r="G173" s="201"/>
      <c r="H173" s="201">
        <v>158</v>
      </c>
      <c r="I173" s="203">
        <v>158</v>
      </c>
      <c r="J173" s="204" t="s">
        <v>681</v>
      </c>
      <c r="K173" s="205">
        <f t="shared" si="60"/>
        <v>58.5</v>
      </c>
      <c r="L173" s="206">
        <f t="shared" si="61"/>
        <v>0.5879396984924623</v>
      </c>
      <c r="M173" s="201" t="s">
        <v>591</v>
      </c>
      <c r="N173" s="207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81</v>
      </c>
      <c r="B174" s="199">
        <v>42739</v>
      </c>
      <c r="C174" s="199"/>
      <c r="D174" s="200" t="s">
        <v>95</v>
      </c>
      <c r="E174" s="201" t="s">
        <v>623</v>
      </c>
      <c r="F174" s="202">
        <v>99.5</v>
      </c>
      <c r="G174" s="201"/>
      <c r="H174" s="201">
        <v>158</v>
      </c>
      <c r="I174" s="203">
        <v>158</v>
      </c>
      <c r="J174" s="204" t="s">
        <v>681</v>
      </c>
      <c r="K174" s="205">
        <v>58.5</v>
      </c>
      <c r="L174" s="206">
        <v>0.58793969849246197</v>
      </c>
      <c r="M174" s="201" t="s">
        <v>591</v>
      </c>
      <c r="N174" s="207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82</v>
      </c>
      <c r="B175" s="199">
        <v>42786</v>
      </c>
      <c r="C175" s="199"/>
      <c r="D175" s="200" t="s">
        <v>186</v>
      </c>
      <c r="E175" s="201" t="s">
        <v>623</v>
      </c>
      <c r="F175" s="202">
        <v>140.5</v>
      </c>
      <c r="G175" s="201"/>
      <c r="H175" s="201">
        <v>220</v>
      </c>
      <c r="I175" s="203">
        <v>220</v>
      </c>
      <c r="J175" s="204" t="s">
        <v>681</v>
      </c>
      <c r="K175" s="205">
        <f>H175-F175</f>
        <v>79.5</v>
      </c>
      <c r="L175" s="206">
        <f>K175/F175</f>
        <v>0.5658362989323843</v>
      </c>
      <c r="M175" s="201" t="s">
        <v>591</v>
      </c>
      <c r="N175" s="207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83</v>
      </c>
      <c r="B176" s="199">
        <v>42786</v>
      </c>
      <c r="C176" s="199"/>
      <c r="D176" s="200" t="s">
        <v>735</v>
      </c>
      <c r="E176" s="201" t="s">
        <v>623</v>
      </c>
      <c r="F176" s="202">
        <v>202.5</v>
      </c>
      <c r="G176" s="201"/>
      <c r="H176" s="201">
        <v>234</v>
      </c>
      <c r="I176" s="203">
        <v>234</v>
      </c>
      <c r="J176" s="204" t="s">
        <v>681</v>
      </c>
      <c r="K176" s="205">
        <v>31.5</v>
      </c>
      <c r="L176" s="206">
        <v>0.155555555555556</v>
      </c>
      <c r="M176" s="201" t="s">
        <v>591</v>
      </c>
      <c r="N176" s="207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84</v>
      </c>
      <c r="B177" s="199">
        <v>42818</v>
      </c>
      <c r="C177" s="199"/>
      <c r="D177" s="200" t="s">
        <v>736</v>
      </c>
      <c r="E177" s="201" t="s">
        <v>623</v>
      </c>
      <c r="F177" s="202">
        <v>300.5</v>
      </c>
      <c r="G177" s="201"/>
      <c r="H177" s="201">
        <v>417.5</v>
      </c>
      <c r="I177" s="203">
        <v>420</v>
      </c>
      <c r="J177" s="204" t="s">
        <v>737</v>
      </c>
      <c r="K177" s="205">
        <f>H177-F177</f>
        <v>117</v>
      </c>
      <c r="L177" s="206">
        <f>K177/F177</f>
        <v>0.38935108153078202</v>
      </c>
      <c r="M177" s="201" t="s">
        <v>591</v>
      </c>
      <c r="N177" s="207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85</v>
      </c>
      <c r="B178" s="199">
        <v>42818</v>
      </c>
      <c r="C178" s="199"/>
      <c r="D178" s="200" t="s">
        <v>711</v>
      </c>
      <c r="E178" s="201" t="s">
        <v>623</v>
      </c>
      <c r="F178" s="202">
        <v>850</v>
      </c>
      <c r="G178" s="201"/>
      <c r="H178" s="201">
        <v>1042.5</v>
      </c>
      <c r="I178" s="203">
        <v>1023</v>
      </c>
      <c r="J178" s="204" t="s">
        <v>738</v>
      </c>
      <c r="K178" s="205">
        <v>192.5</v>
      </c>
      <c r="L178" s="206">
        <v>0.22647058823529401</v>
      </c>
      <c r="M178" s="201" t="s">
        <v>591</v>
      </c>
      <c r="N178" s="207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86</v>
      </c>
      <c r="B179" s="199">
        <v>42830</v>
      </c>
      <c r="C179" s="199"/>
      <c r="D179" s="200" t="s">
        <v>489</v>
      </c>
      <c r="E179" s="201" t="s">
        <v>623</v>
      </c>
      <c r="F179" s="202">
        <v>785</v>
      </c>
      <c r="G179" s="201"/>
      <c r="H179" s="201">
        <v>930</v>
      </c>
      <c r="I179" s="203">
        <v>920</v>
      </c>
      <c r="J179" s="204" t="s">
        <v>739</v>
      </c>
      <c r="K179" s="205">
        <f>H179-F179</f>
        <v>145</v>
      </c>
      <c r="L179" s="206">
        <f>K179/F179</f>
        <v>0.18471337579617833</v>
      </c>
      <c r="M179" s="201" t="s">
        <v>591</v>
      </c>
      <c r="N179" s="207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8">
        <v>87</v>
      </c>
      <c r="B180" s="209">
        <v>42831</v>
      </c>
      <c r="C180" s="209"/>
      <c r="D180" s="210" t="s">
        <v>740</v>
      </c>
      <c r="E180" s="211" t="s">
        <v>623</v>
      </c>
      <c r="F180" s="212">
        <v>40</v>
      </c>
      <c r="G180" s="212"/>
      <c r="H180" s="213">
        <v>13.1</v>
      </c>
      <c r="I180" s="213">
        <v>60</v>
      </c>
      <c r="J180" s="214" t="s">
        <v>741</v>
      </c>
      <c r="K180" s="215">
        <v>-26.9</v>
      </c>
      <c r="L180" s="216">
        <v>-0.67249999999999999</v>
      </c>
      <c r="M180" s="212" t="s">
        <v>604</v>
      </c>
      <c r="N180" s="209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88</v>
      </c>
      <c r="B181" s="199">
        <v>42837</v>
      </c>
      <c r="C181" s="199"/>
      <c r="D181" s="200" t="s">
        <v>94</v>
      </c>
      <c r="E181" s="201" t="s">
        <v>623</v>
      </c>
      <c r="F181" s="202">
        <v>289.5</v>
      </c>
      <c r="G181" s="201"/>
      <c r="H181" s="201">
        <v>354</v>
      </c>
      <c r="I181" s="203">
        <v>360</v>
      </c>
      <c r="J181" s="204" t="s">
        <v>742</v>
      </c>
      <c r="K181" s="205">
        <f t="shared" ref="K181:K189" si="62">H181-F181</f>
        <v>64.5</v>
      </c>
      <c r="L181" s="206">
        <f t="shared" ref="L181:L189" si="63">K181/F181</f>
        <v>0.22279792746113988</v>
      </c>
      <c r="M181" s="201" t="s">
        <v>591</v>
      </c>
      <c r="N181" s="207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89</v>
      </c>
      <c r="B182" s="199">
        <v>42845</v>
      </c>
      <c r="C182" s="199"/>
      <c r="D182" s="200" t="s">
        <v>428</v>
      </c>
      <c r="E182" s="201" t="s">
        <v>623</v>
      </c>
      <c r="F182" s="202">
        <v>700</v>
      </c>
      <c r="G182" s="201"/>
      <c r="H182" s="201">
        <v>840</v>
      </c>
      <c r="I182" s="203">
        <v>840</v>
      </c>
      <c r="J182" s="204" t="s">
        <v>743</v>
      </c>
      <c r="K182" s="205">
        <f t="shared" si="62"/>
        <v>140</v>
      </c>
      <c r="L182" s="206">
        <f t="shared" si="63"/>
        <v>0.2</v>
      </c>
      <c r="M182" s="201" t="s">
        <v>591</v>
      </c>
      <c r="N182" s="207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90</v>
      </c>
      <c r="B183" s="199">
        <v>42887</v>
      </c>
      <c r="C183" s="199"/>
      <c r="D183" s="200" t="s">
        <v>744</v>
      </c>
      <c r="E183" s="201" t="s">
        <v>623</v>
      </c>
      <c r="F183" s="202">
        <v>130</v>
      </c>
      <c r="G183" s="201"/>
      <c r="H183" s="201">
        <v>144.25</v>
      </c>
      <c r="I183" s="203">
        <v>170</v>
      </c>
      <c r="J183" s="204" t="s">
        <v>745</v>
      </c>
      <c r="K183" s="205">
        <f t="shared" si="62"/>
        <v>14.25</v>
      </c>
      <c r="L183" s="206">
        <f t="shared" si="63"/>
        <v>0.10961538461538461</v>
      </c>
      <c r="M183" s="201" t="s">
        <v>591</v>
      </c>
      <c r="N183" s="207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91</v>
      </c>
      <c r="B184" s="199">
        <v>42901</v>
      </c>
      <c r="C184" s="199"/>
      <c r="D184" s="200" t="s">
        <v>746</v>
      </c>
      <c r="E184" s="201" t="s">
        <v>623</v>
      </c>
      <c r="F184" s="202">
        <v>214.5</v>
      </c>
      <c r="G184" s="201"/>
      <c r="H184" s="201">
        <v>262</v>
      </c>
      <c r="I184" s="203">
        <v>262</v>
      </c>
      <c r="J184" s="204" t="s">
        <v>747</v>
      </c>
      <c r="K184" s="205">
        <f t="shared" si="62"/>
        <v>47.5</v>
      </c>
      <c r="L184" s="206">
        <f t="shared" si="63"/>
        <v>0.22144522144522144</v>
      </c>
      <c r="M184" s="201" t="s">
        <v>591</v>
      </c>
      <c r="N184" s="207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9">
        <v>92</v>
      </c>
      <c r="B185" s="230">
        <v>42933</v>
      </c>
      <c r="C185" s="230"/>
      <c r="D185" s="231" t="s">
        <v>748</v>
      </c>
      <c r="E185" s="232" t="s">
        <v>623</v>
      </c>
      <c r="F185" s="233">
        <v>370</v>
      </c>
      <c r="G185" s="232"/>
      <c r="H185" s="232">
        <v>447.5</v>
      </c>
      <c r="I185" s="234">
        <v>450</v>
      </c>
      <c r="J185" s="235" t="s">
        <v>681</v>
      </c>
      <c r="K185" s="205">
        <f t="shared" si="62"/>
        <v>77.5</v>
      </c>
      <c r="L185" s="236">
        <f t="shared" si="63"/>
        <v>0.20945945945945946</v>
      </c>
      <c r="M185" s="232" t="s">
        <v>591</v>
      </c>
      <c r="N185" s="237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9">
        <v>93</v>
      </c>
      <c r="B186" s="230">
        <v>42943</v>
      </c>
      <c r="C186" s="230"/>
      <c r="D186" s="231" t="s">
        <v>184</v>
      </c>
      <c r="E186" s="232" t="s">
        <v>623</v>
      </c>
      <c r="F186" s="233">
        <v>657.5</v>
      </c>
      <c r="G186" s="232"/>
      <c r="H186" s="232">
        <v>825</v>
      </c>
      <c r="I186" s="234">
        <v>820</v>
      </c>
      <c r="J186" s="235" t="s">
        <v>681</v>
      </c>
      <c r="K186" s="205">
        <f t="shared" si="62"/>
        <v>167.5</v>
      </c>
      <c r="L186" s="236">
        <f t="shared" si="63"/>
        <v>0.25475285171102663</v>
      </c>
      <c r="M186" s="232" t="s">
        <v>591</v>
      </c>
      <c r="N186" s="237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94</v>
      </c>
      <c r="B187" s="199">
        <v>42964</v>
      </c>
      <c r="C187" s="199"/>
      <c r="D187" s="200" t="s">
        <v>363</v>
      </c>
      <c r="E187" s="201" t="s">
        <v>623</v>
      </c>
      <c r="F187" s="202">
        <v>605</v>
      </c>
      <c r="G187" s="201"/>
      <c r="H187" s="201">
        <v>750</v>
      </c>
      <c r="I187" s="203">
        <v>750</v>
      </c>
      <c r="J187" s="204" t="s">
        <v>739</v>
      </c>
      <c r="K187" s="205">
        <f t="shared" si="62"/>
        <v>145</v>
      </c>
      <c r="L187" s="206">
        <f t="shared" si="63"/>
        <v>0.23966942148760331</v>
      </c>
      <c r="M187" s="201" t="s">
        <v>591</v>
      </c>
      <c r="N187" s="207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8">
        <v>95</v>
      </c>
      <c r="B188" s="209">
        <v>42979</v>
      </c>
      <c r="C188" s="209"/>
      <c r="D188" s="217" t="s">
        <v>749</v>
      </c>
      <c r="E188" s="212" t="s">
        <v>623</v>
      </c>
      <c r="F188" s="212">
        <v>255</v>
      </c>
      <c r="G188" s="213"/>
      <c r="H188" s="213">
        <v>217.25</v>
      </c>
      <c r="I188" s="213">
        <v>320</v>
      </c>
      <c r="J188" s="214" t="s">
        <v>750</v>
      </c>
      <c r="K188" s="215">
        <f t="shared" si="62"/>
        <v>-37.75</v>
      </c>
      <c r="L188" s="218">
        <f t="shared" si="63"/>
        <v>-0.14803921568627451</v>
      </c>
      <c r="M188" s="212" t="s">
        <v>604</v>
      </c>
      <c r="N188" s="209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96</v>
      </c>
      <c r="B189" s="199">
        <v>42997</v>
      </c>
      <c r="C189" s="199"/>
      <c r="D189" s="200" t="s">
        <v>751</v>
      </c>
      <c r="E189" s="201" t="s">
        <v>623</v>
      </c>
      <c r="F189" s="202">
        <v>215</v>
      </c>
      <c r="G189" s="201"/>
      <c r="H189" s="201">
        <v>258</v>
      </c>
      <c r="I189" s="203">
        <v>258</v>
      </c>
      <c r="J189" s="204" t="s">
        <v>681</v>
      </c>
      <c r="K189" s="205">
        <f t="shared" si="62"/>
        <v>43</v>
      </c>
      <c r="L189" s="206">
        <f t="shared" si="63"/>
        <v>0.2</v>
      </c>
      <c r="M189" s="201" t="s">
        <v>591</v>
      </c>
      <c r="N189" s="207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97</v>
      </c>
      <c r="B190" s="199">
        <v>42997</v>
      </c>
      <c r="C190" s="199"/>
      <c r="D190" s="200" t="s">
        <v>751</v>
      </c>
      <c r="E190" s="201" t="s">
        <v>623</v>
      </c>
      <c r="F190" s="202">
        <v>215</v>
      </c>
      <c r="G190" s="201"/>
      <c r="H190" s="201">
        <v>258</v>
      </c>
      <c r="I190" s="203">
        <v>258</v>
      </c>
      <c r="J190" s="235" t="s">
        <v>681</v>
      </c>
      <c r="K190" s="205">
        <v>43</v>
      </c>
      <c r="L190" s="206">
        <v>0.2</v>
      </c>
      <c r="M190" s="201" t="s">
        <v>591</v>
      </c>
      <c r="N190" s="207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9">
        <v>98</v>
      </c>
      <c r="B191" s="230">
        <v>42998</v>
      </c>
      <c r="C191" s="230"/>
      <c r="D191" s="231" t="s">
        <v>752</v>
      </c>
      <c r="E191" s="232" t="s">
        <v>623</v>
      </c>
      <c r="F191" s="202">
        <v>75</v>
      </c>
      <c r="G191" s="232"/>
      <c r="H191" s="232">
        <v>90</v>
      </c>
      <c r="I191" s="234">
        <v>90</v>
      </c>
      <c r="J191" s="204" t="s">
        <v>753</v>
      </c>
      <c r="K191" s="205">
        <f t="shared" ref="K191:K196" si="64">H191-F191</f>
        <v>15</v>
      </c>
      <c r="L191" s="206">
        <f t="shared" ref="L191:L196" si="65">K191/F191</f>
        <v>0.2</v>
      </c>
      <c r="M191" s="201" t="s">
        <v>591</v>
      </c>
      <c r="N191" s="207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9">
        <v>99</v>
      </c>
      <c r="B192" s="230">
        <v>43011</v>
      </c>
      <c r="C192" s="230"/>
      <c r="D192" s="231" t="s">
        <v>606</v>
      </c>
      <c r="E192" s="232" t="s">
        <v>623</v>
      </c>
      <c r="F192" s="233">
        <v>315</v>
      </c>
      <c r="G192" s="232"/>
      <c r="H192" s="232">
        <v>392</v>
      </c>
      <c r="I192" s="234">
        <v>384</v>
      </c>
      <c r="J192" s="235" t="s">
        <v>754</v>
      </c>
      <c r="K192" s="205">
        <f t="shared" si="64"/>
        <v>77</v>
      </c>
      <c r="L192" s="236">
        <f t="shared" si="65"/>
        <v>0.24444444444444444</v>
      </c>
      <c r="M192" s="232" t="s">
        <v>591</v>
      </c>
      <c r="N192" s="237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9">
        <v>100</v>
      </c>
      <c r="B193" s="230">
        <v>43013</v>
      </c>
      <c r="C193" s="230"/>
      <c r="D193" s="231" t="s">
        <v>463</v>
      </c>
      <c r="E193" s="232" t="s">
        <v>623</v>
      </c>
      <c r="F193" s="233">
        <v>145</v>
      </c>
      <c r="G193" s="232"/>
      <c r="H193" s="232">
        <v>179</v>
      </c>
      <c r="I193" s="234">
        <v>180</v>
      </c>
      <c r="J193" s="235" t="s">
        <v>755</v>
      </c>
      <c r="K193" s="205">
        <f t="shared" si="64"/>
        <v>34</v>
      </c>
      <c r="L193" s="236">
        <f t="shared" si="65"/>
        <v>0.23448275862068965</v>
      </c>
      <c r="M193" s="232" t="s">
        <v>591</v>
      </c>
      <c r="N193" s="237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9">
        <v>101</v>
      </c>
      <c r="B194" s="230">
        <v>43014</v>
      </c>
      <c r="C194" s="230"/>
      <c r="D194" s="231" t="s">
        <v>337</v>
      </c>
      <c r="E194" s="232" t="s">
        <v>623</v>
      </c>
      <c r="F194" s="233">
        <v>256</v>
      </c>
      <c r="G194" s="232"/>
      <c r="H194" s="232">
        <v>323</v>
      </c>
      <c r="I194" s="234">
        <v>320</v>
      </c>
      <c r="J194" s="235" t="s">
        <v>681</v>
      </c>
      <c r="K194" s="205">
        <f t="shared" si="64"/>
        <v>67</v>
      </c>
      <c r="L194" s="236">
        <f t="shared" si="65"/>
        <v>0.26171875</v>
      </c>
      <c r="M194" s="232" t="s">
        <v>591</v>
      </c>
      <c r="N194" s="237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9">
        <v>102</v>
      </c>
      <c r="B195" s="230">
        <v>43017</v>
      </c>
      <c r="C195" s="230"/>
      <c r="D195" s="231" t="s">
        <v>353</v>
      </c>
      <c r="E195" s="232" t="s">
        <v>623</v>
      </c>
      <c r="F195" s="233">
        <v>137.5</v>
      </c>
      <c r="G195" s="232"/>
      <c r="H195" s="232">
        <v>184</v>
      </c>
      <c r="I195" s="234">
        <v>183</v>
      </c>
      <c r="J195" s="235" t="s">
        <v>756</v>
      </c>
      <c r="K195" s="205">
        <f t="shared" si="64"/>
        <v>46.5</v>
      </c>
      <c r="L195" s="236">
        <f t="shared" si="65"/>
        <v>0.33818181818181819</v>
      </c>
      <c r="M195" s="232" t="s">
        <v>591</v>
      </c>
      <c r="N195" s="237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9">
        <v>103</v>
      </c>
      <c r="B196" s="230">
        <v>43018</v>
      </c>
      <c r="C196" s="230"/>
      <c r="D196" s="231" t="s">
        <v>757</v>
      </c>
      <c r="E196" s="232" t="s">
        <v>623</v>
      </c>
      <c r="F196" s="233">
        <v>125.5</v>
      </c>
      <c r="G196" s="232"/>
      <c r="H196" s="232">
        <v>158</v>
      </c>
      <c r="I196" s="234">
        <v>155</v>
      </c>
      <c r="J196" s="235" t="s">
        <v>758</v>
      </c>
      <c r="K196" s="205">
        <f t="shared" si="64"/>
        <v>32.5</v>
      </c>
      <c r="L196" s="236">
        <f t="shared" si="65"/>
        <v>0.25896414342629481</v>
      </c>
      <c r="M196" s="232" t="s">
        <v>591</v>
      </c>
      <c r="N196" s="237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9">
        <v>104</v>
      </c>
      <c r="B197" s="230">
        <v>43018</v>
      </c>
      <c r="C197" s="230"/>
      <c r="D197" s="231" t="s">
        <v>759</v>
      </c>
      <c r="E197" s="232" t="s">
        <v>623</v>
      </c>
      <c r="F197" s="233">
        <v>895</v>
      </c>
      <c r="G197" s="232"/>
      <c r="H197" s="232">
        <v>1122.5</v>
      </c>
      <c r="I197" s="234">
        <v>1078</v>
      </c>
      <c r="J197" s="235" t="s">
        <v>760</v>
      </c>
      <c r="K197" s="205">
        <v>227.5</v>
      </c>
      <c r="L197" s="236">
        <v>0.25418994413407803</v>
      </c>
      <c r="M197" s="232" t="s">
        <v>591</v>
      </c>
      <c r="N197" s="237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9">
        <v>105</v>
      </c>
      <c r="B198" s="230">
        <v>43020</v>
      </c>
      <c r="C198" s="230"/>
      <c r="D198" s="231" t="s">
        <v>346</v>
      </c>
      <c r="E198" s="232" t="s">
        <v>623</v>
      </c>
      <c r="F198" s="233">
        <v>525</v>
      </c>
      <c r="G198" s="232"/>
      <c r="H198" s="232">
        <v>629</v>
      </c>
      <c r="I198" s="234">
        <v>629</v>
      </c>
      <c r="J198" s="235" t="s">
        <v>681</v>
      </c>
      <c r="K198" s="205">
        <v>104</v>
      </c>
      <c r="L198" s="236">
        <v>0.19809523809523799</v>
      </c>
      <c r="M198" s="232" t="s">
        <v>591</v>
      </c>
      <c r="N198" s="237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9">
        <v>106</v>
      </c>
      <c r="B199" s="230">
        <v>43046</v>
      </c>
      <c r="C199" s="230"/>
      <c r="D199" s="231" t="s">
        <v>388</v>
      </c>
      <c r="E199" s="232" t="s">
        <v>623</v>
      </c>
      <c r="F199" s="233">
        <v>740</v>
      </c>
      <c r="G199" s="232"/>
      <c r="H199" s="232">
        <v>892.5</v>
      </c>
      <c r="I199" s="234">
        <v>900</v>
      </c>
      <c r="J199" s="235" t="s">
        <v>761</v>
      </c>
      <c r="K199" s="205">
        <f t="shared" ref="K199:K201" si="66">H199-F199</f>
        <v>152.5</v>
      </c>
      <c r="L199" s="236">
        <f t="shared" ref="L199:L201" si="67">K199/F199</f>
        <v>0.20608108108108109</v>
      </c>
      <c r="M199" s="232" t="s">
        <v>591</v>
      </c>
      <c r="N199" s="237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107</v>
      </c>
      <c r="B200" s="199">
        <v>43073</v>
      </c>
      <c r="C200" s="199"/>
      <c r="D200" s="200" t="s">
        <v>762</v>
      </c>
      <c r="E200" s="201" t="s">
        <v>623</v>
      </c>
      <c r="F200" s="202">
        <v>118.5</v>
      </c>
      <c r="G200" s="201"/>
      <c r="H200" s="201">
        <v>143.5</v>
      </c>
      <c r="I200" s="203">
        <v>145</v>
      </c>
      <c r="J200" s="204" t="s">
        <v>613</v>
      </c>
      <c r="K200" s="205">
        <f t="shared" si="66"/>
        <v>25</v>
      </c>
      <c r="L200" s="206">
        <f t="shared" si="67"/>
        <v>0.2109704641350211</v>
      </c>
      <c r="M200" s="201" t="s">
        <v>591</v>
      </c>
      <c r="N200" s="207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108</v>
      </c>
      <c r="B201" s="209">
        <v>43090</v>
      </c>
      <c r="C201" s="209"/>
      <c r="D201" s="210" t="s">
        <v>434</v>
      </c>
      <c r="E201" s="211" t="s">
        <v>623</v>
      </c>
      <c r="F201" s="212">
        <v>715</v>
      </c>
      <c r="G201" s="212"/>
      <c r="H201" s="213">
        <v>500</v>
      </c>
      <c r="I201" s="213">
        <v>872</v>
      </c>
      <c r="J201" s="214" t="s">
        <v>763</v>
      </c>
      <c r="K201" s="215">
        <f t="shared" si="66"/>
        <v>-215</v>
      </c>
      <c r="L201" s="216">
        <f t="shared" si="67"/>
        <v>-0.30069930069930068</v>
      </c>
      <c r="M201" s="212" t="s">
        <v>604</v>
      </c>
      <c r="N201" s="209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109</v>
      </c>
      <c r="B202" s="199">
        <v>43098</v>
      </c>
      <c r="C202" s="199"/>
      <c r="D202" s="200" t="s">
        <v>606</v>
      </c>
      <c r="E202" s="201" t="s">
        <v>623</v>
      </c>
      <c r="F202" s="202">
        <v>435</v>
      </c>
      <c r="G202" s="201"/>
      <c r="H202" s="201">
        <v>542.5</v>
      </c>
      <c r="I202" s="203">
        <v>539</v>
      </c>
      <c r="J202" s="204" t="s">
        <v>681</v>
      </c>
      <c r="K202" s="205">
        <v>107.5</v>
      </c>
      <c r="L202" s="206">
        <v>0.247126436781609</v>
      </c>
      <c r="M202" s="201" t="s">
        <v>591</v>
      </c>
      <c r="N202" s="207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110</v>
      </c>
      <c r="B203" s="199">
        <v>43098</v>
      </c>
      <c r="C203" s="199"/>
      <c r="D203" s="200" t="s">
        <v>563</v>
      </c>
      <c r="E203" s="201" t="s">
        <v>623</v>
      </c>
      <c r="F203" s="202">
        <v>885</v>
      </c>
      <c r="G203" s="201"/>
      <c r="H203" s="201">
        <v>1090</v>
      </c>
      <c r="I203" s="203">
        <v>1084</v>
      </c>
      <c r="J203" s="204" t="s">
        <v>681</v>
      </c>
      <c r="K203" s="205">
        <v>205</v>
      </c>
      <c r="L203" s="206">
        <v>0.23163841807909599</v>
      </c>
      <c r="M203" s="201" t="s">
        <v>591</v>
      </c>
      <c r="N203" s="207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8">
        <v>111</v>
      </c>
      <c r="B204" s="239">
        <v>43192</v>
      </c>
      <c r="C204" s="239"/>
      <c r="D204" s="217" t="s">
        <v>764</v>
      </c>
      <c r="E204" s="212" t="s">
        <v>623</v>
      </c>
      <c r="F204" s="240">
        <v>478.5</v>
      </c>
      <c r="G204" s="212"/>
      <c r="H204" s="212">
        <v>442</v>
      </c>
      <c r="I204" s="213">
        <v>613</v>
      </c>
      <c r="J204" s="214" t="s">
        <v>765</v>
      </c>
      <c r="K204" s="215">
        <f t="shared" ref="K204:K207" si="68">H204-F204</f>
        <v>-36.5</v>
      </c>
      <c r="L204" s="216">
        <f t="shared" ref="L204:L207" si="69">K204/F204</f>
        <v>-7.6280041797283177E-2</v>
      </c>
      <c r="M204" s="212" t="s">
        <v>604</v>
      </c>
      <c r="N204" s="209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112</v>
      </c>
      <c r="B205" s="209">
        <v>43194</v>
      </c>
      <c r="C205" s="209"/>
      <c r="D205" s="210" t="s">
        <v>766</v>
      </c>
      <c r="E205" s="211" t="s">
        <v>623</v>
      </c>
      <c r="F205" s="212">
        <f>141.5-7.3</f>
        <v>134.19999999999999</v>
      </c>
      <c r="G205" s="212"/>
      <c r="H205" s="213">
        <v>77</v>
      </c>
      <c r="I205" s="213">
        <v>180</v>
      </c>
      <c r="J205" s="214" t="s">
        <v>767</v>
      </c>
      <c r="K205" s="215">
        <f t="shared" si="68"/>
        <v>-57.199999999999989</v>
      </c>
      <c r="L205" s="216">
        <f t="shared" si="69"/>
        <v>-0.42622950819672129</v>
      </c>
      <c r="M205" s="212" t="s">
        <v>604</v>
      </c>
      <c r="N205" s="209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8">
        <v>113</v>
      </c>
      <c r="B206" s="209">
        <v>43209</v>
      </c>
      <c r="C206" s="209"/>
      <c r="D206" s="210" t="s">
        <v>768</v>
      </c>
      <c r="E206" s="211" t="s">
        <v>623</v>
      </c>
      <c r="F206" s="212">
        <v>430</v>
      </c>
      <c r="G206" s="212"/>
      <c r="H206" s="213">
        <v>220</v>
      </c>
      <c r="I206" s="213">
        <v>537</v>
      </c>
      <c r="J206" s="214" t="s">
        <v>769</v>
      </c>
      <c r="K206" s="215">
        <f t="shared" si="68"/>
        <v>-210</v>
      </c>
      <c r="L206" s="216">
        <f t="shared" si="69"/>
        <v>-0.48837209302325579</v>
      </c>
      <c r="M206" s="212" t="s">
        <v>604</v>
      </c>
      <c r="N206" s="209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114</v>
      </c>
      <c r="B207" s="230">
        <v>43220</v>
      </c>
      <c r="C207" s="230"/>
      <c r="D207" s="231" t="s">
        <v>389</v>
      </c>
      <c r="E207" s="232" t="s">
        <v>623</v>
      </c>
      <c r="F207" s="232">
        <v>153.5</v>
      </c>
      <c r="G207" s="232"/>
      <c r="H207" s="232">
        <v>196</v>
      </c>
      <c r="I207" s="234">
        <v>196</v>
      </c>
      <c r="J207" s="204" t="s">
        <v>770</v>
      </c>
      <c r="K207" s="205">
        <f t="shared" si="68"/>
        <v>42.5</v>
      </c>
      <c r="L207" s="206">
        <f t="shared" si="69"/>
        <v>0.27687296416938112</v>
      </c>
      <c r="M207" s="201" t="s">
        <v>591</v>
      </c>
      <c r="N207" s="207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115</v>
      </c>
      <c r="B208" s="209">
        <v>43306</v>
      </c>
      <c r="C208" s="209"/>
      <c r="D208" s="210" t="s">
        <v>740</v>
      </c>
      <c r="E208" s="211" t="s">
        <v>623</v>
      </c>
      <c r="F208" s="212">
        <v>27.5</v>
      </c>
      <c r="G208" s="212"/>
      <c r="H208" s="213">
        <v>13.1</v>
      </c>
      <c r="I208" s="213">
        <v>60</v>
      </c>
      <c r="J208" s="214" t="s">
        <v>771</v>
      </c>
      <c r="K208" s="215">
        <v>-14.4</v>
      </c>
      <c r="L208" s="216">
        <v>-0.52363636363636401</v>
      </c>
      <c r="M208" s="212" t="s">
        <v>604</v>
      </c>
      <c r="N208" s="209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8">
        <v>116</v>
      </c>
      <c r="B209" s="239">
        <v>43318</v>
      </c>
      <c r="C209" s="239"/>
      <c r="D209" s="217" t="s">
        <v>772</v>
      </c>
      <c r="E209" s="212" t="s">
        <v>623</v>
      </c>
      <c r="F209" s="212">
        <v>148.5</v>
      </c>
      <c r="G209" s="212"/>
      <c r="H209" s="212">
        <v>102</v>
      </c>
      <c r="I209" s="213">
        <v>182</v>
      </c>
      <c r="J209" s="214" t="s">
        <v>773</v>
      </c>
      <c r="K209" s="215">
        <f>H209-F209</f>
        <v>-46.5</v>
      </c>
      <c r="L209" s="216">
        <f>K209/F209</f>
        <v>-0.31313131313131315</v>
      </c>
      <c r="M209" s="212" t="s">
        <v>604</v>
      </c>
      <c r="N209" s="209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117</v>
      </c>
      <c r="B210" s="199">
        <v>43335</v>
      </c>
      <c r="C210" s="199"/>
      <c r="D210" s="200" t="s">
        <v>774</v>
      </c>
      <c r="E210" s="201" t="s">
        <v>623</v>
      </c>
      <c r="F210" s="232">
        <v>285</v>
      </c>
      <c r="G210" s="201"/>
      <c r="H210" s="201">
        <v>355</v>
      </c>
      <c r="I210" s="203">
        <v>364</v>
      </c>
      <c r="J210" s="204" t="s">
        <v>775</v>
      </c>
      <c r="K210" s="205">
        <v>70</v>
      </c>
      <c r="L210" s="206">
        <v>0.24561403508771901</v>
      </c>
      <c r="M210" s="201" t="s">
        <v>591</v>
      </c>
      <c r="N210" s="207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118</v>
      </c>
      <c r="B211" s="199">
        <v>43341</v>
      </c>
      <c r="C211" s="199"/>
      <c r="D211" s="200" t="s">
        <v>377</v>
      </c>
      <c r="E211" s="201" t="s">
        <v>623</v>
      </c>
      <c r="F211" s="232">
        <v>525</v>
      </c>
      <c r="G211" s="201"/>
      <c r="H211" s="201">
        <v>585</v>
      </c>
      <c r="I211" s="203">
        <v>635</v>
      </c>
      <c r="J211" s="204" t="s">
        <v>776</v>
      </c>
      <c r="K211" s="205">
        <f t="shared" ref="K211:K228" si="70">H211-F211</f>
        <v>60</v>
      </c>
      <c r="L211" s="206">
        <f t="shared" ref="L211:L228" si="71">K211/F211</f>
        <v>0.11428571428571428</v>
      </c>
      <c r="M211" s="201" t="s">
        <v>591</v>
      </c>
      <c r="N211" s="207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119</v>
      </c>
      <c r="B212" s="199">
        <v>43395</v>
      </c>
      <c r="C212" s="199"/>
      <c r="D212" s="200" t="s">
        <v>363</v>
      </c>
      <c r="E212" s="201" t="s">
        <v>623</v>
      </c>
      <c r="F212" s="232">
        <v>475</v>
      </c>
      <c r="G212" s="201"/>
      <c r="H212" s="201">
        <v>574</v>
      </c>
      <c r="I212" s="203">
        <v>570</v>
      </c>
      <c r="J212" s="204" t="s">
        <v>681</v>
      </c>
      <c r="K212" s="205">
        <f t="shared" si="70"/>
        <v>99</v>
      </c>
      <c r="L212" s="206">
        <f t="shared" si="71"/>
        <v>0.20842105263157895</v>
      </c>
      <c r="M212" s="201" t="s">
        <v>591</v>
      </c>
      <c r="N212" s="207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120</v>
      </c>
      <c r="B213" s="230">
        <v>43397</v>
      </c>
      <c r="C213" s="230"/>
      <c r="D213" s="231" t="s">
        <v>384</v>
      </c>
      <c r="E213" s="232" t="s">
        <v>623</v>
      </c>
      <c r="F213" s="232">
        <v>707.5</v>
      </c>
      <c r="G213" s="232"/>
      <c r="H213" s="232">
        <v>872</v>
      </c>
      <c r="I213" s="234">
        <v>872</v>
      </c>
      <c r="J213" s="235" t="s">
        <v>681</v>
      </c>
      <c r="K213" s="205">
        <f t="shared" si="70"/>
        <v>164.5</v>
      </c>
      <c r="L213" s="236">
        <f t="shared" si="71"/>
        <v>0.23250883392226149</v>
      </c>
      <c r="M213" s="232" t="s">
        <v>591</v>
      </c>
      <c r="N213" s="237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121</v>
      </c>
      <c r="B214" s="230">
        <v>43398</v>
      </c>
      <c r="C214" s="230"/>
      <c r="D214" s="231" t="s">
        <v>777</v>
      </c>
      <c r="E214" s="232" t="s">
        <v>623</v>
      </c>
      <c r="F214" s="232">
        <v>162</v>
      </c>
      <c r="G214" s="232"/>
      <c r="H214" s="232">
        <v>204</v>
      </c>
      <c r="I214" s="234">
        <v>209</v>
      </c>
      <c r="J214" s="235" t="s">
        <v>778</v>
      </c>
      <c r="K214" s="205">
        <f t="shared" si="70"/>
        <v>42</v>
      </c>
      <c r="L214" s="236">
        <f t="shared" si="71"/>
        <v>0.25925925925925924</v>
      </c>
      <c r="M214" s="232" t="s">
        <v>591</v>
      </c>
      <c r="N214" s="237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122</v>
      </c>
      <c r="B215" s="230">
        <v>43399</v>
      </c>
      <c r="C215" s="230"/>
      <c r="D215" s="231" t="s">
        <v>482</v>
      </c>
      <c r="E215" s="232" t="s">
        <v>623</v>
      </c>
      <c r="F215" s="232">
        <v>240</v>
      </c>
      <c r="G215" s="232"/>
      <c r="H215" s="232">
        <v>297</v>
      </c>
      <c r="I215" s="234">
        <v>297</v>
      </c>
      <c r="J215" s="235" t="s">
        <v>681</v>
      </c>
      <c r="K215" s="241">
        <f t="shared" si="70"/>
        <v>57</v>
      </c>
      <c r="L215" s="236">
        <f t="shared" si="71"/>
        <v>0.23749999999999999</v>
      </c>
      <c r="M215" s="232" t="s">
        <v>591</v>
      </c>
      <c r="N215" s="237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123</v>
      </c>
      <c r="B216" s="199">
        <v>43439</v>
      </c>
      <c r="C216" s="199"/>
      <c r="D216" s="200" t="s">
        <v>779</v>
      </c>
      <c r="E216" s="201" t="s">
        <v>623</v>
      </c>
      <c r="F216" s="201">
        <v>202.5</v>
      </c>
      <c r="G216" s="201"/>
      <c r="H216" s="201">
        <v>255</v>
      </c>
      <c r="I216" s="203">
        <v>252</v>
      </c>
      <c r="J216" s="204" t="s">
        <v>681</v>
      </c>
      <c r="K216" s="205">
        <f t="shared" si="70"/>
        <v>52.5</v>
      </c>
      <c r="L216" s="206">
        <f t="shared" si="71"/>
        <v>0.25925925925925924</v>
      </c>
      <c r="M216" s="201" t="s">
        <v>591</v>
      </c>
      <c r="N216" s="207">
        <v>43542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124</v>
      </c>
      <c r="B217" s="230">
        <v>43465</v>
      </c>
      <c r="C217" s="199"/>
      <c r="D217" s="231" t="s">
        <v>416</v>
      </c>
      <c r="E217" s="232" t="s">
        <v>623</v>
      </c>
      <c r="F217" s="232">
        <v>710</v>
      </c>
      <c r="G217" s="232"/>
      <c r="H217" s="232">
        <v>866</v>
      </c>
      <c r="I217" s="234">
        <v>866</v>
      </c>
      <c r="J217" s="235" t="s">
        <v>681</v>
      </c>
      <c r="K217" s="205">
        <f t="shared" si="70"/>
        <v>156</v>
      </c>
      <c r="L217" s="206">
        <f t="shared" si="71"/>
        <v>0.21971830985915494</v>
      </c>
      <c r="M217" s="201" t="s">
        <v>591</v>
      </c>
      <c r="N217" s="207">
        <v>43553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125</v>
      </c>
      <c r="B218" s="230">
        <v>43522</v>
      </c>
      <c r="C218" s="230"/>
      <c r="D218" s="231" t="s">
        <v>153</v>
      </c>
      <c r="E218" s="232" t="s">
        <v>623</v>
      </c>
      <c r="F218" s="232">
        <v>337.25</v>
      </c>
      <c r="G218" s="232"/>
      <c r="H218" s="232">
        <v>398.5</v>
      </c>
      <c r="I218" s="234">
        <v>411</v>
      </c>
      <c r="J218" s="204" t="s">
        <v>781</v>
      </c>
      <c r="K218" s="205">
        <f t="shared" si="70"/>
        <v>61.25</v>
      </c>
      <c r="L218" s="206">
        <f t="shared" si="71"/>
        <v>0.1816160118606375</v>
      </c>
      <c r="M218" s="201" t="s">
        <v>591</v>
      </c>
      <c r="N218" s="207">
        <v>43760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2">
        <v>126</v>
      </c>
      <c r="B219" s="243">
        <v>43559</v>
      </c>
      <c r="C219" s="243"/>
      <c r="D219" s="244" t="s">
        <v>782</v>
      </c>
      <c r="E219" s="245" t="s">
        <v>623</v>
      </c>
      <c r="F219" s="245">
        <v>130</v>
      </c>
      <c r="G219" s="245"/>
      <c r="H219" s="245">
        <v>65</v>
      </c>
      <c r="I219" s="246">
        <v>158</v>
      </c>
      <c r="J219" s="214" t="s">
        <v>783</v>
      </c>
      <c r="K219" s="215">
        <f t="shared" si="70"/>
        <v>-65</v>
      </c>
      <c r="L219" s="216">
        <f t="shared" si="71"/>
        <v>-0.5</v>
      </c>
      <c r="M219" s="212" t="s">
        <v>604</v>
      </c>
      <c r="N219" s="209">
        <v>43726</v>
      </c>
      <c r="O219" s="1"/>
      <c r="P219" s="1"/>
      <c r="Q219" s="1"/>
      <c r="R219" s="6" t="s">
        <v>784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127</v>
      </c>
      <c r="B220" s="230">
        <v>43017</v>
      </c>
      <c r="C220" s="230"/>
      <c r="D220" s="231" t="s">
        <v>186</v>
      </c>
      <c r="E220" s="232" t="s">
        <v>623</v>
      </c>
      <c r="F220" s="232">
        <v>141.5</v>
      </c>
      <c r="G220" s="232"/>
      <c r="H220" s="232">
        <v>183.5</v>
      </c>
      <c r="I220" s="234">
        <v>210</v>
      </c>
      <c r="J220" s="204" t="s">
        <v>778</v>
      </c>
      <c r="K220" s="205">
        <f t="shared" si="70"/>
        <v>42</v>
      </c>
      <c r="L220" s="206">
        <f t="shared" si="71"/>
        <v>0.29681978798586572</v>
      </c>
      <c r="M220" s="201" t="s">
        <v>591</v>
      </c>
      <c r="N220" s="207">
        <v>43042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2">
        <v>128</v>
      </c>
      <c r="B221" s="243">
        <v>43074</v>
      </c>
      <c r="C221" s="243"/>
      <c r="D221" s="244" t="s">
        <v>785</v>
      </c>
      <c r="E221" s="245" t="s">
        <v>623</v>
      </c>
      <c r="F221" s="240">
        <v>172</v>
      </c>
      <c r="G221" s="245"/>
      <c r="H221" s="245">
        <v>155.25</v>
      </c>
      <c r="I221" s="246">
        <v>230</v>
      </c>
      <c r="J221" s="214" t="s">
        <v>786</v>
      </c>
      <c r="K221" s="215">
        <f t="shared" si="70"/>
        <v>-16.75</v>
      </c>
      <c r="L221" s="216">
        <f t="shared" si="71"/>
        <v>-9.7383720930232565E-2</v>
      </c>
      <c r="M221" s="212" t="s">
        <v>604</v>
      </c>
      <c r="N221" s="209">
        <v>43787</v>
      </c>
      <c r="O221" s="1"/>
      <c r="P221" s="1"/>
      <c r="Q221" s="1"/>
      <c r="R221" s="6" t="s">
        <v>784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129</v>
      </c>
      <c r="B222" s="230">
        <v>43398</v>
      </c>
      <c r="C222" s="230"/>
      <c r="D222" s="231" t="s">
        <v>108</v>
      </c>
      <c r="E222" s="232" t="s">
        <v>623</v>
      </c>
      <c r="F222" s="232">
        <v>698.5</v>
      </c>
      <c r="G222" s="232"/>
      <c r="H222" s="232">
        <v>890</v>
      </c>
      <c r="I222" s="234">
        <v>890</v>
      </c>
      <c r="J222" s="204" t="s">
        <v>861</v>
      </c>
      <c r="K222" s="205">
        <f t="shared" si="70"/>
        <v>191.5</v>
      </c>
      <c r="L222" s="206">
        <f t="shared" si="71"/>
        <v>0.27415891195418757</v>
      </c>
      <c r="M222" s="201" t="s">
        <v>591</v>
      </c>
      <c r="N222" s="207">
        <v>44328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130</v>
      </c>
      <c r="B223" s="230">
        <v>42877</v>
      </c>
      <c r="C223" s="230"/>
      <c r="D223" s="231" t="s">
        <v>376</v>
      </c>
      <c r="E223" s="232" t="s">
        <v>623</v>
      </c>
      <c r="F223" s="232">
        <v>127.6</v>
      </c>
      <c r="G223" s="232"/>
      <c r="H223" s="232">
        <v>138</v>
      </c>
      <c r="I223" s="234">
        <v>190</v>
      </c>
      <c r="J223" s="204" t="s">
        <v>787</v>
      </c>
      <c r="K223" s="205">
        <f t="shared" si="70"/>
        <v>10.400000000000006</v>
      </c>
      <c r="L223" s="206">
        <f t="shared" si="71"/>
        <v>8.1504702194357417E-2</v>
      </c>
      <c r="M223" s="201" t="s">
        <v>591</v>
      </c>
      <c r="N223" s="207">
        <v>43774</v>
      </c>
      <c r="O223" s="1"/>
      <c r="P223" s="1"/>
      <c r="Q223" s="1"/>
      <c r="R223" s="6" t="s">
        <v>784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131</v>
      </c>
      <c r="B224" s="230">
        <v>43158</v>
      </c>
      <c r="C224" s="230"/>
      <c r="D224" s="231" t="s">
        <v>788</v>
      </c>
      <c r="E224" s="232" t="s">
        <v>623</v>
      </c>
      <c r="F224" s="232">
        <v>317</v>
      </c>
      <c r="G224" s="232"/>
      <c r="H224" s="232">
        <v>382.5</v>
      </c>
      <c r="I224" s="234">
        <v>398</v>
      </c>
      <c r="J224" s="204" t="s">
        <v>789</v>
      </c>
      <c r="K224" s="205">
        <f t="shared" si="70"/>
        <v>65.5</v>
      </c>
      <c r="L224" s="206">
        <f t="shared" si="71"/>
        <v>0.20662460567823343</v>
      </c>
      <c r="M224" s="201" t="s">
        <v>591</v>
      </c>
      <c r="N224" s="207">
        <v>44238</v>
      </c>
      <c r="O224" s="1"/>
      <c r="P224" s="1"/>
      <c r="Q224" s="1"/>
      <c r="R224" s="6" t="s">
        <v>784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2">
        <v>132</v>
      </c>
      <c r="B225" s="243">
        <v>43164</v>
      </c>
      <c r="C225" s="243"/>
      <c r="D225" s="244" t="s">
        <v>145</v>
      </c>
      <c r="E225" s="245" t="s">
        <v>623</v>
      </c>
      <c r="F225" s="240">
        <f>510-14.4</f>
        <v>495.6</v>
      </c>
      <c r="G225" s="245"/>
      <c r="H225" s="245">
        <v>350</v>
      </c>
      <c r="I225" s="246">
        <v>672</v>
      </c>
      <c r="J225" s="214" t="s">
        <v>790</v>
      </c>
      <c r="K225" s="215">
        <f t="shared" si="70"/>
        <v>-145.60000000000002</v>
      </c>
      <c r="L225" s="216">
        <f t="shared" si="71"/>
        <v>-0.29378531073446329</v>
      </c>
      <c r="M225" s="212" t="s">
        <v>604</v>
      </c>
      <c r="N225" s="209">
        <v>43887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2">
        <v>133</v>
      </c>
      <c r="B226" s="243">
        <v>43237</v>
      </c>
      <c r="C226" s="243"/>
      <c r="D226" s="244" t="s">
        <v>474</v>
      </c>
      <c r="E226" s="245" t="s">
        <v>623</v>
      </c>
      <c r="F226" s="240">
        <v>230.3</v>
      </c>
      <c r="G226" s="245"/>
      <c r="H226" s="245">
        <v>102.5</v>
      </c>
      <c r="I226" s="246">
        <v>348</v>
      </c>
      <c r="J226" s="214" t="s">
        <v>791</v>
      </c>
      <c r="K226" s="215">
        <f t="shared" si="70"/>
        <v>-127.80000000000001</v>
      </c>
      <c r="L226" s="216">
        <f t="shared" si="71"/>
        <v>-0.55492835432045162</v>
      </c>
      <c r="M226" s="212" t="s">
        <v>604</v>
      </c>
      <c r="N226" s="209">
        <v>43896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134</v>
      </c>
      <c r="B227" s="230">
        <v>43258</v>
      </c>
      <c r="C227" s="230"/>
      <c r="D227" s="231" t="s">
        <v>439</v>
      </c>
      <c r="E227" s="232" t="s">
        <v>623</v>
      </c>
      <c r="F227" s="232">
        <f>342.5-5.1</f>
        <v>337.4</v>
      </c>
      <c r="G227" s="232"/>
      <c r="H227" s="232">
        <v>412.5</v>
      </c>
      <c r="I227" s="234">
        <v>439</v>
      </c>
      <c r="J227" s="204" t="s">
        <v>792</v>
      </c>
      <c r="K227" s="205">
        <f t="shared" si="70"/>
        <v>75.100000000000023</v>
      </c>
      <c r="L227" s="206">
        <f t="shared" si="71"/>
        <v>0.22258446947243635</v>
      </c>
      <c r="M227" s="201" t="s">
        <v>591</v>
      </c>
      <c r="N227" s="207">
        <v>44230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135</v>
      </c>
      <c r="B228" s="222">
        <v>43285</v>
      </c>
      <c r="C228" s="222"/>
      <c r="D228" s="223" t="s">
        <v>55</v>
      </c>
      <c r="E228" s="224" t="s">
        <v>623</v>
      </c>
      <c r="F228" s="224">
        <f>127.5-5.53</f>
        <v>121.97</v>
      </c>
      <c r="G228" s="225"/>
      <c r="H228" s="225">
        <v>122.5</v>
      </c>
      <c r="I228" s="225">
        <v>170</v>
      </c>
      <c r="J228" s="226" t="s">
        <v>823</v>
      </c>
      <c r="K228" s="227">
        <f t="shared" si="70"/>
        <v>0.53000000000000114</v>
      </c>
      <c r="L228" s="228">
        <f t="shared" si="71"/>
        <v>4.3453308190538747E-3</v>
      </c>
      <c r="M228" s="224" t="s">
        <v>714</v>
      </c>
      <c r="N228" s="222">
        <v>44431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2">
        <v>136</v>
      </c>
      <c r="B229" s="243">
        <v>43294</v>
      </c>
      <c r="C229" s="243"/>
      <c r="D229" s="244" t="s">
        <v>365</v>
      </c>
      <c r="E229" s="245" t="s">
        <v>623</v>
      </c>
      <c r="F229" s="240">
        <v>46.5</v>
      </c>
      <c r="G229" s="245"/>
      <c r="H229" s="245">
        <v>17</v>
      </c>
      <c r="I229" s="246">
        <v>59</v>
      </c>
      <c r="J229" s="214" t="s">
        <v>793</v>
      </c>
      <c r="K229" s="215">
        <f t="shared" ref="K229:K237" si="72">H229-F229</f>
        <v>-29.5</v>
      </c>
      <c r="L229" s="216">
        <f t="shared" ref="L229:L237" si="73">K229/F229</f>
        <v>-0.63440860215053763</v>
      </c>
      <c r="M229" s="212" t="s">
        <v>604</v>
      </c>
      <c r="N229" s="209">
        <v>43887</v>
      </c>
      <c r="O229" s="1"/>
      <c r="P229" s="1"/>
      <c r="Q229" s="1"/>
      <c r="R229" s="6" t="s">
        <v>780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137</v>
      </c>
      <c r="B230" s="230">
        <v>43396</v>
      </c>
      <c r="C230" s="230"/>
      <c r="D230" s="231" t="s">
        <v>418</v>
      </c>
      <c r="E230" s="232" t="s">
        <v>623</v>
      </c>
      <c r="F230" s="232">
        <v>156.5</v>
      </c>
      <c r="G230" s="232"/>
      <c r="H230" s="232">
        <v>207.5</v>
      </c>
      <c r="I230" s="234">
        <v>191</v>
      </c>
      <c r="J230" s="204" t="s">
        <v>681</v>
      </c>
      <c r="K230" s="205">
        <f t="shared" si="72"/>
        <v>51</v>
      </c>
      <c r="L230" s="206">
        <f t="shared" si="73"/>
        <v>0.32587859424920129</v>
      </c>
      <c r="M230" s="201" t="s">
        <v>591</v>
      </c>
      <c r="N230" s="207">
        <v>44369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138</v>
      </c>
      <c r="B231" s="230">
        <v>43439</v>
      </c>
      <c r="C231" s="230"/>
      <c r="D231" s="231" t="s">
        <v>327</v>
      </c>
      <c r="E231" s="232" t="s">
        <v>623</v>
      </c>
      <c r="F231" s="232">
        <v>259.5</v>
      </c>
      <c r="G231" s="232"/>
      <c r="H231" s="232">
        <v>320</v>
      </c>
      <c r="I231" s="234">
        <v>320</v>
      </c>
      <c r="J231" s="204" t="s">
        <v>681</v>
      </c>
      <c r="K231" s="205">
        <f t="shared" si="72"/>
        <v>60.5</v>
      </c>
      <c r="L231" s="206">
        <f t="shared" si="73"/>
        <v>0.23314065510597304</v>
      </c>
      <c r="M231" s="201" t="s">
        <v>591</v>
      </c>
      <c r="N231" s="207">
        <v>44323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2">
        <v>139</v>
      </c>
      <c r="B232" s="243">
        <v>43439</v>
      </c>
      <c r="C232" s="243"/>
      <c r="D232" s="244" t="s">
        <v>794</v>
      </c>
      <c r="E232" s="245" t="s">
        <v>623</v>
      </c>
      <c r="F232" s="245">
        <v>715</v>
      </c>
      <c r="G232" s="245"/>
      <c r="H232" s="245">
        <v>445</v>
      </c>
      <c r="I232" s="246">
        <v>840</v>
      </c>
      <c r="J232" s="214" t="s">
        <v>795</v>
      </c>
      <c r="K232" s="215">
        <f t="shared" si="72"/>
        <v>-270</v>
      </c>
      <c r="L232" s="216">
        <f t="shared" si="73"/>
        <v>-0.3776223776223776</v>
      </c>
      <c r="M232" s="212" t="s">
        <v>604</v>
      </c>
      <c r="N232" s="209">
        <v>43800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140</v>
      </c>
      <c r="B233" s="230">
        <v>43469</v>
      </c>
      <c r="C233" s="230"/>
      <c r="D233" s="231" t="s">
        <v>158</v>
      </c>
      <c r="E233" s="232" t="s">
        <v>623</v>
      </c>
      <c r="F233" s="232">
        <v>875</v>
      </c>
      <c r="G233" s="232"/>
      <c r="H233" s="232">
        <v>1165</v>
      </c>
      <c r="I233" s="234">
        <v>1185</v>
      </c>
      <c r="J233" s="204" t="s">
        <v>796</v>
      </c>
      <c r="K233" s="205">
        <f t="shared" si="72"/>
        <v>290</v>
      </c>
      <c r="L233" s="206">
        <f t="shared" si="73"/>
        <v>0.33142857142857141</v>
      </c>
      <c r="M233" s="201" t="s">
        <v>591</v>
      </c>
      <c r="N233" s="207">
        <v>43847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141</v>
      </c>
      <c r="B234" s="230">
        <v>43559</v>
      </c>
      <c r="C234" s="230"/>
      <c r="D234" s="231" t="s">
        <v>343</v>
      </c>
      <c r="E234" s="232" t="s">
        <v>623</v>
      </c>
      <c r="F234" s="232">
        <f>387-14.63</f>
        <v>372.37</v>
      </c>
      <c r="G234" s="232"/>
      <c r="H234" s="232">
        <v>490</v>
      </c>
      <c r="I234" s="234">
        <v>490</v>
      </c>
      <c r="J234" s="204" t="s">
        <v>681</v>
      </c>
      <c r="K234" s="205">
        <f t="shared" si="72"/>
        <v>117.63</v>
      </c>
      <c r="L234" s="206">
        <f t="shared" si="73"/>
        <v>0.31589548030185027</v>
      </c>
      <c r="M234" s="201" t="s">
        <v>591</v>
      </c>
      <c r="N234" s="207">
        <v>43850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2">
        <v>142</v>
      </c>
      <c r="B235" s="243">
        <v>43578</v>
      </c>
      <c r="C235" s="243"/>
      <c r="D235" s="244" t="s">
        <v>797</v>
      </c>
      <c r="E235" s="245" t="s">
        <v>593</v>
      </c>
      <c r="F235" s="245">
        <v>220</v>
      </c>
      <c r="G235" s="245"/>
      <c r="H235" s="245">
        <v>127.5</v>
      </c>
      <c r="I235" s="246">
        <v>284</v>
      </c>
      <c r="J235" s="214" t="s">
        <v>798</v>
      </c>
      <c r="K235" s="215">
        <f t="shared" si="72"/>
        <v>-92.5</v>
      </c>
      <c r="L235" s="216">
        <f t="shared" si="73"/>
        <v>-0.42045454545454547</v>
      </c>
      <c r="M235" s="212" t="s">
        <v>604</v>
      </c>
      <c r="N235" s="209">
        <v>43896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143</v>
      </c>
      <c r="B236" s="230">
        <v>43622</v>
      </c>
      <c r="C236" s="230"/>
      <c r="D236" s="231" t="s">
        <v>483</v>
      </c>
      <c r="E236" s="232" t="s">
        <v>593</v>
      </c>
      <c r="F236" s="232">
        <v>332.8</v>
      </c>
      <c r="G236" s="232"/>
      <c r="H236" s="232">
        <v>405</v>
      </c>
      <c r="I236" s="234">
        <v>419</v>
      </c>
      <c r="J236" s="204" t="s">
        <v>799</v>
      </c>
      <c r="K236" s="205">
        <f t="shared" si="72"/>
        <v>72.199999999999989</v>
      </c>
      <c r="L236" s="206">
        <f t="shared" si="73"/>
        <v>0.21694711538461534</v>
      </c>
      <c r="M236" s="201" t="s">
        <v>591</v>
      </c>
      <c r="N236" s="207">
        <v>43860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144</v>
      </c>
      <c r="B237" s="222">
        <v>43641</v>
      </c>
      <c r="C237" s="222"/>
      <c r="D237" s="223" t="s">
        <v>151</v>
      </c>
      <c r="E237" s="224" t="s">
        <v>623</v>
      </c>
      <c r="F237" s="224">
        <v>386</v>
      </c>
      <c r="G237" s="225"/>
      <c r="H237" s="225">
        <v>395</v>
      </c>
      <c r="I237" s="225">
        <v>452</v>
      </c>
      <c r="J237" s="226" t="s">
        <v>800</v>
      </c>
      <c r="K237" s="227">
        <f t="shared" si="72"/>
        <v>9</v>
      </c>
      <c r="L237" s="228">
        <f t="shared" si="73"/>
        <v>2.3316062176165803E-2</v>
      </c>
      <c r="M237" s="224" t="s">
        <v>714</v>
      </c>
      <c r="N237" s="222">
        <v>43868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145</v>
      </c>
      <c r="B238" s="222">
        <v>43707</v>
      </c>
      <c r="C238" s="222"/>
      <c r="D238" s="223" t="s">
        <v>131</v>
      </c>
      <c r="E238" s="224" t="s">
        <v>623</v>
      </c>
      <c r="F238" s="224">
        <v>137.5</v>
      </c>
      <c r="G238" s="225"/>
      <c r="H238" s="225">
        <v>138.5</v>
      </c>
      <c r="I238" s="225">
        <v>190</v>
      </c>
      <c r="J238" s="226" t="s">
        <v>822</v>
      </c>
      <c r="K238" s="227">
        <f t="shared" ref="K238" si="74">H238-F238</f>
        <v>1</v>
      </c>
      <c r="L238" s="228">
        <f t="shared" ref="L238" si="75">K238/F238</f>
        <v>7.2727272727272727E-3</v>
      </c>
      <c r="M238" s="224" t="s">
        <v>714</v>
      </c>
      <c r="N238" s="222">
        <v>44432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146</v>
      </c>
      <c r="B239" s="230">
        <v>43731</v>
      </c>
      <c r="C239" s="230"/>
      <c r="D239" s="231" t="s">
        <v>430</v>
      </c>
      <c r="E239" s="232" t="s">
        <v>623</v>
      </c>
      <c r="F239" s="232">
        <v>235</v>
      </c>
      <c r="G239" s="232"/>
      <c r="H239" s="232">
        <v>295</v>
      </c>
      <c r="I239" s="234">
        <v>296</v>
      </c>
      <c r="J239" s="204" t="s">
        <v>801</v>
      </c>
      <c r="K239" s="205">
        <f t="shared" ref="K239:K244" si="76">H239-F239</f>
        <v>60</v>
      </c>
      <c r="L239" s="206">
        <f t="shared" ref="L239:L244" si="77">K239/F239</f>
        <v>0.25531914893617019</v>
      </c>
      <c r="M239" s="201" t="s">
        <v>591</v>
      </c>
      <c r="N239" s="207">
        <v>43844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147</v>
      </c>
      <c r="B240" s="230">
        <v>43752</v>
      </c>
      <c r="C240" s="230"/>
      <c r="D240" s="231" t="s">
        <v>802</v>
      </c>
      <c r="E240" s="232" t="s">
        <v>623</v>
      </c>
      <c r="F240" s="232">
        <v>277.5</v>
      </c>
      <c r="G240" s="232"/>
      <c r="H240" s="232">
        <v>333</v>
      </c>
      <c r="I240" s="234">
        <v>333</v>
      </c>
      <c r="J240" s="204" t="s">
        <v>803</v>
      </c>
      <c r="K240" s="205">
        <f t="shared" si="76"/>
        <v>55.5</v>
      </c>
      <c r="L240" s="206">
        <f t="shared" si="77"/>
        <v>0.2</v>
      </c>
      <c r="M240" s="201" t="s">
        <v>591</v>
      </c>
      <c r="N240" s="207">
        <v>43846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148</v>
      </c>
      <c r="B241" s="230">
        <v>43752</v>
      </c>
      <c r="C241" s="230"/>
      <c r="D241" s="231" t="s">
        <v>804</v>
      </c>
      <c r="E241" s="232" t="s">
        <v>623</v>
      </c>
      <c r="F241" s="232">
        <v>930</v>
      </c>
      <c r="G241" s="232"/>
      <c r="H241" s="232">
        <v>1165</v>
      </c>
      <c r="I241" s="234">
        <v>1200</v>
      </c>
      <c r="J241" s="204" t="s">
        <v>805</v>
      </c>
      <c r="K241" s="205">
        <f t="shared" si="76"/>
        <v>235</v>
      </c>
      <c r="L241" s="206">
        <f t="shared" si="77"/>
        <v>0.25268817204301075</v>
      </c>
      <c r="M241" s="201" t="s">
        <v>591</v>
      </c>
      <c r="N241" s="207">
        <v>43847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149</v>
      </c>
      <c r="B242" s="230">
        <v>43753</v>
      </c>
      <c r="C242" s="230"/>
      <c r="D242" s="231" t="s">
        <v>806</v>
      </c>
      <c r="E242" s="232" t="s">
        <v>623</v>
      </c>
      <c r="F242" s="202">
        <v>111</v>
      </c>
      <c r="G242" s="232"/>
      <c r="H242" s="232">
        <v>141</v>
      </c>
      <c r="I242" s="234">
        <v>141</v>
      </c>
      <c r="J242" s="204" t="s">
        <v>607</v>
      </c>
      <c r="K242" s="205">
        <f t="shared" si="76"/>
        <v>30</v>
      </c>
      <c r="L242" s="206">
        <f t="shared" si="77"/>
        <v>0.27027027027027029</v>
      </c>
      <c r="M242" s="201" t="s">
        <v>591</v>
      </c>
      <c r="N242" s="207">
        <v>44328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150</v>
      </c>
      <c r="B243" s="230">
        <v>43753</v>
      </c>
      <c r="C243" s="230"/>
      <c r="D243" s="231" t="s">
        <v>807</v>
      </c>
      <c r="E243" s="232" t="s">
        <v>623</v>
      </c>
      <c r="F243" s="202">
        <v>296</v>
      </c>
      <c r="G243" s="232"/>
      <c r="H243" s="232">
        <v>370</v>
      </c>
      <c r="I243" s="234">
        <v>370</v>
      </c>
      <c r="J243" s="204" t="s">
        <v>681</v>
      </c>
      <c r="K243" s="205">
        <f t="shared" si="76"/>
        <v>74</v>
      </c>
      <c r="L243" s="206">
        <f t="shared" si="77"/>
        <v>0.25</v>
      </c>
      <c r="M243" s="201" t="s">
        <v>591</v>
      </c>
      <c r="N243" s="207">
        <v>43853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151</v>
      </c>
      <c r="B244" s="230">
        <v>43754</v>
      </c>
      <c r="C244" s="230"/>
      <c r="D244" s="231" t="s">
        <v>808</v>
      </c>
      <c r="E244" s="232" t="s">
        <v>623</v>
      </c>
      <c r="F244" s="202">
        <v>300</v>
      </c>
      <c r="G244" s="232"/>
      <c r="H244" s="232">
        <v>382.5</v>
      </c>
      <c r="I244" s="234">
        <v>344</v>
      </c>
      <c r="J244" s="204" t="s">
        <v>809</v>
      </c>
      <c r="K244" s="205">
        <f t="shared" si="76"/>
        <v>82.5</v>
      </c>
      <c r="L244" s="206">
        <f t="shared" si="77"/>
        <v>0.27500000000000002</v>
      </c>
      <c r="M244" s="201" t="s">
        <v>591</v>
      </c>
      <c r="N244" s="207">
        <v>44238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152</v>
      </c>
      <c r="B245" s="249">
        <v>43832</v>
      </c>
      <c r="C245" s="249"/>
      <c r="D245" s="250" t="s">
        <v>810</v>
      </c>
      <c r="E245" s="56" t="s">
        <v>623</v>
      </c>
      <c r="F245" s="251" t="s">
        <v>811</v>
      </c>
      <c r="G245" s="56"/>
      <c r="H245" s="56"/>
      <c r="I245" s="252">
        <v>590</v>
      </c>
      <c r="J245" s="247" t="s">
        <v>594</v>
      </c>
      <c r="K245" s="247"/>
      <c r="L245" s="253"/>
      <c r="M245" s="254" t="s">
        <v>594</v>
      </c>
      <c r="N245" s="255"/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153</v>
      </c>
      <c r="B246" s="230">
        <v>43966</v>
      </c>
      <c r="C246" s="230"/>
      <c r="D246" s="231" t="s">
        <v>71</v>
      </c>
      <c r="E246" s="232" t="s">
        <v>623</v>
      </c>
      <c r="F246" s="202">
        <v>67.5</v>
      </c>
      <c r="G246" s="232"/>
      <c r="H246" s="232">
        <v>86</v>
      </c>
      <c r="I246" s="234">
        <v>86</v>
      </c>
      <c r="J246" s="204" t="s">
        <v>812</v>
      </c>
      <c r="K246" s="205">
        <f t="shared" ref="K246:K253" si="78">H246-F246</f>
        <v>18.5</v>
      </c>
      <c r="L246" s="206">
        <f t="shared" ref="L246:L253" si="79">K246/F246</f>
        <v>0.27407407407407408</v>
      </c>
      <c r="M246" s="201" t="s">
        <v>591</v>
      </c>
      <c r="N246" s="207">
        <v>44008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154</v>
      </c>
      <c r="B247" s="230">
        <v>44035</v>
      </c>
      <c r="C247" s="230"/>
      <c r="D247" s="231" t="s">
        <v>482</v>
      </c>
      <c r="E247" s="232" t="s">
        <v>623</v>
      </c>
      <c r="F247" s="202">
        <v>231</v>
      </c>
      <c r="G247" s="232"/>
      <c r="H247" s="232">
        <v>281</v>
      </c>
      <c r="I247" s="234">
        <v>281</v>
      </c>
      <c r="J247" s="204" t="s">
        <v>681</v>
      </c>
      <c r="K247" s="205">
        <f t="shared" si="78"/>
        <v>50</v>
      </c>
      <c r="L247" s="206">
        <f t="shared" si="79"/>
        <v>0.21645021645021645</v>
      </c>
      <c r="M247" s="201" t="s">
        <v>591</v>
      </c>
      <c r="N247" s="207">
        <v>44358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155</v>
      </c>
      <c r="B248" s="230">
        <v>44092</v>
      </c>
      <c r="C248" s="230"/>
      <c r="D248" s="231" t="s">
        <v>407</v>
      </c>
      <c r="E248" s="232" t="s">
        <v>623</v>
      </c>
      <c r="F248" s="232">
        <v>206</v>
      </c>
      <c r="G248" s="232"/>
      <c r="H248" s="232">
        <v>248</v>
      </c>
      <c r="I248" s="234">
        <v>248</v>
      </c>
      <c r="J248" s="204" t="s">
        <v>681</v>
      </c>
      <c r="K248" s="205">
        <f t="shared" si="78"/>
        <v>42</v>
      </c>
      <c r="L248" s="206">
        <f t="shared" si="79"/>
        <v>0.20388349514563106</v>
      </c>
      <c r="M248" s="201" t="s">
        <v>591</v>
      </c>
      <c r="N248" s="207">
        <v>44214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156</v>
      </c>
      <c r="B249" s="230">
        <v>44140</v>
      </c>
      <c r="C249" s="230"/>
      <c r="D249" s="231" t="s">
        <v>407</v>
      </c>
      <c r="E249" s="232" t="s">
        <v>623</v>
      </c>
      <c r="F249" s="232">
        <v>182.5</v>
      </c>
      <c r="G249" s="232"/>
      <c r="H249" s="232">
        <v>248</v>
      </c>
      <c r="I249" s="234">
        <v>248</v>
      </c>
      <c r="J249" s="204" t="s">
        <v>681</v>
      </c>
      <c r="K249" s="205">
        <f t="shared" si="78"/>
        <v>65.5</v>
      </c>
      <c r="L249" s="206">
        <f t="shared" si="79"/>
        <v>0.35890410958904112</v>
      </c>
      <c r="M249" s="201" t="s">
        <v>591</v>
      </c>
      <c r="N249" s="207">
        <v>44214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157</v>
      </c>
      <c r="B250" s="230">
        <v>44140</v>
      </c>
      <c r="C250" s="230"/>
      <c r="D250" s="231" t="s">
        <v>327</v>
      </c>
      <c r="E250" s="232" t="s">
        <v>623</v>
      </c>
      <c r="F250" s="232">
        <v>247.5</v>
      </c>
      <c r="G250" s="232"/>
      <c r="H250" s="232">
        <v>320</v>
      </c>
      <c r="I250" s="234">
        <v>320</v>
      </c>
      <c r="J250" s="204" t="s">
        <v>681</v>
      </c>
      <c r="K250" s="205">
        <f t="shared" si="78"/>
        <v>72.5</v>
      </c>
      <c r="L250" s="206">
        <f t="shared" si="79"/>
        <v>0.29292929292929293</v>
      </c>
      <c r="M250" s="201" t="s">
        <v>591</v>
      </c>
      <c r="N250" s="207">
        <v>44323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158</v>
      </c>
      <c r="B251" s="230">
        <v>44140</v>
      </c>
      <c r="C251" s="230"/>
      <c r="D251" s="231" t="s">
        <v>272</v>
      </c>
      <c r="E251" s="232" t="s">
        <v>623</v>
      </c>
      <c r="F251" s="202">
        <v>925</v>
      </c>
      <c r="G251" s="232"/>
      <c r="H251" s="232">
        <v>1095</v>
      </c>
      <c r="I251" s="234">
        <v>1093</v>
      </c>
      <c r="J251" s="204" t="s">
        <v>813</v>
      </c>
      <c r="K251" s="205">
        <f t="shared" si="78"/>
        <v>170</v>
      </c>
      <c r="L251" s="206">
        <f t="shared" si="79"/>
        <v>0.18378378378378379</v>
      </c>
      <c r="M251" s="201" t="s">
        <v>591</v>
      </c>
      <c r="N251" s="207">
        <v>44201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159</v>
      </c>
      <c r="B252" s="230">
        <v>44140</v>
      </c>
      <c r="C252" s="230"/>
      <c r="D252" s="231" t="s">
        <v>343</v>
      </c>
      <c r="E252" s="232" t="s">
        <v>623</v>
      </c>
      <c r="F252" s="202">
        <v>332.5</v>
      </c>
      <c r="G252" s="232"/>
      <c r="H252" s="232">
        <v>393</v>
      </c>
      <c r="I252" s="234">
        <v>406</v>
      </c>
      <c r="J252" s="204" t="s">
        <v>814</v>
      </c>
      <c r="K252" s="205">
        <f t="shared" si="78"/>
        <v>60.5</v>
      </c>
      <c r="L252" s="206">
        <f t="shared" si="79"/>
        <v>0.18195488721804512</v>
      </c>
      <c r="M252" s="201" t="s">
        <v>591</v>
      </c>
      <c r="N252" s="207">
        <v>44256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160</v>
      </c>
      <c r="B253" s="230">
        <v>44141</v>
      </c>
      <c r="C253" s="230"/>
      <c r="D253" s="231" t="s">
        <v>482</v>
      </c>
      <c r="E253" s="232" t="s">
        <v>623</v>
      </c>
      <c r="F253" s="202">
        <v>231</v>
      </c>
      <c r="G253" s="232"/>
      <c r="H253" s="232">
        <v>281</v>
      </c>
      <c r="I253" s="234">
        <v>281</v>
      </c>
      <c r="J253" s="204" t="s">
        <v>681</v>
      </c>
      <c r="K253" s="205">
        <f t="shared" si="78"/>
        <v>50</v>
      </c>
      <c r="L253" s="206">
        <f t="shared" si="79"/>
        <v>0.21645021645021645</v>
      </c>
      <c r="M253" s="201" t="s">
        <v>591</v>
      </c>
      <c r="N253" s="207">
        <v>44358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6">
        <v>161</v>
      </c>
      <c r="B254" s="249">
        <v>44187</v>
      </c>
      <c r="C254" s="249"/>
      <c r="D254" s="250" t="s">
        <v>455</v>
      </c>
      <c r="E254" s="56" t="s">
        <v>623</v>
      </c>
      <c r="F254" s="251" t="s">
        <v>815</v>
      </c>
      <c r="G254" s="56"/>
      <c r="H254" s="56"/>
      <c r="I254" s="252">
        <v>239</v>
      </c>
      <c r="J254" s="247" t="s">
        <v>594</v>
      </c>
      <c r="K254" s="247"/>
      <c r="L254" s="253"/>
      <c r="M254" s="254"/>
      <c r="N254" s="255"/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6">
        <v>162</v>
      </c>
      <c r="B255" s="249">
        <v>44258</v>
      </c>
      <c r="C255" s="249"/>
      <c r="D255" s="250" t="s">
        <v>810</v>
      </c>
      <c r="E255" s="56" t="s">
        <v>623</v>
      </c>
      <c r="F255" s="251" t="s">
        <v>811</v>
      </c>
      <c r="G255" s="56"/>
      <c r="H255" s="56"/>
      <c r="I255" s="252">
        <v>590</v>
      </c>
      <c r="J255" s="247" t="s">
        <v>594</v>
      </c>
      <c r="K255" s="247"/>
      <c r="L255" s="253"/>
      <c r="M255" s="254"/>
      <c r="N255" s="255"/>
      <c r="O255" s="1"/>
      <c r="P255" s="1"/>
      <c r="R255" s="6" t="s">
        <v>784</v>
      </c>
    </row>
    <row r="256" spans="1:26" ht="12.75" customHeight="1">
      <c r="A256" s="229">
        <v>163</v>
      </c>
      <c r="B256" s="230">
        <v>44274</v>
      </c>
      <c r="C256" s="230"/>
      <c r="D256" s="231" t="s">
        <v>343</v>
      </c>
      <c r="E256" s="232" t="s">
        <v>623</v>
      </c>
      <c r="F256" s="202">
        <v>355</v>
      </c>
      <c r="G256" s="232"/>
      <c r="H256" s="232">
        <v>422.5</v>
      </c>
      <c r="I256" s="234">
        <v>420</v>
      </c>
      <c r="J256" s="204" t="s">
        <v>816</v>
      </c>
      <c r="K256" s="205">
        <f t="shared" ref="K256:K259" si="80">H256-F256</f>
        <v>67.5</v>
      </c>
      <c r="L256" s="206">
        <f t="shared" ref="L256:L259" si="81">K256/F256</f>
        <v>0.19014084507042253</v>
      </c>
      <c r="M256" s="201" t="s">
        <v>591</v>
      </c>
      <c r="N256" s="207">
        <v>44361</v>
      </c>
      <c r="O256" s="1"/>
      <c r="R256" s="257" t="s">
        <v>784</v>
      </c>
    </row>
    <row r="257" spans="1:26" ht="12.75" customHeight="1">
      <c r="A257" s="229">
        <v>164</v>
      </c>
      <c r="B257" s="230">
        <v>44295</v>
      </c>
      <c r="C257" s="230"/>
      <c r="D257" s="231" t="s">
        <v>817</v>
      </c>
      <c r="E257" s="232" t="s">
        <v>623</v>
      </c>
      <c r="F257" s="202">
        <v>555</v>
      </c>
      <c r="G257" s="232"/>
      <c r="H257" s="232">
        <v>663</v>
      </c>
      <c r="I257" s="234">
        <v>663</v>
      </c>
      <c r="J257" s="204" t="s">
        <v>818</v>
      </c>
      <c r="K257" s="205">
        <f t="shared" si="80"/>
        <v>108</v>
      </c>
      <c r="L257" s="206">
        <f t="shared" si="81"/>
        <v>0.19459459459459461</v>
      </c>
      <c r="M257" s="201" t="s">
        <v>591</v>
      </c>
      <c r="N257" s="207">
        <v>44321</v>
      </c>
      <c r="O257" s="1"/>
      <c r="P257" s="1"/>
      <c r="Q257" s="1"/>
      <c r="R257" s="257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165</v>
      </c>
      <c r="B258" s="230">
        <v>44308</v>
      </c>
      <c r="C258" s="230"/>
      <c r="D258" s="231" t="s">
        <v>376</v>
      </c>
      <c r="E258" s="232" t="s">
        <v>623</v>
      </c>
      <c r="F258" s="202">
        <v>126.5</v>
      </c>
      <c r="G258" s="232"/>
      <c r="H258" s="232">
        <v>155</v>
      </c>
      <c r="I258" s="234">
        <v>155</v>
      </c>
      <c r="J258" s="204" t="s">
        <v>681</v>
      </c>
      <c r="K258" s="205">
        <f t="shared" si="80"/>
        <v>28.5</v>
      </c>
      <c r="L258" s="206">
        <f t="shared" si="81"/>
        <v>0.22529644268774704</v>
      </c>
      <c r="M258" s="201" t="s">
        <v>591</v>
      </c>
      <c r="N258" s="207">
        <v>44362</v>
      </c>
      <c r="O258" s="1"/>
      <c r="R258" s="257" t="s">
        <v>784</v>
      </c>
    </row>
    <row r="259" spans="1:26" ht="12.75" customHeight="1">
      <c r="A259" s="308">
        <v>166</v>
      </c>
      <c r="B259" s="309">
        <v>44368</v>
      </c>
      <c r="C259" s="309"/>
      <c r="D259" s="310" t="s">
        <v>394</v>
      </c>
      <c r="E259" s="311" t="s">
        <v>623</v>
      </c>
      <c r="F259" s="312">
        <v>287.5</v>
      </c>
      <c r="G259" s="311"/>
      <c r="H259" s="311">
        <v>245</v>
      </c>
      <c r="I259" s="313">
        <v>344</v>
      </c>
      <c r="J259" s="214" t="s">
        <v>858</v>
      </c>
      <c r="K259" s="215">
        <f t="shared" si="80"/>
        <v>-42.5</v>
      </c>
      <c r="L259" s="216">
        <f t="shared" si="81"/>
        <v>-0.14782608695652175</v>
      </c>
      <c r="M259" s="212" t="s">
        <v>604</v>
      </c>
      <c r="N259" s="209">
        <v>44508</v>
      </c>
      <c r="O259" s="1"/>
      <c r="R259" s="257" t="s">
        <v>784</v>
      </c>
    </row>
    <row r="260" spans="1:26" ht="12.75" customHeight="1">
      <c r="A260" s="256">
        <v>167</v>
      </c>
      <c r="B260" s="249">
        <v>44368</v>
      </c>
      <c r="C260" s="249"/>
      <c r="D260" s="250" t="s">
        <v>482</v>
      </c>
      <c r="E260" s="56" t="s">
        <v>623</v>
      </c>
      <c r="F260" s="251" t="s">
        <v>819</v>
      </c>
      <c r="G260" s="56"/>
      <c r="H260" s="56"/>
      <c r="I260" s="252">
        <v>320</v>
      </c>
      <c r="J260" s="247" t="s">
        <v>594</v>
      </c>
      <c r="K260" s="256"/>
      <c r="L260" s="249"/>
      <c r="M260" s="249"/>
      <c r="N260" s="250"/>
      <c r="O260" s="44"/>
      <c r="R260" s="257" t="s">
        <v>784</v>
      </c>
    </row>
    <row r="261" spans="1:26" ht="12.75" customHeight="1">
      <c r="A261" s="437">
        <v>168</v>
      </c>
      <c r="B261" s="438">
        <v>44406</v>
      </c>
      <c r="C261" s="438"/>
      <c r="D261" s="439" t="s">
        <v>376</v>
      </c>
      <c r="E261" s="440" t="s">
        <v>623</v>
      </c>
      <c r="F261" s="441">
        <v>162.5</v>
      </c>
      <c r="G261" s="440"/>
      <c r="H261" s="440">
        <v>200</v>
      </c>
      <c r="I261" s="440">
        <v>200</v>
      </c>
      <c r="J261" s="204" t="s">
        <v>681</v>
      </c>
      <c r="K261" s="205">
        <f t="shared" ref="K261" si="82">H261-F261</f>
        <v>37.5</v>
      </c>
      <c r="L261" s="206">
        <f t="shared" ref="L261" si="83">K261/F261</f>
        <v>0.23076923076923078</v>
      </c>
      <c r="M261" s="201" t="s">
        <v>591</v>
      </c>
      <c r="N261" s="207">
        <v>44571</v>
      </c>
      <c r="O261" s="44"/>
      <c r="R261" s="257" t="s">
        <v>784</v>
      </c>
    </row>
    <row r="262" spans="1:26" ht="12.75" customHeight="1">
      <c r="A262" s="229">
        <v>169</v>
      </c>
      <c r="B262" s="230">
        <v>44462</v>
      </c>
      <c r="C262" s="230"/>
      <c r="D262" s="231" t="s">
        <v>825</v>
      </c>
      <c r="E262" s="232" t="s">
        <v>623</v>
      </c>
      <c r="F262" s="202">
        <v>1235</v>
      </c>
      <c r="G262" s="232"/>
      <c r="H262" s="232">
        <v>1505</v>
      </c>
      <c r="I262" s="234">
        <v>1500</v>
      </c>
      <c r="J262" s="204" t="s">
        <v>681</v>
      </c>
      <c r="K262" s="205">
        <f t="shared" ref="K262" si="84">H262-F262</f>
        <v>270</v>
      </c>
      <c r="L262" s="206">
        <f t="shared" ref="L262" si="85">K262/F262</f>
        <v>0.21862348178137653</v>
      </c>
      <c r="M262" s="201" t="s">
        <v>591</v>
      </c>
      <c r="N262" s="207">
        <v>44564</v>
      </c>
      <c r="O262" s="1"/>
      <c r="R262" s="257" t="s">
        <v>784</v>
      </c>
    </row>
    <row r="263" spans="1:26" ht="12.75" customHeight="1">
      <c r="A263" s="279">
        <v>170</v>
      </c>
      <c r="B263" s="280">
        <v>44480</v>
      </c>
      <c r="C263" s="280"/>
      <c r="D263" s="281" t="s">
        <v>827</v>
      </c>
      <c r="E263" s="282" t="s">
        <v>623</v>
      </c>
      <c r="F263" s="283" t="s">
        <v>832</v>
      </c>
      <c r="G263" s="282"/>
      <c r="H263" s="282"/>
      <c r="I263" s="282">
        <v>145</v>
      </c>
      <c r="J263" s="284" t="s">
        <v>594</v>
      </c>
      <c r="K263" s="279"/>
      <c r="L263" s="280"/>
      <c r="M263" s="280"/>
      <c r="N263" s="281"/>
      <c r="O263" s="44"/>
      <c r="R263" s="257" t="s">
        <v>784</v>
      </c>
    </row>
    <row r="264" spans="1:26" ht="12.75" customHeight="1">
      <c r="A264" s="285">
        <v>171</v>
      </c>
      <c r="B264" s="286">
        <v>44481</v>
      </c>
      <c r="C264" s="286"/>
      <c r="D264" s="287" t="s">
        <v>261</v>
      </c>
      <c r="E264" s="288" t="s">
        <v>623</v>
      </c>
      <c r="F264" s="289" t="s">
        <v>829</v>
      </c>
      <c r="G264" s="288"/>
      <c r="H264" s="288"/>
      <c r="I264" s="288">
        <v>380</v>
      </c>
      <c r="J264" s="290" t="s">
        <v>594</v>
      </c>
      <c r="K264" s="285"/>
      <c r="L264" s="286"/>
      <c r="M264" s="286"/>
      <c r="N264" s="287"/>
      <c r="O264" s="44"/>
      <c r="R264" s="257" t="s">
        <v>784</v>
      </c>
    </row>
    <row r="265" spans="1:26" ht="12.75" customHeight="1">
      <c r="A265" s="285">
        <v>172</v>
      </c>
      <c r="B265" s="286">
        <v>44481</v>
      </c>
      <c r="C265" s="286"/>
      <c r="D265" s="287" t="s">
        <v>402</v>
      </c>
      <c r="E265" s="288" t="s">
        <v>623</v>
      </c>
      <c r="F265" s="289" t="s">
        <v>830</v>
      </c>
      <c r="G265" s="288"/>
      <c r="H265" s="288"/>
      <c r="I265" s="288">
        <v>56</v>
      </c>
      <c r="J265" s="290" t="s">
        <v>594</v>
      </c>
      <c r="K265" s="285"/>
      <c r="L265" s="286"/>
      <c r="M265" s="286"/>
      <c r="N265" s="287"/>
      <c r="O265" s="44"/>
      <c r="R265" s="257"/>
    </row>
    <row r="266" spans="1:26" ht="12.75" customHeight="1">
      <c r="A266" s="291">
        <v>173</v>
      </c>
      <c r="B266" s="286">
        <v>44551</v>
      </c>
      <c r="C266" s="291"/>
      <c r="D266" s="291" t="s">
        <v>119</v>
      </c>
      <c r="E266" s="288" t="s">
        <v>623</v>
      </c>
      <c r="F266" s="288" t="s">
        <v>873</v>
      </c>
      <c r="G266" s="288"/>
      <c r="H266" s="288"/>
      <c r="I266" s="288">
        <v>3000</v>
      </c>
      <c r="J266" s="288" t="s">
        <v>594</v>
      </c>
      <c r="K266" s="288"/>
      <c r="L266" s="288"/>
      <c r="M266" s="288"/>
      <c r="N266" s="291"/>
      <c r="O266" s="44"/>
      <c r="R266" s="257"/>
    </row>
    <row r="267" spans="1:26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257"/>
    </row>
    <row r="268" spans="1:26" ht="12.75" customHeight="1">
      <c r="A268" s="256"/>
      <c r="B268" s="258" t="s">
        <v>820</v>
      </c>
      <c r="F268" s="59"/>
      <c r="G268" s="59"/>
      <c r="H268" s="59"/>
      <c r="I268" s="59"/>
      <c r="J268" s="44"/>
      <c r="K268" s="59"/>
      <c r="L268" s="59"/>
      <c r="M268" s="59"/>
      <c r="O268" s="44"/>
      <c r="R268" s="257"/>
    </row>
    <row r="269" spans="1:26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26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26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A278" s="259"/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A279" s="259"/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A280" s="56"/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</sheetData>
  <autoFilter ref="R1:R276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2022-01-11T02:27:34Z</dcterms:modified>
</cp:coreProperties>
</file>