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0730" windowHeight="117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F&amp;O)'!$R$1:$R$297</definedName>
    <definedName name="_xlnm._FilterDatabase" localSheetId="1" hidden="1">'Future Intra'!$B$14:$P$14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6" i="6"/>
  <c r="M86" s="1"/>
  <c r="K86"/>
  <c r="L85"/>
  <c r="M85" s="1"/>
  <c r="K85"/>
  <c r="L29"/>
  <c r="M29" s="1"/>
  <c r="K29"/>
  <c r="L12"/>
  <c r="K12"/>
  <c r="M12" s="1"/>
  <c r="L78" l="1"/>
  <c r="M78" s="1"/>
  <c r="K78"/>
  <c r="K98"/>
  <c r="M98" s="1"/>
  <c r="K97"/>
  <c r="M97" s="1"/>
  <c r="K96"/>
  <c r="M96" s="1"/>
  <c r="P10"/>
  <c r="L10"/>
  <c r="K10"/>
  <c r="M10" s="1"/>
  <c r="P14"/>
  <c r="K81"/>
  <c r="L83"/>
  <c r="K83"/>
  <c r="L84"/>
  <c r="M84" s="1"/>
  <c r="K84"/>
  <c r="L82"/>
  <c r="K82"/>
  <c r="M82" s="1"/>
  <c r="L81"/>
  <c r="M81" s="1"/>
  <c r="L14"/>
  <c r="M14" s="1"/>
  <c r="K14"/>
  <c r="L26"/>
  <c r="K26"/>
  <c r="M26" s="1"/>
  <c r="L13"/>
  <c r="M13" s="1"/>
  <c r="K13"/>
  <c r="K80"/>
  <c r="L80"/>
  <c r="L79"/>
  <c r="K79"/>
  <c r="L25"/>
  <c r="K25"/>
  <c r="L24"/>
  <c r="K24"/>
  <c r="M76"/>
  <c r="L75"/>
  <c r="K75"/>
  <c r="L76"/>
  <c r="K76"/>
  <c r="K77"/>
  <c r="K95"/>
  <c r="M95" s="1"/>
  <c r="M83" l="1"/>
  <c r="M79"/>
  <c r="M24"/>
  <c r="M80"/>
  <c r="M75"/>
  <c r="M25"/>
  <c r="K74"/>
  <c r="L74"/>
  <c r="L73"/>
  <c r="K73"/>
  <c r="L72"/>
  <c r="K72"/>
  <c r="L71"/>
  <c r="K71"/>
  <c r="M73" l="1"/>
  <c r="M72"/>
  <c r="M74"/>
  <c r="M71"/>
  <c r="L69"/>
  <c r="K69"/>
  <c r="L70"/>
  <c r="K70"/>
  <c r="L68"/>
  <c r="K68"/>
  <c r="M69" l="1"/>
  <c r="M70"/>
  <c r="M68"/>
  <c r="L67"/>
  <c r="K67"/>
  <c r="L66"/>
  <c r="K66"/>
  <c r="L63"/>
  <c r="K63"/>
  <c r="L64"/>
  <c r="K64"/>
  <c r="L62"/>
  <c r="K62"/>
  <c r="L65"/>
  <c r="K65"/>
  <c r="L59"/>
  <c r="K59"/>
  <c r="L60"/>
  <c r="K60"/>
  <c r="L61"/>
  <c r="K61"/>
  <c r="L58"/>
  <c r="K58"/>
  <c r="L57"/>
  <c r="K57"/>
  <c r="M64" l="1"/>
  <c r="M62"/>
  <c r="M67"/>
  <c r="M66"/>
  <c r="M65"/>
  <c r="M63"/>
  <c r="M58"/>
  <c r="M61"/>
  <c r="M59"/>
  <c r="M60"/>
  <c r="M57"/>
  <c r="P12"/>
  <c r="L56"/>
  <c r="K56"/>
  <c r="L55"/>
  <c r="K55"/>
  <c r="L54"/>
  <c r="K54"/>
  <c r="M55" l="1"/>
  <c r="M56"/>
  <c r="M54"/>
  <c r="L48" l="1"/>
  <c r="K48"/>
  <c r="L51"/>
  <c r="K51"/>
  <c r="K53"/>
  <c r="L53"/>
  <c r="L52"/>
  <c r="K52"/>
  <c r="L50"/>
  <c r="K50"/>
  <c r="L47"/>
  <c r="K47"/>
  <c r="L49"/>
  <c r="K49"/>
  <c r="L11"/>
  <c r="K11"/>
  <c r="L46"/>
  <c r="K46"/>
  <c r="L45"/>
  <c r="K45"/>
  <c r="L44"/>
  <c r="K44"/>
  <c r="L43"/>
  <c r="K43"/>
  <c r="L42"/>
  <c r="K42"/>
  <c r="L40"/>
  <c r="K40"/>
  <c r="L41"/>
  <c r="K41"/>
  <c r="L39"/>
  <c r="K39"/>
  <c r="M47" l="1"/>
  <c r="M11"/>
  <c r="M52"/>
  <c r="M51"/>
  <c r="M50"/>
  <c r="M48"/>
  <c r="M53"/>
  <c r="M49"/>
  <c r="M43"/>
  <c r="M46"/>
  <c r="M44"/>
  <c r="M45"/>
  <c r="M40"/>
  <c r="M42"/>
  <c r="M41"/>
  <c r="M39"/>
  <c r="H285" l="1"/>
  <c r="K285" l="1"/>
  <c r="L285" s="1"/>
  <c r="K274"/>
  <c r="L274" s="1"/>
  <c r="K264"/>
  <c r="L264" s="1"/>
  <c r="K280" l="1"/>
  <c r="L280" s="1"/>
  <c r="K281" l="1"/>
  <c r="L281" s="1"/>
  <c r="K278" l="1"/>
  <c r="L278" s="1"/>
  <c r="K257"/>
  <c r="L257" s="1"/>
  <c r="K277"/>
  <c r="L277" s="1"/>
  <c r="K276"/>
  <c r="L276" s="1"/>
  <c r="K275"/>
  <c r="L275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5"/>
  <c r="L255" s="1"/>
  <c r="K254"/>
  <c r="L254" s="1"/>
  <c r="F253"/>
  <c r="K253" s="1"/>
  <c r="L253" s="1"/>
  <c r="K252"/>
  <c r="L252" s="1"/>
  <c r="K251"/>
  <c r="L251" s="1"/>
  <c r="K250"/>
  <c r="L250" s="1"/>
  <c r="K249"/>
  <c r="L249" s="1"/>
  <c r="K248"/>
  <c r="L248" s="1"/>
  <c r="F247"/>
  <c r="K247" s="1"/>
  <c r="L247" s="1"/>
  <c r="F246"/>
  <c r="K246" s="1"/>
  <c r="L246" s="1"/>
  <c r="K245"/>
  <c r="L245" s="1"/>
  <c r="F244"/>
  <c r="K244" s="1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5"/>
  <c r="L225" s="1"/>
  <c r="F224"/>
  <c r="K224" s="1"/>
  <c r="L224" s="1"/>
  <c r="K223"/>
  <c r="L223" s="1"/>
  <c r="K220"/>
  <c r="L220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6"/>
  <c r="L196" s="1"/>
  <c r="K194"/>
  <c r="L194" s="1"/>
  <c r="K192"/>
  <c r="L192" s="1"/>
  <c r="K191"/>
  <c r="L191" s="1"/>
  <c r="K190"/>
  <c r="L190" s="1"/>
  <c r="K188"/>
  <c r="L188" s="1"/>
  <c r="K187"/>
  <c r="L187" s="1"/>
  <c r="K186"/>
  <c r="L186" s="1"/>
  <c r="K185"/>
  <c r="K184"/>
  <c r="L184" s="1"/>
  <c r="K183"/>
  <c r="L183" s="1"/>
  <c r="K181"/>
  <c r="L181" s="1"/>
  <c r="K180"/>
  <c r="L180" s="1"/>
  <c r="K179"/>
  <c r="L179" s="1"/>
  <c r="K178"/>
  <c r="L178" s="1"/>
  <c r="K177"/>
  <c r="L177" s="1"/>
  <c r="F176"/>
  <c r="K176" s="1"/>
  <c r="L176" s="1"/>
  <c r="H175"/>
  <c r="K175" s="1"/>
  <c r="L175" s="1"/>
  <c r="K172"/>
  <c r="L172" s="1"/>
  <c r="K171"/>
  <c r="L171" s="1"/>
  <c r="K170"/>
  <c r="L170" s="1"/>
  <c r="K169"/>
  <c r="L169" s="1"/>
  <c r="K168"/>
  <c r="L168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H141"/>
  <c r="K141" s="1"/>
  <c r="L141" s="1"/>
  <c r="F140"/>
  <c r="K140" s="1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M7"/>
  <c r="D7" i="5"/>
  <c r="K6" i="4"/>
  <c r="K6" i="3"/>
  <c r="L6" i="2"/>
</calcChain>
</file>

<file path=xl/sharedStrings.xml><?xml version="1.0" encoding="utf-8"?>
<sst xmlns="http://schemas.openxmlformats.org/spreadsheetml/2006/main" count="2988" uniqueCount="1184">
  <si>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</si>
  <si>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</si>
  <si>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</si>
  <si>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</si>
  <si>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</si>
  <si>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</si>
  <si>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</si>
  <si>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</si>
  <si>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</si>
  <si>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</si>
  <si>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</si>
  <si>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</si>
  <si>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</si>
  <si>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</si>
  <si>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</si>
  <si>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</si>
  <si>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</si>
  <si>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</si>
  <si>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</si>
  <si>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</si>
  <si>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</si>
  <si>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</si>
  <si>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</si>
  <si>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</si>
  <si>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</si>
  <si>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</si>
  <si>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</si>
  <si>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</si>
  <si>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</si>
  <si>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</si>
  <si>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</si>
  <si>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</si>
  <si>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</si>
  <si>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</si>
  <si>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</si>
  <si>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</si>
  <si>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</si>
  <si>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</si>
  <si>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</si>
  <si>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</si>
  <si>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</si>
  <si>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</si>
  <si>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</si>
  <si>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</si>
  <si>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</si>
  <si>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</si>
  <si>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</si>
  <si>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</si>
  <si>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</si>
  <si>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</si>
  <si>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</si>
  <si>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</si>
  <si>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</si>
  <si>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</si>
  <si>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</si>
  <si>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</si>
  <si>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</si>
  <si>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</si>
  <si>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</si>
  <si>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</si>
  <si>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</si>
  <si>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</si>
  <si>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</si>
  <si>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</si>
  <si>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</si>
  <si>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</si>
  <si>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</si>
  <si>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</si>
  <si>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</si>
  <si>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</si>
  <si>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</si>
  <si>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</si>
  <si>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</si>
  <si>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</si>
  <si>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</si>
  <si>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</si>
  <si>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</si>
  <si>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</si>
  <si>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</si>
  <si>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</si>
  <si>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</si>
  <si>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</si>
  <si>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</si>
  <si>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</si>
  <si>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</si>
  <si>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</si>
  <si>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</si>
  <si>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</si>
  <si>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</si>
  <si>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</si>
  <si>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</si>
  <si>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</si>
  <si>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</si>
  <si>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</si>
  <si>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</si>
  <si>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</si>
  <si>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</si>
  <si>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</si>
  <si>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</si>
  <si>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</si>
  <si>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</si>
  <si>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</si>
  <si>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</si>
  <si>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</si>
  <si>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</si>
  <si>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</si>
  <si>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</si>
  <si>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</si>
  <si>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</si>
  <si>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</si>
  <si>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</si>
  <si>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</si>
  <si>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</si>
  <si>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</si>
  <si>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</si>
  <si>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</si>
  <si>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</si>
  <si>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</si>
  <si>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</si>
  <si>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</si>
  <si>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</si>
  <si>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</si>
  <si>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</si>
  <si>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</si>
  <si>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</si>
  <si>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</si>
  <si>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</si>
  <si>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</si>
  <si>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</si>
  <si>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</si>
  <si>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</si>
  <si>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</si>
  <si>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</si>
  <si>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</si>
  <si>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</si>
  <si>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</si>
  <si>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</si>
  <si>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</si>
  <si>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</si>
  <si>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</si>
  <si>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</si>
  <si>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</si>
  <si>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</si>
  <si>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</si>
  <si>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</si>
  <si>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</si>
  <si>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</si>
  <si>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</si>
  <si>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</si>
  <si>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</si>
  <si>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</si>
  <si>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</si>
  <si>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</si>
  <si>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</si>
  <si>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</si>
  <si>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</si>
  <si>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</si>
  <si>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</si>
  <si>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</si>
  <si>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</si>
  <si>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</si>
  <si>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</si>
  <si>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</si>
  <si>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</si>
  <si>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</si>
  <si>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</si>
  <si>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</si>
  <si>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</si>
  <si>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</si>
  <si>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</si>
  <si>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</si>
  <si>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</si>
  <si>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</si>
  <si>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</si>
  <si>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</si>
  <si>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</si>
  <si>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</si>
  <si>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</si>
  <si>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</si>
  <si>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</si>
  <si>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</si>
  <si>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</si>
  <si>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</si>
  <si>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</si>
  <si>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</si>
  <si>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</si>
  <si>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</si>
  <si>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</si>
  <si>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</si>
  <si>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</si>
  <si>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</si>
  <si>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</si>
  <si>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</si>
  <si>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</si>
  <si>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</si>
  <si>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</si>
  <si>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</si>
  <si>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</si>
  <si>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</si>
  <si>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</si>
  <si>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</si>
  <si>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</si>
  <si>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</si>
  <si>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</si>
  <si>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</si>
  <si>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</si>
  <si>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</si>
  <si>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</si>
  <si>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</si>
  <si>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</si>
  <si>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</si>
  <si>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</si>
  <si>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</si>
  <si>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</si>
  <si>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</si>
  <si>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</si>
  <si>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</si>
  <si>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</si>
  <si>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</si>
  <si>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</si>
  <si>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</si>
  <si>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</si>
  <si>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</si>
  <si>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</si>
  <si>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</si>
  <si>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</si>
  <si>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</si>
  <si>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</si>
  <si>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</si>
  <si>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</si>
  <si>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</si>
  <si>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</si>
  <si>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</si>
  <si>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</si>
  <si>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</si>
  <si>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</si>
  <si>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</si>
  <si>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</si>
  <si>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</si>
  <si>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</si>
  <si>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</si>
  <si>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</si>
  <si>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</si>
  <si>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</si>
  <si>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</si>
  <si>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</si>
  <si>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</si>
  <si>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</si>
  <si>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</si>
  <si>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</si>
  <si>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</si>
  <si>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</si>
  <si>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</si>
  <si>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</si>
  <si>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</si>
  <si>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</si>
  <si>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</si>
  <si>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</si>
  <si>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</si>
  <si>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</si>
  <si>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</si>
  <si>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</si>
  <si>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</si>
  <si>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</si>
  <si>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</si>
  <si>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</si>
  <si>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</si>
  <si>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</si>
  <si>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</si>
  <si>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</si>
  <si>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</si>
  <si>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</si>
  <si>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</si>
  <si>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</si>
  <si>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</si>
  <si>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</si>
  <si>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</si>
  <si>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</si>
  <si>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</si>
  <si>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</si>
  <si>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</si>
  <si>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</si>
  <si>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</si>
  <si>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</si>
  <si>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</si>
  <si>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</si>
  <si>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</si>
  <si>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</si>
  <si>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</si>
  <si>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</si>
  <si>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</si>
  <si>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</si>
  <si>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</si>
  <si>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</si>
  <si>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</si>
  <si>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</si>
  <si>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</si>
  <si>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</si>
  <si>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</si>
  <si>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</si>
  <si>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</si>
  <si>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</si>
  <si>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</si>
  <si>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</si>
  <si>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</si>
  <si>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</si>
  <si>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</si>
  <si>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</si>
  <si>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</si>
  <si>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</si>
  <si>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</si>
  <si>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</si>
  <si>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</si>
  <si>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</si>
  <si>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</si>
  <si>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</si>
  <si>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</si>
  <si>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</si>
  <si>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</si>
  <si>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</si>
  <si>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</si>
  <si>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</si>
  <si>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</si>
  <si>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</si>
  <si>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</si>
  <si>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</si>
  <si>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</si>
  <si>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</si>
  <si>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</si>
  <si>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</si>
  <si>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</si>
  <si>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</si>
  <si>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</si>
  <si>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</si>
  <si>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</si>
  <si>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</si>
  <si>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</si>
  <si>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</si>
  <si>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</si>
  <si>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</si>
  <si>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</si>
  <si>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</si>
  <si>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</si>
  <si>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</si>
  <si>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</si>
  <si>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</si>
  <si>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</si>
  <si>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</si>
  <si>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</si>
  <si>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</si>
  <si>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</si>
  <si>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</si>
  <si>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</si>
  <si>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</si>
  <si>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</si>
  <si>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</si>
  <si>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</si>
  <si>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</si>
  <si>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</si>
  <si>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</si>
  <si>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</si>
  <si>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</si>
  <si>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</si>
  <si>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</si>
  <si>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</si>
  <si>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</si>
  <si>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</si>
  <si>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</si>
  <si>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</si>
  <si>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</si>
  <si>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</si>
  <si>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</si>
  <si>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</si>
  <si>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</si>
  <si>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</si>
  <si>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</si>
  <si>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</si>
  <si>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</si>
  <si>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</si>
  <si>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</si>
  <si>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</si>
  <si>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</si>
  <si>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</si>
  <si>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</si>
  <si>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</si>
  <si>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</si>
  <si>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</si>
  <si>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</si>
  <si>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</si>
  <si>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</si>
  <si>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</si>
  <si>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</si>
  <si>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</si>
  <si>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</si>
  <si>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</si>
  <si>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</si>
  <si>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</si>
  <si>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</si>
  <si>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</si>
  <si>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</si>
  <si>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</si>
  <si>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</si>
  <si>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</si>
  <si>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</si>
  <si>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</si>
  <si>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</si>
  <si>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</si>
  <si>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</si>
  <si>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</si>
  <si>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</si>
  <si>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</si>
  <si>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</si>
  <si>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</si>
  <si>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</si>
  <si>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</si>
  <si>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</si>
  <si>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</si>
  <si>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</si>
  <si>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</si>
  <si>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</si>
  <si>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</si>
  <si>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</si>
  <si>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</si>
  <si>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</si>
  <si>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</si>
  <si>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</si>
  <si>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</si>
  <si>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</si>
  <si>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</si>
  <si>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</si>
  <si>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</si>
  <si>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</si>
  <si>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</si>
  <si>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</si>
  <si>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</si>
  <si>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</si>
  <si>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</si>
  <si>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</si>
  <si>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</si>
  <si>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</si>
  <si>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</si>
  <si>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</si>
  <si>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</si>
  <si>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</si>
  <si>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</si>
  <si>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</si>
  <si>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</si>
  <si>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</si>
  <si>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</si>
  <si>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</si>
  <si>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</si>
  <si>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</si>
  <si>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</si>
  <si>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</si>
  <si>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</si>
  <si>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</si>
  <si>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</si>
  <si>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</si>
  <si>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</si>
  <si>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</si>
  <si>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</si>
  <si>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</si>
  <si>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</si>
  <si>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</si>
  <si>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</si>
  <si>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</si>
  <si>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</si>
  <si>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</si>
  <si>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</si>
  <si>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</si>
  <si>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</si>
  <si>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</si>
  <si>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</si>
  <si>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</si>
  <si>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</si>
  <si>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</si>
  <si>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</si>
  <si>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</si>
  <si>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</si>
  <si>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</si>
  <si>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</si>
  <si>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</si>
  <si>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</si>
  <si>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</si>
  <si>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</si>
  <si>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</si>
  <si>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</si>
  <si>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</si>
  <si>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</si>
  <si>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</si>
  <si>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</si>
  <si>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</si>
  <si>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</si>
  <si>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</si>
  <si>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</si>
  <si>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</si>
  <si>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</si>
  <si>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</si>
  <si>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</si>
  <si>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</si>
  <si>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</si>
  <si>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</si>
  <si>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</si>
  <si>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</si>
  <si>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</si>
  <si>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</si>
  <si>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</si>
  <si>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</si>
  <si>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</si>
  <si>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</si>
  <si>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</si>
  <si>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</si>
  <si>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</si>
  <si>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</si>
  <si>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</si>
  <si>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</si>
  <si>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</si>
  <si>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</si>
  <si>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</si>
  <si>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</si>
  <si>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</si>
  <si>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</si>
  <si>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</si>
  <si>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</si>
  <si>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</si>
  <si>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</si>
  <si>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</si>
  <si>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</si>
  <si>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</si>
  <si>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</si>
  <si>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</si>
  <si>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</si>
  <si>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</si>
  <si>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</si>
  <si>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</si>
  <si>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</si>
  <si>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</si>
  <si>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</si>
  <si>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</si>
  <si>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</si>
  <si>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</si>
  <si>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</si>
  <si>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</si>
  <si>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</si>
  <si>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</si>
  <si>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</si>
  <si>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</si>
  <si>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</si>
  <si>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</si>
  <si>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</si>
  <si>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</si>
  <si>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</si>
  <si>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</si>
  <si>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</si>
  <si>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</si>
  <si>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</si>
  <si>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</si>
  <si>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</si>
  <si>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</si>
  <si>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</si>
  <si>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</si>
  <si>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</si>
  <si>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</si>
  <si>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</si>
  <si>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</si>
  <si>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</si>
  <si>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</si>
  <si>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</si>
  <si>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</si>
  <si>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</si>
  <si>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</si>
  <si>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</si>
  <si>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</si>
  <si>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</si>
  <si>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</si>
  <si>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</si>
  <si>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</si>
  <si>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</si>
  <si>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</si>
  <si>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</si>
  <si>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</si>
  <si>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</si>
  <si>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</si>
  <si>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</si>
  <si>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</si>
  <si>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</si>
  <si>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</si>
  <si>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</si>
  <si>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</si>
  <si>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</si>
  <si>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</si>
  <si>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</si>
  <si>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</si>
  <si>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</si>
  <si>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</si>
  <si>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</si>
  <si>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</si>
  <si>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</si>
  <si>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</si>
  <si>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</si>
  <si>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</si>
  <si>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</si>
  <si>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</si>
  <si>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</si>
  <si>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</si>
  <si>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</si>
  <si>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</si>
  <si>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</si>
  <si>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</si>
  <si>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</si>
  <si>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</si>
  <si>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</si>
  <si>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</si>
  <si>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</si>
  <si>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</si>
  <si>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</si>
  <si>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</si>
  <si>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</si>
  <si>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</si>
  <si>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</si>
  <si>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</si>
  <si>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</si>
  <si>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</si>
  <si>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</si>
  <si>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</si>
  <si>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</si>
  <si>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</si>
  <si>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</si>
  <si>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</si>
  <si>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</si>
  <si>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</si>
  <si>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</si>
  <si>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</si>
  <si>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</si>
  <si>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</si>
  <si>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</si>
  <si>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</si>
  <si>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</si>
  <si>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</si>
  <si>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</si>
  <si>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</si>
  <si>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</si>
  <si>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</si>
  <si>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</si>
  <si>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</si>
  <si>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</si>
  <si>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</si>
  <si>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</si>
  <si>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</si>
  <si>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</si>
  <si>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</si>
  <si>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</si>
  <si>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</si>
  <si>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</si>
  <si>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</si>
  <si>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</si>
  <si>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</si>
  <si>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</si>
  <si>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</si>
  <si>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</si>
  <si>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</si>
  <si>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</si>
  <si>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</si>
  <si>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</si>
  <si>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</si>
  <si>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</si>
  <si>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</si>
  <si>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</si>
  <si>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</si>
  <si>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</si>
  <si>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</si>
  <si>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</si>
  <si>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</si>
  <si>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</si>
  <si>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</si>
  <si>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</si>
  <si>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</si>
  <si>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</si>
  <si>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</si>
  <si>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</si>
  <si>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</si>
  <si>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</si>
  <si>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</si>
  <si>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</si>
  <si>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</si>
  <si>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</si>
  <si>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</si>
  <si>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</si>
  <si>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</si>
  <si>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</si>
  <si>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</si>
  <si>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</si>
  <si>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</si>
  <si>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</si>
  <si>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</si>
  <si>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</si>
  <si>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</si>
  <si>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</si>
  <si>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</si>
  <si>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</si>
  <si>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</si>
  <si>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</si>
  <si>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</si>
  <si>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</si>
  <si>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</si>
  <si>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</si>
  <si>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</si>
  <si>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</si>
  <si>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</si>
  <si>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</si>
  <si>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</si>
  <si>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</si>
  <si>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</si>
  <si>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</si>
  <si>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</si>
  <si>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</si>
  <si>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</si>
  <si>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</si>
  <si>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</si>
  <si>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</si>
  <si>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</si>
  <si>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</si>
  <si>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</si>
  <si>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</si>
  <si>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</si>
  <si>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</si>
  <si>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</si>
  <si>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</si>
  <si>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</si>
  <si>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</si>
  <si>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</si>
  <si>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</si>
  <si>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</si>
  <si>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</si>
  <si>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</si>
  <si>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</si>
  <si>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</si>
  <si>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</si>
  <si>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</si>
  <si>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</si>
  <si>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</si>
  <si>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</si>
  <si>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</si>
  <si>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</si>
  <si>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</si>
  <si>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</si>
  <si>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</si>
  <si>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</si>
  <si>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</si>
  <si>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</si>
  <si>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</si>
  <si>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</si>
  <si>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</si>
  <si>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</si>
  <si>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</si>
  <si>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</si>
  <si>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</si>
  <si>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</si>
  <si>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</si>
  <si>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</si>
  <si>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</si>
  <si>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</si>
  <si>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</si>
  <si>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</si>
  <si>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</si>
  <si>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</si>
  <si>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</si>
  <si>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</si>
  <si>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</si>
  <si>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</si>
  <si>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</si>
  <si>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</si>
  <si>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</si>
  <si>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</si>
  <si>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</si>
  <si>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</si>
  <si>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</si>
  <si>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</si>
  <si>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</si>
  <si>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</si>
  <si>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</si>
  <si>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</si>
  <si>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</si>
  <si>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</si>
  <si>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</si>
  <si>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</si>
  <si>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</si>
  <si>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</si>
  <si>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</si>
  <si>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</si>
  <si>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</si>
  <si>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</si>
  <si>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</si>
  <si>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</si>
  <si>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</si>
  <si>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</si>
  <si>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</si>
  <si>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</si>
  <si>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</si>
  <si>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</si>
  <si>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</si>
  <si>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</si>
  <si>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</si>
  <si>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</si>
  <si>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</si>
  <si>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</si>
  <si>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</si>
  <si>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</si>
  <si>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</si>
  <si>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</si>
  <si>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</si>
  <si>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</si>
  <si>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</si>
  <si>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</si>
  <si>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</si>
  <si>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</si>
  <si>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</si>
  <si>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</si>
  <si>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</si>
  <si>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</si>
  <si>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</si>
  <si>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</si>
  <si>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</si>
  <si>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</si>
  <si>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</si>
  <si>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</si>
  <si>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</si>
  <si>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</si>
  <si>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</si>
  <si>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</si>
  <si>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</si>
  <si>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</si>
  <si>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</si>
  <si>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</si>
  <si>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</si>
  <si>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</si>
  <si>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</si>
  <si>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</si>
  <si>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</si>
  <si>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</si>
  <si>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</si>
  <si>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</si>
  <si>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</si>
  <si>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</si>
  <si>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</si>
  <si>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</si>
  <si>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</si>
  <si>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</si>
  <si>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</si>
  <si>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</si>
  <si>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</si>
  <si>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</si>
  <si>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</si>
  <si>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</si>
  <si>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</si>
  <si>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</si>
  <si>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</si>
  <si>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</si>
  <si>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</si>
  <si>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</si>
  <si>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</si>
  <si>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</si>
  <si>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</si>
  <si>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</si>
  <si>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</si>
  <si>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</si>
  <si>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</si>
  <si>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</si>
  <si>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</si>
  <si>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</si>
  <si>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</si>
  <si>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</si>
  <si>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</si>
  <si>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</si>
  <si>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</si>
  <si>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</si>
  <si>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</si>
  <si>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</si>
  <si>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</si>
  <si>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</si>
  <si>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</si>
  <si>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</si>
  <si>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</si>
  <si>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</si>
  <si>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</si>
  <si>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</si>
  <si>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</si>
  <si>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</si>
  <si>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</si>
  <si>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</si>
  <si>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</si>
  <si>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</si>
  <si>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</si>
  <si>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</si>
  <si>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</si>
  <si>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</si>
  <si>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</si>
  <si>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</si>
  <si>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</si>
  <si>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</si>
  <si>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</si>
  <si>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</si>
  <si>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</si>
  <si>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</si>
  <si>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</si>
  <si>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</si>
  <si>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</si>
  <si>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</si>
  <si>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</si>
  <si>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</si>
  <si>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</si>
  <si>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</si>
  <si>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</si>
  <si>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</si>
  <si>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75-77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</si>
  <si>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</si>
  <si>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</si>
  <si>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</si>
  <si>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</si>
  <si>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</si>
  <si>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</si>
  <si>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</si>
  <si>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</si>
  <si>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</si>
  <si>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</si>
  <si>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</si>
  <si>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</si>
  <si>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</si>
  <si>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</si>
  <si>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</si>
  <si>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</si>
  <si>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</si>
  <si>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</si>
  <si>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</si>
  <si>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</si>
  <si>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</si>
  <si>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</si>
  <si>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</si>
  <si>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</si>
  <si>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</si>
  <si>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</si>
  <si>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</si>
  <si>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</si>
  <si>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</si>
  <si>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</si>
  <si>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</si>
  <si>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</si>
  <si>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</si>
  <si>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</si>
  <si>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JETMALL</t>
  </si>
  <si>
    <t>PIDILITIND AUG FUT</t>
  </si>
  <si>
    <t>2380-2400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</si>
  <si>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</si>
  <si>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</si>
  <si>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</si>
  <si>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</si>
  <si>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</si>
  <si>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</si>
  <si>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</si>
  <si>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</si>
  <si>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</si>
  <si>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</si>
  <si>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</si>
  <si>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</si>
  <si>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</si>
  <si>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</si>
  <si>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</si>
  <si>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</si>
  <si>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</si>
  <si>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</si>
  <si>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</si>
  <si>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</si>
  <si>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</si>
  <si>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</si>
  <si>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</si>
  <si>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</si>
  <si>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</si>
  <si>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</si>
  <si>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</si>
  <si>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</si>
  <si>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</si>
  <si>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</si>
  <si>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</si>
  <si>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</si>
  <si>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535-538</t>
  </si>
  <si>
    <t>560-570</t>
  </si>
  <si>
    <t>PIIND AUG FUT</t>
  </si>
  <si>
    <t>3150-3200</t>
  </si>
  <si>
    <t>31-31.5</t>
  </si>
  <si>
    <t>VIJAYAKUMAR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</si>
  <si>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</si>
  <si>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</si>
  <si>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</si>
  <si>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</si>
  <si>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</si>
  <si>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</si>
  <si>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</si>
  <si>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</si>
  <si>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TARUNA PANKAJ TATED</t>
  </si>
  <si>
    <t>SELLWIN</t>
  </si>
  <si>
    <t>MEGHSHREE CREDIT PVT LTD</t>
  </si>
  <si>
    <t>Loss of Rs.75/-</t>
  </si>
  <si>
    <t>Part profit of Rs.14/-</t>
  </si>
  <si>
    <t>Profit of Rs.130/-</t>
  </si>
  <si>
    <t>Loss of Rs.14/-</t>
  </si>
  <si>
    <t>NIFTY 17800 CE 25 AUG</t>
  </si>
  <si>
    <t>50-10</t>
  </si>
  <si>
    <t>MULTIPLIER SHARE &amp; STOCK ADVISORS PRIVATE LIMITED</t>
  </si>
  <si>
    <t>KBCGLOBAL</t>
  </si>
  <si>
    <t>Profit of Rs.12.50-</t>
  </si>
  <si>
    <t>ALOKINDS</t>
  </si>
  <si>
    <t>Part profit of Rs.29/-</t>
  </si>
  <si>
    <t>Loss of Rs.1.5/-</t>
  </si>
  <si>
    <t>Profit of Rs.22/-</t>
  </si>
  <si>
    <t>BANKNIFTY 37500 PE 11 AUG</t>
  </si>
  <si>
    <t>500-600</t>
  </si>
  <si>
    <t>Profit of Rs.23.5/-</t>
  </si>
  <si>
    <t>2140-2150</t>
  </si>
  <si>
    <t>2230-2270</t>
  </si>
  <si>
    <t>SATGURU CAPITAL AND FINANCE PVT LTD</t>
  </si>
  <si>
    <t>KRRAIL</t>
  </si>
  <si>
    <t>ROSEMER</t>
  </si>
  <si>
    <t>SANT LAL KHANEJA AND SONS (HUF)</t>
  </si>
  <si>
    <t>GLASTON MARIO MENEZES</t>
  </si>
  <si>
    <t>TOPGAIN FINANCE PRIVATE LIMITED</t>
  </si>
  <si>
    <t>SHUBHAM</t>
  </si>
  <si>
    <t>SWAGTAM</t>
  </si>
  <si>
    <t>MANSINGH HOTELS AND RESORTS LIMITED</t>
  </si>
  <si>
    <t>NAKSHATRA GARMENTS PRIVATE LIMITED</t>
  </si>
  <si>
    <t>ESSENTIA</t>
  </si>
  <si>
    <t>Integra Essentia Limited</t>
  </si>
  <si>
    <t>GLOBE</t>
  </si>
  <si>
    <t>Globe Textiles (I) Ltd.</t>
  </si>
  <si>
    <t>INDBANK</t>
  </si>
  <si>
    <t>Indbank Merchant Banking</t>
  </si>
  <si>
    <t>SHIRISH PURUSHOTTAMRAO PANDE</t>
  </si>
  <si>
    <t>VEENA RAJESH SHAH</t>
  </si>
  <si>
    <t>COMPANY SHIVAAY TRADING</t>
  </si>
  <si>
    <t>Profit of Rs.64/-</t>
  </si>
  <si>
    <t>Part profit of Rs.2.85/-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</si>
  <si>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</si>
  <si>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</si>
  <si>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</si>
  <si>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</si>
  <si>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</si>
  <si>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</si>
  <si>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</si>
  <si>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</si>
  <si>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954-956</t>
  </si>
  <si>
    <t>930-920</t>
  </si>
  <si>
    <t>1598-1602</t>
  </si>
  <si>
    <t>1640-1670</t>
  </si>
  <si>
    <t>AEPL</t>
  </si>
  <si>
    <t>NNM SECURITIES PVT LTD</t>
  </si>
  <si>
    <t>MASTER MERCHANTS PVT LTD</t>
  </si>
  <si>
    <t>APPU FINANCIAL SERVICES LTD</t>
  </si>
  <si>
    <t>ALFAVIO</t>
  </si>
  <si>
    <t>AMARESH GUPTA</t>
  </si>
  <si>
    <t>AMERISE</t>
  </si>
  <si>
    <t>BALAMURUGAN V</t>
  </si>
  <si>
    <t>ASRL</t>
  </si>
  <si>
    <t>SAHIL GUPTA</t>
  </si>
  <si>
    <t>AVL</t>
  </si>
  <si>
    <t>AJAY KUMAR HUF</t>
  </si>
  <si>
    <t>CANOPYFIN</t>
  </si>
  <si>
    <t>RAMESH K MISHRA</t>
  </si>
  <si>
    <t>COLORCHIPS</t>
  </si>
  <si>
    <t>VINIATO ADVISORS PRIVATE LIMITED</t>
  </si>
  <si>
    <t>CRESSAN</t>
  </si>
  <si>
    <t>SARVAGAY TEXTILE LLP</t>
  </si>
  <si>
    <t>DHINDIA</t>
  </si>
  <si>
    <t>DHEERAJ KUMAR LOHIA</t>
  </si>
  <si>
    <t>DHYAANI</t>
  </si>
  <si>
    <t>KATHA CHAKRABORTY</t>
  </si>
  <si>
    <t>FILATFASH</t>
  </si>
  <si>
    <t>M C G INVESTMENTS PRIVATE LIMITED</t>
  </si>
  <si>
    <t>DELTA INFRAGALAXY LLP</t>
  </si>
  <si>
    <t>FIVEXTRADE</t>
  </si>
  <si>
    <t>PINTU YADAV</t>
  </si>
  <si>
    <t>ARTLINK VINTRADE LIMITED</t>
  </si>
  <si>
    <t>GKP</t>
  </si>
  <si>
    <t>YACOOBALI VENTURE COMMODITY BROKING PVT. LTD.</t>
  </si>
  <si>
    <t>MOHAMED HASHIM YACOOBALI</t>
  </si>
  <si>
    <t>SOUTH GUJARAT SHARES AND SHAREBROKERS LIMITED</t>
  </si>
  <si>
    <t>GSLSEC</t>
  </si>
  <si>
    <t>ASHOK MOHANLAL SHAH</t>
  </si>
  <si>
    <t>SHWETA MITESH MEHTA</t>
  </si>
  <si>
    <t>DORNI VINIMOY PRIVATE LIMITED</t>
  </si>
  <si>
    <t>IMCAP</t>
  </si>
  <si>
    <t>NIPPON TUBES LIMITED</t>
  </si>
  <si>
    <t>SUBHLAXMI INVESTMENT ADVISORY PRIVATE LIMITED</t>
  </si>
  <si>
    <t>INDINFO</t>
  </si>
  <si>
    <t>SHERWOOD SECURITIES PVT LTD</t>
  </si>
  <si>
    <t>INNOVATIVE</t>
  </si>
  <si>
    <t>TAZYEEN MAQSOOD SHAIKH</t>
  </si>
  <si>
    <t>GAGAN SOLANKI J .</t>
  </si>
  <si>
    <t>RAM KISHAN BAHETI</t>
  </si>
  <si>
    <t>NEHA SANJIV RABDU</t>
  </si>
  <si>
    <t>KDML</t>
  </si>
  <si>
    <t>JYOTI RAKESH LAHOTI</t>
  </si>
  <si>
    <t>KPEL</t>
  </si>
  <si>
    <t>AMANKUMAR NILESHKUMAR PATEL</t>
  </si>
  <si>
    <t>PRASOON HARSHAD BHATT</t>
  </si>
  <si>
    <t>MOHIT JAIN HUF</t>
  </si>
  <si>
    <t>LAKHOTIA</t>
  </si>
  <si>
    <t>SANJOYOG TRADE-LINK PRIVATE LIMITED</t>
  </si>
  <si>
    <t>KAVITA KHAJANCHI</t>
  </si>
  <si>
    <t>LESHAIND</t>
  </si>
  <si>
    <t>KCP RETAIL PRIVATE LIMITED</t>
  </si>
  <si>
    <t>MNIL</t>
  </si>
  <si>
    <t>HIMANSHU RAJPUT</t>
  </si>
  <si>
    <t>AKASH DAGAR</t>
  </si>
  <si>
    <t>RITURAHUL MEHTA</t>
  </si>
  <si>
    <t>INVESTINO VENTURE LLP .</t>
  </si>
  <si>
    <t>OSIAJEE</t>
  </si>
  <si>
    <t>BHAVISHYA ECOMMERCE PRIVATE LIMITED</t>
  </si>
  <si>
    <t>JAYA JALAN</t>
  </si>
  <si>
    <t>SHALABH JALAN HUF</t>
  </si>
  <si>
    <t>QRIL</t>
  </si>
  <si>
    <t>SATISHCHANDRA JANI</t>
  </si>
  <si>
    <t>VIVEKVINUBHAIDHOLIYA</t>
  </si>
  <si>
    <t>STANLEY EVEREST ANTONY MENEZES</t>
  </si>
  <si>
    <t>MANISH THUKRAL</t>
  </si>
  <si>
    <t>SADHNA</t>
  </si>
  <si>
    <t>SADHNA BIO OILS PRIVATE LIMITED</t>
  </si>
  <si>
    <t>SUNANDA RAMESH SHAH</t>
  </si>
  <si>
    <t>VISAGAR FINANCIAL SERVICES LIMITED</t>
  </si>
  <si>
    <t>GOENKA BUSINESS AND FINANCE LIMITED</t>
  </si>
  <si>
    <t>SILVERO</t>
  </si>
  <si>
    <t>NATTAYA CHOWDHURY</t>
  </si>
  <si>
    <t>TRIVENIGQ</t>
  </si>
  <si>
    <t>TUSHAR D WAGHULDE</t>
  </si>
  <si>
    <t>TTIL</t>
  </si>
  <si>
    <t>TANGO COMMOSALES LLP</t>
  </si>
  <si>
    <t>VINTRON</t>
  </si>
  <si>
    <t>YASH VARDHAN SINGHANIA</t>
  </si>
  <si>
    <t>KANTA DEVI SAMDARIA</t>
  </si>
  <si>
    <t>YUG</t>
  </si>
  <si>
    <t>RAJESHKUMAR</t>
  </si>
  <si>
    <t>SAMARTH GARG &amp; SONS HUF</t>
  </si>
  <si>
    <t>GODHA</t>
  </si>
  <si>
    <t>Godha Cabcon Insulat Ltd</t>
  </si>
  <si>
    <t>GSTL</t>
  </si>
  <si>
    <t>Globesecure Techno Ltd</t>
  </si>
  <si>
    <t>INNOVANA</t>
  </si>
  <si>
    <t>Innovana Thinklabs Ltd.</t>
  </si>
  <si>
    <t>SAMBHAVNATH INVESTMENTS AND FINANCES PRIVATE LIMITED</t>
  </si>
  <si>
    <t>KBC Global Limited</t>
  </si>
  <si>
    <t>TEJAS TRADEFIN LLP</t>
  </si>
  <si>
    <t>LATTEYS</t>
  </si>
  <si>
    <t>Latteys Industries Ltd</t>
  </si>
  <si>
    <t>QMIN PHARMA PRIVATE LIMITED</t>
  </si>
  <si>
    <t>MADHAV</t>
  </si>
  <si>
    <t>Madhav Marbles and Granit</t>
  </si>
  <si>
    <t>INDRA KIRAN VENTURES</t>
  </si>
  <si>
    <t>PRAKASHSTL</t>
  </si>
  <si>
    <t>Prakash Steelage Ltd</t>
  </si>
  <si>
    <t>GURVINDER SINGH</t>
  </si>
  <si>
    <t>PRITHVI  FINMART  PRIVATE LIMITED</t>
  </si>
  <si>
    <t>YUGA STOCKS AND COMMODITIES PRIVATE LIMITED  .</t>
  </si>
  <si>
    <t>SUBEXLTD</t>
  </si>
  <si>
    <t>Subex Ltd</t>
  </si>
  <si>
    <t>NK SECURITIES RESEARCH PRIVATE LIMITED</t>
  </si>
  <si>
    <t>TIMESGTY</t>
  </si>
  <si>
    <t>Times Guaranty Limited</t>
  </si>
  <si>
    <t>TOKYOPLAST</t>
  </si>
  <si>
    <t>Tokyo Plast Intl Ltd</t>
  </si>
  <si>
    <t>MITTAL RIMPY</t>
  </si>
  <si>
    <t>WELENT</t>
  </si>
  <si>
    <t>Welspun Enterprises Ltd</t>
  </si>
  <si>
    <t>RAVI GOENKA</t>
  </si>
  <si>
    <t>AGARIND</t>
  </si>
  <si>
    <t>Agarwal Inds Corp Ltd.</t>
  </si>
  <si>
    <t>AAVYANA ADVISORS LLP</t>
  </si>
  <si>
    <t>BEDMUTHA</t>
  </si>
  <si>
    <t>Bedmutha Indust Ltd</t>
  </si>
  <si>
    <t>BRITS ESTATE PVT LTD</t>
  </si>
  <si>
    <t>BHARATWIRE</t>
  </si>
  <si>
    <t>Bharat Wire Ropes Ltd.</t>
  </si>
  <si>
    <t>DIPAK KUMAR MODI</t>
  </si>
  <si>
    <t>GOENKA BUSINESS &amp; FINANCE LIMITED</t>
  </si>
  <si>
    <t>SILGO</t>
  </si>
  <si>
    <t>Silgo Retail Limited</t>
  </si>
  <si>
    <t>VANITA CHORDIA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</si>
</sst>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3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15" fontId="31" fillId="24" borderId="23" xfId="0" applyNumberFormat="1" applyFont="1" applyFill="1" applyBorder="1" applyAlignment="1">
      <alignment horizontal="center" vertical="center"/>
    </xf>
    <xf numFmtId="0" fontId="32" fillId="24" borderId="23" xfId="0" applyFont="1" applyFill="1" applyBorder="1"/>
    <xf numFmtId="43" fontId="31" fillId="24" borderId="23" xfId="0" applyNumberFormat="1" applyFont="1" applyFill="1" applyBorder="1" applyAlignment="1">
      <alignment horizontal="center" vertical="top"/>
    </xf>
    <xf numFmtId="0" fontId="31" fillId="24" borderId="23" xfId="0" applyFont="1" applyFill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3" xfId="0" applyNumberFormat="1" applyFont="1" applyFill="1" applyBorder="1" applyAlignment="1">
      <alignment horizontal="center" vertical="center" wrapText="1"/>
    </xf>
    <xf numFmtId="0" fontId="32" fillId="25" borderId="20" xfId="0" applyFont="1" applyFill="1" applyBorder="1" applyAlignment="1">
      <alignment horizontal="center" vertical="center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0" fillId="17" borderId="0" xfId="0" applyFont="1" applyFill="1" applyAlignment="1"/>
    <xf numFmtId="165" fontId="31" fillId="20" borderId="23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44783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:P20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44783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13" t="s">
        <v>16</v>
      </c>
      <c r="B9" s="415" t="s">
        <v>17</v>
      </c>
      <c r="C9" s="415" t="s">
        <v>18</v>
      </c>
      <c r="D9" s="415" t="s">
        <v>19</v>
      </c>
      <c r="E9" s="23" t="s">
        <v>20</v>
      </c>
      <c r="F9" s="23" t="s">
        <v>21</v>
      </c>
      <c r="G9" s="410" t="s">
        <v>22</v>
      </c>
      <c r="H9" s="411"/>
      <c r="I9" s="412"/>
      <c r="J9" s="410" t="s">
        <v>23</v>
      </c>
      <c r="K9" s="411"/>
      <c r="L9" s="412"/>
      <c r="M9" s="23"/>
      <c r="N9" s="24"/>
      <c r="O9" s="24"/>
      <c r="P9" s="24"/>
    </row>
    <row r="10" spans="1:16" ht="59.25" customHeight="1">
      <c r="A10" s="414"/>
      <c r="B10" s="416"/>
      <c r="C10" s="416"/>
      <c r="D10" s="41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17557.75</v>
      </c>
      <c r="F11" s="32">
        <v>17506.266666666666</v>
      </c>
      <c r="G11" s="33">
        <v>17428.633333333331</v>
      </c>
      <c r="H11" s="33">
        <v>17299.516666666666</v>
      </c>
      <c r="I11" s="33">
        <v>17221.883333333331</v>
      </c>
      <c r="J11" s="33">
        <v>17635.383333333331</v>
      </c>
      <c r="K11" s="33">
        <v>17713.01666666667</v>
      </c>
      <c r="L11" s="33">
        <v>17842.133333333331</v>
      </c>
      <c r="M11" s="34">
        <v>17583.900000000001</v>
      </c>
      <c r="N11" s="34">
        <v>17377.150000000001</v>
      </c>
      <c r="O11" s="35">
        <v>13052900</v>
      </c>
      <c r="P11" s="36">
        <v>7.7750025802456393E-2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38287.75</v>
      </c>
      <c r="F12" s="37">
        <v>38133.916666666664</v>
      </c>
      <c r="G12" s="38">
        <v>37904.833333333328</v>
      </c>
      <c r="H12" s="38">
        <v>37521.916666666664</v>
      </c>
      <c r="I12" s="38">
        <v>37292.833333333328</v>
      </c>
      <c r="J12" s="38">
        <v>38516.833333333328</v>
      </c>
      <c r="K12" s="38">
        <v>38745.916666666657</v>
      </c>
      <c r="L12" s="38">
        <v>39128.833333333328</v>
      </c>
      <c r="M12" s="28">
        <v>38363</v>
      </c>
      <c r="N12" s="28">
        <v>37751</v>
      </c>
      <c r="O12" s="39">
        <v>3054525</v>
      </c>
      <c r="P12" s="40">
        <v>0.1235757703944162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17745.400000000001</v>
      </c>
      <c r="F13" s="37">
        <v>17671.066666666666</v>
      </c>
      <c r="G13" s="38">
        <v>17558.833333333332</v>
      </c>
      <c r="H13" s="38">
        <v>17372.266666666666</v>
      </c>
      <c r="I13" s="38">
        <v>17260.033333333333</v>
      </c>
      <c r="J13" s="38">
        <v>17857.633333333331</v>
      </c>
      <c r="K13" s="38">
        <v>17969.866666666669</v>
      </c>
      <c r="L13" s="38">
        <v>18156.433333333331</v>
      </c>
      <c r="M13" s="28">
        <v>17783.3</v>
      </c>
      <c r="N13" s="28">
        <v>17484.5</v>
      </c>
      <c r="O13" s="39">
        <v>5560</v>
      </c>
      <c r="P13" s="40">
        <v>-3.4722222222222224E-2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7294.9</v>
      </c>
      <c r="F14" s="37">
        <v>7294.8999999999987</v>
      </c>
      <c r="G14" s="38">
        <v>7294.8999999999978</v>
      </c>
      <c r="H14" s="38">
        <v>7294.8999999999987</v>
      </c>
      <c r="I14" s="38">
        <v>7294.8999999999978</v>
      </c>
      <c r="J14" s="38">
        <v>7294.8999999999978</v>
      </c>
      <c r="K14" s="38">
        <v>7294.9</v>
      </c>
      <c r="L14" s="38">
        <v>7294.8999999999978</v>
      </c>
      <c r="M14" s="28">
        <v>7294.9</v>
      </c>
      <c r="N14" s="28">
        <v>7294.9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807.3</v>
      </c>
      <c r="F15" s="37">
        <v>811.25</v>
      </c>
      <c r="G15" s="38">
        <v>799.6</v>
      </c>
      <c r="H15" s="38">
        <v>791.9</v>
      </c>
      <c r="I15" s="38">
        <v>780.25</v>
      </c>
      <c r="J15" s="38">
        <v>818.95</v>
      </c>
      <c r="K15" s="38">
        <v>830.60000000000014</v>
      </c>
      <c r="L15" s="38">
        <v>838.30000000000007</v>
      </c>
      <c r="M15" s="28">
        <v>822.9</v>
      </c>
      <c r="N15" s="28">
        <v>803.55</v>
      </c>
      <c r="O15" s="39">
        <v>3440800</v>
      </c>
      <c r="P15" s="40">
        <v>4.4645161290322581E-2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2737.75</v>
      </c>
      <c r="F16" s="37">
        <v>2750.1333333333332</v>
      </c>
      <c r="G16" s="38">
        <v>2691.2666666666664</v>
      </c>
      <c r="H16" s="38">
        <v>2644.7833333333333</v>
      </c>
      <c r="I16" s="38">
        <v>2585.9166666666665</v>
      </c>
      <c r="J16" s="38">
        <v>2796.6166666666663</v>
      </c>
      <c r="K16" s="38">
        <v>2855.4833333333331</v>
      </c>
      <c r="L16" s="38">
        <v>2901.9666666666662</v>
      </c>
      <c r="M16" s="28">
        <v>2809</v>
      </c>
      <c r="N16" s="28">
        <v>2703.65</v>
      </c>
      <c r="O16" s="39">
        <v>844750</v>
      </c>
      <c r="P16" s="40">
        <v>5.3632678515746803E-2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20413.400000000001</v>
      </c>
      <c r="F17" s="37">
        <v>20472.566666666669</v>
      </c>
      <c r="G17" s="38">
        <v>20253.983333333337</v>
      </c>
      <c r="H17" s="38">
        <v>20094.566666666669</v>
      </c>
      <c r="I17" s="38">
        <v>19875.983333333337</v>
      </c>
      <c r="J17" s="38">
        <v>20631.983333333337</v>
      </c>
      <c r="K17" s="38">
        <v>20850.566666666673</v>
      </c>
      <c r="L17" s="38">
        <v>21009.983333333337</v>
      </c>
      <c r="M17" s="28">
        <v>20691.150000000001</v>
      </c>
      <c r="N17" s="28">
        <v>20313.150000000001</v>
      </c>
      <c r="O17" s="39">
        <v>40880</v>
      </c>
      <c r="P17" s="40">
        <v>5.6876938986556359E-2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107.3</v>
      </c>
      <c r="F18" s="37">
        <v>106.85000000000001</v>
      </c>
      <c r="G18" s="38">
        <v>105.70000000000002</v>
      </c>
      <c r="H18" s="38">
        <v>104.10000000000001</v>
      </c>
      <c r="I18" s="38">
        <v>102.95000000000002</v>
      </c>
      <c r="J18" s="38">
        <v>108.45000000000002</v>
      </c>
      <c r="K18" s="38">
        <v>109.60000000000002</v>
      </c>
      <c r="L18" s="38">
        <v>111.20000000000002</v>
      </c>
      <c r="M18" s="28">
        <v>108</v>
      </c>
      <c r="N18" s="28">
        <v>105.25</v>
      </c>
      <c r="O18" s="39">
        <v>21292200</v>
      </c>
      <c r="P18" s="40">
        <v>-3.3104462972045119E-2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277.10000000000002</v>
      </c>
      <c r="F19" s="37">
        <v>276.95</v>
      </c>
      <c r="G19" s="38">
        <v>272.39999999999998</v>
      </c>
      <c r="H19" s="38">
        <v>267.7</v>
      </c>
      <c r="I19" s="38">
        <v>263.14999999999998</v>
      </c>
      <c r="J19" s="38">
        <v>281.64999999999998</v>
      </c>
      <c r="K19" s="38">
        <v>286.20000000000005</v>
      </c>
      <c r="L19" s="38">
        <v>290.89999999999998</v>
      </c>
      <c r="M19" s="28">
        <v>281.5</v>
      </c>
      <c r="N19" s="28">
        <v>272.25</v>
      </c>
      <c r="O19" s="39">
        <v>12269400</v>
      </c>
      <c r="P19" s="40">
        <v>-3.9291530944625404E-2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2236.3000000000002</v>
      </c>
      <c r="F20" s="37">
        <v>2249.9</v>
      </c>
      <c r="G20" s="38">
        <v>2217.4</v>
      </c>
      <c r="H20" s="38">
        <v>2198.5</v>
      </c>
      <c r="I20" s="38">
        <v>2166</v>
      </c>
      <c r="J20" s="38">
        <v>2268.8000000000002</v>
      </c>
      <c r="K20" s="38">
        <v>2301.3000000000002</v>
      </c>
      <c r="L20" s="38">
        <v>2320.2000000000003</v>
      </c>
      <c r="M20" s="28">
        <v>2282.4</v>
      </c>
      <c r="N20" s="28">
        <v>2231</v>
      </c>
      <c r="O20" s="39">
        <v>2354250</v>
      </c>
      <c r="P20" s="40">
        <v>9.5663265306122447E-4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2799.85</v>
      </c>
      <c r="F21" s="37">
        <v>2773.9333333333329</v>
      </c>
      <c r="G21" s="38">
        <v>2728.6166666666659</v>
      </c>
      <c r="H21" s="38">
        <v>2657.3833333333328</v>
      </c>
      <c r="I21" s="38">
        <v>2612.0666666666657</v>
      </c>
      <c r="J21" s="38">
        <v>2845.1666666666661</v>
      </c>
      <c r="K21" s="38">
        <v>2890.4833333333327</v>
      </c>
      <c r="L21" s="38">
        <v>2961.7166666666662</v>
      </c>
      <c r="M21" s="28">
        <v>2819.25</v>
      </c>
      <c r="N21" s="28">
        <v>2702.7</v>
      </c>
      <c r="O21" s="39">
        <v>19755000</v>
      </c>
      <c r="P21" s="40">
        <v>-1.0394489668127739E-2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804.35</v>
      </c>
      <c r="F22" s="37">
        <v>809.01666666666677</v>
      </c>
      <c r="G22" s="38">
        <v>793.33333333333348</v>
      </c>
      <c r="H22" s="38">
        <v>782.31666666666672</v>
      </c>
      <c r="I22" s="38">
        <v>766.63333333333344</v>
      </c>
      <c r="J22" s="38">
        <v>820.03333333333353</v>
      </c>
      <c r="K22" s="38">
        <v>835.7166666666667</v>
      </c>
      <c r="L22" s="38">
        <v>846.73333333333358</v>
      </c>
      <c r="M22" s="28">
        <v>824.7</v>
      </c>
      <c r="N22" s="28">
        <v>798</v>
      </c>
      <c r="O22" s="39">
        <v>75810000</v>
      </c>
      <c r="P22" s="40">
        <v>9.0174025887598576E-3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2945.45</v>
      </c>
      <c r="F23" s="37">
        <v>2974.1666666666665</v>
      </c>
      <c r="G23" s="38">
        <v>2900.4333333333329</v>
      </c>
      <c r="H23" s="38">
        <v>2855.4166666666665</v>
      </c>
      <c r="I23" s="38">
        <v>2781.6833333333329</v>
      </c>
      <c r="J23" s="38">
        <v>3019.1833333333329</v>
      </c>
      <c r="K23" s="38">
        <v>3092.9166666666665</v>
      </c>
      <c r="L23" s="38">
        <v>3137.9333333333329</v>
      </c>
      <c r="M23" s="28">
        <v>3047.9</v>
      </c>
      <c r="N23" s="28">
        <v>2929.15</v>
      </c>
      <c r="O23" s="39">
        <v>486600</v>
      </c>
      <c r="P23" s="40">
        <v>0.14764150943396226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511.55</v>
      </c>
      <c r="F24" s="37">
        <v>514.18333333333339</v>
      </c>
      <c r="G24" s="38">
        <v>506.26666666666677</v>
      </c>
      <c r="H24" s="38">
        <v>500.98333333333335</v>
      </c>
      <c r="I24" s="38">
        <v>493.06666666666672</v>
      </c>
      <c r="J24" s="38">
        <v>519.46666666666681</v>
      </c>
      <c r="K24" s="38">
        <v>527.38333333333333</v>
      </c>
      <c r="L24" s="38">
        <v>532.66666666666686</v>
      </c>
      <c r="M24" s="28">
        <v>522.1</v>
      </c>
      <c r="N24" s="28">
        <v>508.9</v>
      </c>
      <c r="O24" s="39">
        <v>6711000</v>
      </c>
      <c r="P24" s="40">
        <v>6.2035132141161575E-2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382.35</v>
      </c>
      <c r="F25" s="37">
        <v>382.88333333333338</v>
      </c>
      <c r="G25" s="38">
        <v>380.36666666666679</v>
      </c>
      <c r="H25" s="38">
        <v>378.38333333333338</v>
      </c>
      <c r="I25" s="38">
        <v>375.86666666666679</v>
      </c>
      <c r="J25" s="38">
        <v>384.86666666666679</v>
      </c>
      <c r="K25" s="38">
        <v>387.38333333333333</v>
      </c>
      <c r="L25" s="38">
        <v>389.36666666666679</v>
      </c>
      <c r="M25" s="28">
        <v>385.4</v>
      </c>
      <c r="N25" s="28">
        <v>380.9</v>
      </c>
      <c r="O25" s="39">
        <v>51618600</v>
      </c>
      <c r="P25" s="40">
        <v>1.7889468640187412E-2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4438.45</v>
      </c>
      <c r="F26" s="37">
        <v>4432.7166666666662</v>
      </c>
      <c r="G26" s="38">
        <v>4385.3833333333323</v>
      </c>
      <c r="H26" s="38">
        <v>4332.3166666666657</v>
      </c>
      <c r="I26" s="38">
        <v>4284.9833333333318</v>
      </c>
      <c r="J26" s="38">
        <v>4485.7833333333328</v>
      </c>
      <c r="K26" s="38">
        <v>4533.1166666666668</v>
      </c>
      <c r="L26" s="38">
        <v>4586.1833333333334</v>
      </c>
      <c r="M26" s="28">
        <v>4480.05</v>
      </c>
      <c r="N26" s="28">
        <v>4379.6499999999996</v>
      </c>
      <c r="O26" s="39">
        <v>1785250</v>
      </c>
      <c r="P26" s="40">
        <v>5.2790877736327161E-3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229.95</v>
      </c>
      <c r="F27" s="37">
        <v>230.96666666666667</v>
      </c>
      <c r="G27" s="38">
        <v>228.48333333333335</v>
      </c>
      <c r="H27" s="38">
        <v>227.01666666666668</v>
      </c>
      <c r="I27" s="38">
        <v>224.53333333333336</v>
      </c>
      <c r="J27" s="38">
        <v>232.43333333333334</v>
      </c>
      <c r="K27" s="38">
        <v>234.91666666666663</v>
      </c>
      <c r="L27" s="38">
        <v>236.38333333333333</v>
      </c>
      <c r="M27" s="28">
        <v>233.45</v>
      </c>
      <c r="N27" s="28">
        <v>229.5</v>
      </c>
      <c r="O27" s="39">
        <v>12211500</v>
      </c>
      <c r="P27" s="40">
        <v>-3.5388443461432127E-2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145.94999999999999</v>
      </c>
      <c r="F28" s="37">
        <v>146.56666666666663</v>
      </c>
      <c r="G28" s="38">
        <v>145.03333333333327</v>
      </c>
      <c r="H28" s="38">
        <v>144.11666666666665</v>
      </c>
      <c r="I28" s="38">
        <v>142.58333333333329</v>
      </c>
      <c r="J28" s="38">
        <v>147.48333333333326</v>
      </c>
      <c r="K28" s="38">
        <v>149.01666666666662</v>
      </c>
      <c r="L28" s="38">
        <v>149.93333333333325</v>
      </c>
      <c r="M28" s="28">
        <v>148.1</v>
      </c>
      <c r="N28" s="28">
        <v>145.65</v>
      </c>
      <c r="O28" s="39">
        <v>41415000</v>
      </c>
      <c r="P28" s="40">
        <v>-1.0866969190351086E-2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3476.2</v>
      </c>
      <c r="F29" s="37">
        <v>3473.4</v>
      </c>
      <c r="G29" s="38">
        <v>3455.8</v>
      </c>
      <c r="H29" s="38">
        <v>3435.4</v>
      </c>
      <c r="I29" s="38">
        <v>3417.8</v>
      </c>
      <c r="J29" s="38">
        <v>3493.8</v>
      </c>
      <c r="K29" s="38">
        <v>3511.3999999999996</v>
      </c>
      <c r="L29" s="38">
        <v>3531.8</v>
      </c>
      <c r="M29" s="28">
        <v>3491</v>
      </c>
      <c r="N29" s="28">
        <v>3453</v>
      </c>
      <c r="O29" s="39">
        <v>5848000</v>
      </c>
      <c r="P29" s="40">
        <v>-1.5852714482851468E-2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1981.85</v>
      </c>
      <c r="F30" s="37">
        <v>1990.0999999999997</v>
      </c>
      <c r="G30" s="38">
        <v>1964.3499999999995</v>
      </c>
      <c r="H30" s="38">
        <v>1946.8499999999997</v>
      </c>
      <c r="I30" s="38">
        <v>1921.0999999999995</v>
      </c>
      <c r="J30" s="38">
        <v>2007.5999999999995</v>
      </c>
      <c r="K30" s="38">
        <v>2033.35</v>
      </c>
      <c r="L30" s="38">
        <v>2050.8499999999995</v>
      </c>
      <c r="M30" s="28">
        <v>2015.85</v>
      </c>
      <c r="N30" s="28">
        <v>1972.6</v>
      </c>
      <c r="O30" s="39">
        <v>678150</v>
      </c>
      <c r="P30" s="40">
        <v>2.9215358931552589E-2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9387.15</v>
      </c>
      <c r="F31" s="37">
        <v>9419.0333333333328</v>
      </c>
      <c r="G31" s="38">
        <v>9318.1666666666661</v>
      </c>
      <c r="H31" s="38">
        <v>9249.1833333333325</v>
      </c>
      <c r="I31" s="38">
        <v>9148.3166666666657</v>
      </c>
      <c r="J31" s="38">
        <v>9488.0166666666664</v>
      </c>
      <c r="K31" s="38">
        <v>9588.883333333335</v>
      </c>
      <c r="L31" s="38">
        <v>9657.8666666666668</v>
      </c>
      <c r="M31" s="28">
        <v>9519.9</v>
      </c>
      <c r="N31" s="28">
        <v>9350.0499999999993</v>
      </c>
      <c r="O31" s="39">
        <v>117750</v>
      </c>
      <c r="P31" s="40">
        <v>3.2894736842105261E-2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648.5</v>
      </c>
      <c r="F32" s="37">
        <v>647.65</v>
      </c>
      <c r="G32" s="38">
        <v>642.15</v>
      </c>
      <c r="H32" s="38">
        <v>635.79999999999995</v>
      </c>
      <c r="I32" s="38">
        <v>630.29999999999995</v>
      </c>
      <c r="J32" s="38">
        <v>654</v>
      </c>
      <c r="K32" s="38">
        <v>659.5</v>
      </c>
      <c r="L32" s="38">
        <v>665.85</v>
      </c>
      <c r="M32" s="28">
        <v>653.15</v>
      </c>
      <c r="N32" s="28">
        <v>641.29999999999995</v>
      </c>
      <c r="O32" s="39">
        <v>6578000</v>
      </c>
      <c r="P32" s="40">
        <v>3.4276729559748427E-2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570.5</v>
      </c>
      <c r="F33" s="37">
        <v>570.7166666666667</v>
      </c>
      <c r="G33" s="38">
        <v>565.43333333333339</v>
      </c>
      <c r="H33" s="38">
        <v>560.36666666666667</v>
      </c>
      <c r="I33" s="38">
        <v>555.08333333333337</v>
      </c>
      <c r="J33" s="38">
        <v>575.78333333333342</v>
      </c>
      <c r="K33" s="38">
        <v>581.06666666666672</v>
      </c>
      <c r="L33" s="38">
        <v>586.13333333333344</v>
      </c>
      <c r="M33" s="28">
        <v>576</v>
      </c>
      <c r="N33" s="28">
        <v>565.65</v>
      </c>
      <c r="O33" s="39">
        <v>13123000</v>
      </c>
      <c r="P33" s="40">
        <v>1.6792611251049538E-3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747.1</v>
      </c>
      <c r="F34" s="37">
        <v>741.88333333333321</v>
      </c>
      <c r="G34" s="38">
        <v>735.01666666666642</v>
      </c>
      <c r="H34" s="38">
        <v>722.93333333333317</v>
      </c>
      <c r="I34" s="38">
        <v>716.06666666666638</v>
      </c>
      <c r="J34" s="38">
        <v>753.96666666666647</v>
      </c>
      <c r="K34" s="38">
        <v>760.83333333333326</v>
      </c>
      <c r="L34" s="38">
        <v>772.91666666666652</v>
      </c>
      <c r="M34" s="28">
        <v>748.75</v>
      </c>
      <c r="N34" s="28">
        <v>729.8</v>
      </c>
      <c r="O34" s="39">
        <v>50072400</v>
      </c>
      <c r="P34" s="40">
        <v>-2.6769282248619709E-3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4029.15</v>
      </c>
      <c r="F35" s="37">
        <v>4024.65</v>
      </c>
      <c r="G35" s="38">
        <v>4004.6000000000004</v>
      </c>
      <c r="H35" s="38">
        <v>3980.05</v>
      </c>
      <c r="I35" s="38">
        <v>3960.0000000000005</v>
      </c>
      <c r="J35" s="38">
        <v>4049.2000000000003</v>
      </c>
      <c r="K35" s="38">
        <v>4069.2500000000005</v>
      </c>
      <c r="L35" s="38">
        <v>4093.8</v>
      </c>
      <c r="M35" s="28">
        <v>4044.7</v>
      </c>
      <c r="N35" s="28">
        <v>4000.1</v>
      </c>
      <c r="O35" s="39">
        <v>1855750</v>
      </c>
      <c r="P35" s="40">
        <v>-4.7722899294419502E-2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15574</v>
      </c>
      <c r="F36" s="37">
        <v>15396.199999999999</v>
      </c>
      <c r="G36" s="38">
        <v>15146.799999999997</v>
      </c>
      <c r="H36" s="38">
        <v>14719.599999999999</v>
      </c>
      <c r="I36" s="38">
        <v>14470.199999999997</v>
      </c>
      <c r="J36" s="38">
        <v>15823.399999999998</v>
      </c>
      <c r="K36" s="38">
        <v>16072.8</v>
      </c>
      <c r="L36" s="38">
        <v>16500</v>
      </c>
      <c r="M36" s="28">
        <v>15645.6</v>
      </c>
      <c r="N36" s="28">
        <v>14969</v>
      </c>
      <c r="O36" s="39">
        <v>768700</v>
      </c>
      <c r="P36" s="40">
        <v>5.2004926782537292E-2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7378.9</v>
      </c>
      <c r="F37" s="37">
        <v>7368.2333333333336</v>
      </c>
      <c r="G37" s="38">
        <v>7299.4666666666672</v>
      </c>
      <c r="H37" s="38">
        <v>7220.0333333333338</v>
      </c>
      <c r="I37" s="38">
        <v>7151.2666666666673</v>
      </c>
      <c r="J37" s="38">
        <v>7447.666666666667</v>
      </c>
      <c r="K37" s="38">
        <v>7516.4333333333334</v>
      </c>
      <c r="L37" s="38">
        <v>7595.8666666666668</v>
      </c>
      <c r="M37" s="28">
        <v>7437</v>
      </c>
      <c r="N37" s="28">
        <v>7288.8</v>
      </c>
      <c r="O37" s="39">
        <v>4559750</v>
      </c>
      <c r="P37" s="40">
        <v>-1.2078864695049291E-2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2149.1</v>
      </c>
      <c r="F38" s="37">
        <v>2147.2999999999997</v>
      </c>
      <c r="G38" s="38">
        <v>2113.2999999999993</v>
      </c>
      <c r="H38" s="38">
        <v>2077.4999999999995</v>
      </c>
      <c r="I38" s="38">
        <v>2043.4999999999991</v>
      </c>
      <c r="J38" s="38">
        <v>2183.0999999999995</v>
      </c>
      <c r="K38" s="38">
        <v>2217.1000000000004</v>
      </c>
      <c r="L38" s="38">
        <v>2252.8999999999996</v>
      </c>
      <c r="M38" s="28">
        <v>2181.3000000000002</v>
      </c>
      <c r="N38" s="28">
        <v>2111.5</v>
      </c>
      <c r="O38" s="39">
        <v>2007900</v>
      </c>
      <c r="P38" s="40">
        <v>8.2134195634599838E-2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353.8</v>
      </c>
      <c r="F39" s="37">
        <v>354.38333333333338</v>
      </c>
      <c r="G39" s="38">
        <v>350.76666666666677</v>
      </c>
      <c r="H39" s="38">
        <v>347.73333333333341</v>
      </c>
      <c r="I39" s="38">
        <v>344.11666666666679</v>
      </c>
      <c r="J39" s="38">
        <v>357.41666666666674</v>
      </c>
      <c r="K39" s="38">
        <v>361.03333333333342</v>
      </c>
      <c r="L39" s="38">
        <v>364.06666666666672</v>
      </c>
      <c r="M39" s="28">
        <v>358</v>
      </c>
      <c r="N39" s="28">
        <v>351.35</v>
      </c>
      <c r="O39" s="39">
        <v>10081600</v>
      </c>
      <c r="P39" s="40">
        <v>-5.5463948433518213E-2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276.64999999999998</v>
      </c>
      <c r="F40" s="37">
        <v>276.25</v>
      </c>
      <c r="G40" s="38">
        <v>273.95</v>
      </c>
      <c r="H40" s="38">
        <v>271.25</v>
      </c>
      <c r="I40" s="38">
        <v>268.95</v>
      </c>
      <c r="J40" s="38">
        <v>278.95</v>
      </c>
      <c r="K40" s="38">
        <v>281.24999999999994</v>
      </c>
      <c r="L40" s="38">
        <v>283.95</v>
      </c>
      <c r="M40" s="28">
        <v>278.55</v>
      </c>
      <c r="N40" s="28">
        <v>273.55</v>
      </c>
      <c r="O40" s="39">
        <v>31305600</v>
      </c>
      <c r="P40" s="40">
        <v>9.3436248621670253E-3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118.8</v>
      </c>
      <c r="F41" s="37">
        <v>118.5</v>
      </c>
      <c r="G41" s="38">
        <v>117</v>
      </c>
      <c r="H41" s="38">
        <v>115.2</v>
      </c>
      <c r="I41" s="38">
        <v>113.7</v>
      </c>
      <c r="J41" s="38">
        <v>120.3</v>
      </c>
      <c r="K41" s="38">
        <v>121.8</v>
      </c>
      <c r="L41" s="38">
        <v>123.6</v>
      </c>
      <c r="M41" s="28">
        <v>120</v>
      </c>
      <c r="N41" s="28">
        <v>116.7</v>
      </c>
      <c r="O41" s="39">
        <v>101362950</v>
      </c>
      <c r="P41" s="40">
        <v>1.2505113071933617E-2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1906.6</v>
      </c>
      <c r="F42" s="37">
        <v>1906.25</v>
      </c>
      <c r="G42" s="38">
        <v>1890.35</v>
      </c>
      <c r="H42" s="38">
        <v>1874.1</v>
      </c>
      <c r="I42" s="38">
        <v>1858.1999999999998</v>
      </c>
      <c r="J42" s="38">
        <v>1922.5</v>
      </c>
      <c r="K42" s="38">
        <v>1938.4</v>
      </c>
      <c r="L42" s="38">
        <v>1954.65</v>
      </c>
      <c r="M42" s="28">
        <v>1922.15</v>
      </c>
      <c r="N42" s="28">
        <v>1890</v>
      </c>
      <c r="O42" s="39">
        <v>2091925</v>
      </c>
      <c r="P42" s="40">
        <v>-7.8812557467489825E-4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283.35000000000002</v>
      </c>
      <c r="F43" s="37">
        <v>281.2</v>
      </c>
      <c r="G43" s="38">
        <v>277.39999999999998</v>
      </c>
      <c r="H43" s="38">
        <v>271.45</v>
      </c>
      <c r="I43" s="38">
        <v>267.64999999999998</v>
      </c>
      <c r="J43" s="38">
        <v>287.14999999999998</v>
      </c>
      <c r="K43" s="38">
        <v>290.95000000000005</v>
      </c>
      <c r="L43" s="38">
        <v>296.89999999999998</v>
      </c>
      <c r="M43" s="28">
        <v>285</v>
      </c>
      <c r="N43" s="28">
        <v>275.25</v>
      </c>
      <c r="O43" s="39">
        <v>26603800</v>
      </c>
      <c r="P43" s="40">
        <v>6.9034948942902344E-3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674.7</v>
      </c>
      <c r="F44" s="37">
        <v>673.2166666666667</v>
      </c>
      <c r="G44" s="38">
        <v>667.83333333333337</v>
      </c>
      <c r="H44" s="38">
        <v>660.9666666666667</v>
      </c>
      <c r="I44" s="38">
        <v>655.58333333333337</v>
      </c>
      <c r="J44" s="38">
        <v>680.08333333333337</v>
      </c>
      <c r="K44" s="38">
        <v>685.46666666666658</v>
      </c>
      <c r="L44" s="38">
        <v>692.33333333333337</v>
      </c>
      <c r="M44" s="28">
        <v>678.6</v>
      </c>
      <c r="N44" s="28">
        <v>666.35</v>
      </c>
      <c r="O44" s="39">
        <v>7222600</v>
      </c>
      <c r="P44" s="40">
        <v>-3.0705639208739297E-2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713.35</v>
      </c>
      <c r="F45" s="37">
        <v>711.1</v>
      </c>
      <c r="G45" s="38">
        <v>707.30000000000007</v>
      </c>
      <c r="H45" s="38">
        <v>701.25</v>
      </c>
      <c r="I45" s="38">
        <v>697.45</v>
      </c>
      <c r="J45" s="38">
        <v>717.15000000000009</v>
      </c>
      <c r="K45" s="38">
        <v>720.95</v>
      </c>
      <c r="L45" s="38">
        <v>727.00000000000011</v>
      </c>
      <c r="M45" s="28">
        <v>714.9</v>
      </c>
      <c r="N45" s="28">
        <v>705.05</v>
      </c>
      <c r="O45" s="39">
        <v>7246000</v>
      </c>
      <c r="P45" s="40">
        <v>-1.0514816332104328E-2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706.1</v>
      </c>
      <c r="F46" s="37">
        <v>705.68333333333339</v>
      </c>
      <c r="G46" s="38">
        <v>700.66666666666674</v>
      </c>
      <c r="H46" s="38">
        <v>695.23333333333335</v>
      </c>
      <c r="I46" s="38">
        <v>690.2166666666667</v>
      </c>
      <c r="J46" s="38">
        <v>711.11666666666679</v>
      </c>
      <c r="K46" s="38">
        <v>716.13333333333344</v>
      </c>
      <c r="L46" s="38">
        <v>721.56666666666683</v>
      </c>
      <c r="M46" s="28">
        <v>710.7</v>
      </c>
      <c r="N46" s="28">
        <v>700.25</v>
      </c>
      <c r="O46" s="39">
        <v>51351300</v>
      </c>
      <c r="P46" s="40">
        <v>-1.2152999872073685E-2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51.85</v>
      </c>
      <c r="F47" s="37">
        <v>51.95000000000001</v>
      </c>
      <c r="G47" s="38">
        <v>51.450000000000017</v>
      </c>
      <c r="H47" s="38">
        <v>51.050000000000004</v>
      </c>
      <c r="I47" s="38">
        <v>50.550000000000011</v>
      </c>
      <c r="J47" s="38">
        <v>52.350000000000023</v>
      </c>
      <c r="K47" s="38">
        <v>52.850000000000009</v>
      </c>
      <c r="L47" s="38">
        <v>53.250000000000028</v>
      </c>
      <c r="M47" s="28">
        <v>52.45</v>
      </c>
      <c r="N47" s="28">
        <v>51.55</v>
      </c>
      <c r="O47" s="39">
        <v>94972500</v>
      </c>
      <c r="P47" s="40">
        <v>-1.6634050880626222E-2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315.35000000000002</v>
      </c>
      <c r="F48" s="37">
        <v>314.71666666666664</v>
      </c>
      <c r="G48" s="38">
        <v>312.2833333333333</v>
      </c>
      <c r="H48" s="38">
        <v>309.21666666666664</v>
      </c>
      <c r="I48" s="38">
        <v>306.7833333333333</v>
      </c>
      <c r="J48" s="38">
        <v>317.7833333333333</v>
      </c>
      <c r="K48" s="38">
        <v>320.21666666666658</v>
      </c>
      <c r="L48" s="38">
        <v>323.2833333333333</v>
      </c>
      <c r="M48" s="28">
        <v>317.14999999999998</v>
      </c>
      <c r="N48" s="28">
        <v>311.64999999999998</v>
      </c>
      <c r="O48" s="39">
        <v>17116600</v>
      </c>
      <c r="P48" s="40">
        <v>-9.9773845949181848E-3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17410.75</v>
      </c>
      <c r="F49" s="37">
        <v>17462.033333333333</v>
      </c>
      <c r="G49" s="38">
        <v>17259.066666666666</v>
      </c>
      <c r="H49" s="38">
        <v>17107.383333333331</v>
      </c>
      <c r="I49" s="38">
        <v>16904.416666666664</v>
      </c>
      <c r="J49" s="38">
        <v>17613.716666666667</v>
      </c>
      <c r="K49" s="38">
        <v>17816.683333333334</v>
      </c>
      <c r="L49" s="38">
        <v>17968.366666666669</v>
      </c>
      <c r="M49" s="28">
        <v>17665</v>
      </c>
      <c r="N49" s="28">
        <v>17310.349999999999</v>
      </c>
      <c r="O49" s="39">
        <v>165500</v>
      </c>
      <c r="P49" s="40">
        <v>3.0303030303030303E-3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320.25</v>
      </c>
      <c r="F50" s="37">
        <v>320.31666666666666</v>
      </c>
      <c r="G50" s="38">
        <v>314.68333333333334</v>
      </c>
      <c r="H50" s="38">
        <v>309.11666666666667</v>
      </c>
      <c r="I50" s="38">
        <v>303.48333333333335</v>
      </c>
      <c r="J50" s="38">
        <v>325.88333333333333</v>
      </c>
      <c r="K50" s="38">
        <v>331.51666666666665</v>
      </c>
      <c r="L50" s="38">
        <v>337.08333333333331</v>
      </c>
      <c r="M50" s="28">
        <v>325.95</v>
      </c>
      <c r="N50" s="28">
        <v>314.75</v>
      </c>
      <c r="O50" s="39">
        <v>15593400</v>
      </c>
      <c r="P50" s="40">
        <v>5.4406037000973712E-2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3649.6</v>
      </c>
      <c r="F51" s="37">
        <v>3667.7999999999997</v>
      </c>
      <c r="G51" s="38">
        <v>3606.9999999999995</v>
      </c>
      <c r="H51" s="38">
        <v>3564.3999999999996</v>
      </c>
      <c r="I51" s="38">
        <v>3503.5999999999995</v>
      </c>
      <c r="J51" s="38">
        <v>3710.3999999999996</v>
      </c>
      <c r="K51" s="38">
        <v>3771.2</v>
      </c>
      <c r="L51" s="38">
        <v>3813.7999999999997</v>
      </c>
      <c r="M51" s="28">
        <v>3728.6</v>
      </c>
      <c r="N51" s="28">
        <v>3625.2</v>
      </c>
      <c r="O51" s="39">
        <v>1882800</v>
      </c>
      <c r="P51" s="40">
        <v>5.2196266905107855E-2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345.45</v>
      </c>
      <c r="F52" s="37">
        <v>345.38333333333338</v>
      </c>
      <c r="G52" s="38">
        <v>339.56666666666678</v>
      </c>
      <c r="H52" s="38">
        <v>333.68333333333339</v>
      </c>
      <c r="I52" s="38">
        <v>327.86666666666679</v>
      </c>
      <c r="J52" s="38">
        <v>351.26666666666677</v>
      </c>
      <c r="K52" s="38">
        <v>357.08333333333337</v>
      </c>
      <c r="L52" s="38">
        <v>362.96666666666675</v>
      </c>
      <c r="M52" s="28">
        <v>351.2</v>
      </c>
      <c r="N52" s="28">
        <v>339.5</v>
      </c>
      <c r="O52" s="39">
        <v>5227300</v>
      </c>
      <c r="P52" s="40">
        <v>-6.6699604743083001E-3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226.25</v>
      </c>
      <c r="F53" s="37">
        <v>224.81666666666669</v>
      </c>
      <c r="G53" s="38">
        <v>221.28333333333339</v>
      </c>
      <c r="H53" s="38">
        <v>216.31666666666669</v>
      </c>
      <c r="I53" s="38">
        <v>212.78333333333339</v>
      </c>
      <c r="J53" s="38">
        <v>229.78333333333339</v>
      </c>
      <c r="K53" s="38">
        <v>233.31666666666669</v>
      </c>
      <c r="L53" s="38">
        <v>238.28333333333339</v>
      </c>
      <c r="M53" s="28">
        <v>228.35</v>
      </c>
      <c r="N53" s="28">
        <v>219.85</v>
      </c>
      <c r="O53" s="39">
        <v>41823000</v>
      </c>
      <c r="P53" s="40">
        <v>-1.4192070260294024E-2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595.85</v>
      </c>
      <c r="F54" s="37">
        <v>595.80000000000007</v>
      </c>
      <c r="G54" s="38">
        <v>589.20000000000016</v>
      </c>
      <c r="H54" s="38">
        <v>582.55000000000007</v>
      </c>
      <c r="I54" s="38">
        <v>575.95000000000016</v>
      </c>
      <c r="J54" s="38">
        <v>602.45000000000016</v>
      </c>
      <c r="K54" s="38">
        <v>609.05000000000007</v>
      </c>
      <c r="L54" s="38">
        <v>615.70000000000016</v>
      </c>
      <c r="M54" s="28">
        <v>602.4</v>
      </c>
      <c r="N54" s="28">
        <v>589.15</v>
      </c>
      <c r="O54" s="39">
        <v>2749500</v>
      </c>
      <c r="P54" s="40">
        <v>3.5473572188719402E-4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330.85</v>
      </c>
      <c r="F55" s="37">
        <v>329.25000000000006</v>
      </c>
      <c r="G55" s="38">
        <v>323.7000000000001</v>
      </c>
      <c r="H55" s="38">
        <v>316.55000000000007</v>
      </c>
      <c r="I55" s="38">
        <v>311.00000000000011</v>
      </c>
      <c r="J55" s="38">
        <v>336.40000000000009</v>
      </c>
      <c r="K55" s="38">
        <v>341.95000000000005</v>
      </c>
      <c r="L55" s="38">
        <v>349.10000000000008</v>
      </c>
      <c r="M55" s="28">
        <v>334.8</v>
      </c>
      <c r="N55" s="28">
        <v>322.10000000000002</v>
      </c>
      <c r="O55" s="39">
        <v>8001000</v>
      </c>
      <c r="P55" s="40">
        <v>-3.5966022049521054E-2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779.05</v>
      </c>
      <c r="F56" s="37">
        <v>779.35</v>
      </c>
      <c r="G56" s="38">
        <v>773.95</v>
      </c>
      <c r="H56" s="38">
        <v>768.85</v>
      </c>
      <c r="I56" s="38">
        <v>763.45</v>
      </c>
      <c r="J56" s="38">
        <v>784.45</v>
      </c>
      <c r="K56" s="38">
        <v>789.84999999999991</v>
      </c>
      <c r="L56" s="38">
        <v>794.95</v>
      </c>
      <c r="M56" s="28">
        <v>784.75</v>
      </c>
      <c r="N56" s="28">
        <v>774.25</v>
      </c>
      <c r="O56" s="39">
        <v>7612500</v>
      </c>
      <c r="P56" s="40">
        <v>-1.0238907849829351E-2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1033.8</v>
      </c>
      <c r="F57" s="37">
        <v>1035.3500000000001</v>
      </c>
      <c r="G57" s="38">
        <v>1027.4500000000003</v>
      </c>
      <c r="H57" s="38">
        <v>1021.1000000000001</v>
      </c>
      <c r="I57" s="38">
        <v>1013.2000000000003</v>
      </c>
      <c r="J57" s="38">
        <v>1041.7000000000003</v>
      </c>
      <c r="K57" s="38">
        <v>1049.6000000000004</v>
      </c>
      <c r="L57" s="38">
        <v>1055.9500000000003</v>
      </c>
      <c r="M57" s="28">
        <v>1043.25</v>
      </c>
      <c r="N57" s="28">
        <v>1029</v>
      </c>
      <c r="O57" s="39">
        <v>8795800</v>
      </c>
      <c r="P57" s="40">
        <v>-3.1675874769797421E-3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213.6</v>
      </c>
      <c r="F58" s="37">
        <v>210.73333333333335</v>
      </c>
      <c r="G58" s="38">
        <v>207.2166666666667</v>
      </c>
      <c r="H58" s="38">
        <v>200.83333333333334</v>
      </c>
      <c r="I58" s="38">
        <v>197.31666666666669</v>
      </c>
      <c r="J58" s="38">
        <v>217.1166666666667</v>
      </c>
      <c r="K58" s="38">
        <v>220.63333333333335</v>
      </c>
      <c r="L58" s="38">
        <v>227.01666666666671</v>
      </c>
      <c r="M58" s="28">
        <v>214.25</v>
      </c>
      <c r="N58" s="28">
        <v>204.35</v>
      </c>
      <c r="O58" s="39">
        <v>37304400</v>
      </c>
      <c r="P58" s="40">
        <v>9.6001974333662393E-2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3878.3</v>
      </c>
      <c r="F59" s="37">
        <v>3895.4833333333336</v>
      </c>
      <c r="G59" s="38">
        <v>3829.2166666666672</v>
      </c>
      <c r="H59" s="38">
        <v>3780.1333333333337</v>
      </c>
      <c r="I59" s="38">
        <v>3713.8666666666672</v>
      </c>
      <c r="J59" s="38">
        <v>3944.5666666666671</v>
      </c>
      <c r="K59" s="38">
        <v>4010.8333333333335</v>
      </c>
      <c r="L59" s="38">
        <v>4059.916666666667</v>
      </c>
      <c r="M59" s="28">
        <v>3961.75</v>
      </c>
      <c r="N59" s="28">
        <v>3846.4</v>
      </c>
      <c r="O59" s="39">
        <v>830850</v>
      </c>
      <c r="P59" s="40">
        <v>4.2144873000940733E-2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1602.5</v>
      </c>
      <c r="F60" s="37">
        <v>1608.7</v>
      </c>
      <c r="G60" s="38">
        <v>1589.75</v>
      </c>
      <c r="H60" s="38">
        <v>1577</v>
      </c>
      <c r="I60" s="38">
        <v>1558.05</v>
      </c>
      <c r="J60" s="38">
        <v>1621.45</v>
      </c>
      <c r="K60" s="38">
        <v>1640.4000000000003</v>
      </c>
      <c r="L60" s="38">
        <v>1653.15</v>
      </c>
      <c r="M60" s="28">
        <v>1627.65</v>
      </c>
      <c r="N60" s="28">
        <v>1595.95</v>
      </c>
      <c r="O60" s="39">
        <v>2920400</v>
      </c>
      <c r="P60" s="40">
        <v>2.3975065931431311E-4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694.65</v>
      </c>
      <c r="F61" s="37">
        <v>686.30000000000007</v>
      </c>
      <c r="G61" s="38">
        <v>674.60000000000014</v>
      </c>
      <c r="H61" s="38">
        <v>654.55000000000007</v>
      </c>
      <c r="I61" s="38">
        <v>642.85000000000014</v>
      </c>
      <c r="J61" s="38">
        <v>706.35000000000014</v>
      </c>
      <c r="K61" s="38">
        <v>718.05000000000018</v>
      </c>
      <c r="L61" s="38">
        <v>738.10000000000014</v>
      </c>
      <c r="M61" s="28">
        <v>698</v>
      </c>
      <c r="N61" s="28">
        <v>666.25</v>
      </c>
      <c r="O61" s="39">
        <v>4880000</v>
      </c>
      <c r="P61" s="40">
        <v>4.8335123523093451E-2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1055.55</v>
      </c>
      <c r="F62" s="37">
        <v>1059.3833333333332</v>
      </c>
      <c r="G62" s="38">
        <v>1049.1166666666663</v>
      </c>
      <c r="H62" s="38">
        <v>1042.6833333333332</v>
      </c>
      <c r="I62" s="38">
        <v>1032.4166666666663</v>
      </c>
      <c r="J62" s="38">
        <v>1065.8166666666664</v>
      </c>
      <c r="K62" s="38">
        <v>1076.0833333333333</v>
      </c>
      <c r="L62" s="38">
        <v>1082.5166666666664</v>
      </c>
      <c r="M62" s="28">
        <v>1069.6500000000001</v>
      </c>
      <c r="N62" s="28">
        <v>1052.95</v>
      </c>
      <c r="O62" s="39">
        <v>1232000</v>
      </c>
      <c r="P62" s="40">
        <v>-1.7308766052484645E-2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375.35</v>
      </c>
      <c r="F63" s="37">
        <v>376.08333333333331</v>
      </c>
      <c r="G63" s="38">
        <v>372.86666666666662</v>
      </c>
      <c r="H63" s="38">
        <v>370.38333333333333</v>
      </c>
      <c r="I63" s="38">
        <v>367.16666666666663</v>
      </c>
      <c r="J63" s="38">
        <v>378.56666666666661</v>
      </c>
      <c r="K63" s="38">
        <v>381.7833333333333</v>
      </c>
      <c r="L63" s="38">
        <v>384.26666666666659</v>
      </c>
      <c r="M63" s="28">
        <v>379.3</v>
      </c>
      <c r="N63" s="28">
        <v>373.6</v>
      </c>
      <c r="O63" s="39">
        <v>3784500</v>
      </c>
      <c r="P63" s="40">
        <v>0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162.55000000000001</v>
      </c>
      <c r="F64" s="37">
        <v>161.28333333333333</v>
      </c>
      <c r="G64" s="38">
        <v>159.51666666666665</v>
      </c>
      <c r="H64" s="38">
        <v>156.48333333333332</v>
      </c>
      <c r="I64" s="38">
        <v>154.71666666666664</v>
      </c>
      <c r="J64" s="38">
        <v>164.31666666666666</v>
      </c>
      <c r="K64" s="38">
        <v>166.08333333333337</v>
      </c>
      <c r="L64" s="38">
        <v>169.11666666666667</v>
      </c>
      <c r="M64" s="28">
        <v>163.05000000000001</v>
      </c>
      <c r="N64" s="28">
        <v>158.25</v>
      </c>
      <c r="O64" s="39">
        <v>5370000</v>
      </c>
      <c r="P64" s="40">
        <v>2.5787965616045846E-2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1194.75</v>
      </c>
      <c r="F65" s="37">
        <v>1191</v>
      </c>
      <c r="G65" s="38">
        <v>1183</v>
      </c>
      <c r="H65" s="38">
        <v>1171.25</v>
      </c>
      <c r="I65" s="38">
        <v>1163.25</v>
      </c>
      <c r="J65" s="38">
        <v>1202.75</v>
      </c>
      <c r="K65" s="38">
        <v>1210.75</v>
      </c>
      <c r="L65" s="38">
        <v>1222.5</v>
      </c>
      <c r="M65" s="28">
        <v>1199</v>
      </c>
      <c r="N65" s="28">
        <v>1179.25</v>
      </c>
      <c r="O65" s="39">
        <v>3325200</v>
      </c>
      <c r="P65" s="40">
        <v>2.59163272861903E-2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587.9</v>
      </c>
      <c r="F66" s="37">
        <v>585.06666666666661</v>
      </c>
      <c r="G66" s="38">
        <v>581.33333333333326</v>
      </c>
      <c r="H66" s="38">
        <v>574.76666666666665</v>
      </c>
      <c r="I66" s="38">
        <v>571.0333333333333</v>
      </c>
      <c r="J66" s="38">
        <v>591.63333333333321</v>
      </c>
      <c r="K66" s="38">
        <v>595.36666666666656</v>
      </c>
      <c r="L66" s="38">
        <v>601.93333333333317</v>
      </c>
      <c r="M66" s="28">
        <v>588.79999999999995</v>
      </c>
      <c r="N66" s="28">
        <v>578.5</v>
      </c>
      <c r="O66" s="39">
        <v>11410000</v>
      </c>
      <c r="P66" s="40">
        <v>8.5073472544470227E-3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1611.25</v>
      </c>
      <c r="F67" s="37">
        <v>1616.6000000000001</v>
      </c>
      <c r="G67" s="38">
        <v>1594.6500000000003</v>
      </c>
      <c r="H67" s="38">
        <v>1578.0500000000002</v>
      </c>
      <c r="I67" s="38">
        <v>1556.1000000000004</v>
      </c>
      <c r="J67" s="38">
        <v>1633.2000000000003</v>
      </c>
      <c r="K67" s="38">
        <v>1655.15</v>
      </c>
      <c r="L67" s="38">
        <v>1671.7500000000002</v>
      </c>
      <c r="M67" s="28">
        <v>1638.55</v>
      </c>
      <c r="N67" s="28">
        <v>1600</v>
      </c>
      <c r="O67" s="39">
        <v>1373000</v>
      </c>
      <c r="P67" s="40">
        <v>1.4587892049598833E-3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2017.5</v>
      </c>
      <c r="F68" s="37">
        <v>2022.8166666666666</v>
      </c>
      <c r="G68" s="38">
        <v>2003.6833333333332</v>
      </c>
      <c r="H68" s="38">
        <v>1989.8666666666666</v>
      </c>
      <c r="I68" s="38">
        <v>1970.7333333333331</v>
      </c>
      <c r="J68" s="38">
        <v>2036.6333333333332</v>
      </c>
      <c r="K68" s="38">
        <v>2055.7666666666664</v>
      </c>
      <c r="L68" s="38">
        <v>2069.583333333333</v>
      </c>
      <c r="M68" s="28">
        <v>2041.95</v>
      </c>
      <c r="N68" s="28">
        <v>2009</v>
      </c>
      <c r="O68" s="39">
        <v>2554250</v>
      </c>
      <c r="P68" s="40">
        <v>-4.9668874172185433E-3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194.05</v>
      </c>
      <c r="F69" s="37">
        <v>193.91666666666666</v>
      </c>
      <c r="G69" s="38">
        <v>191.33333333333331</v>
      </c>
      <c r="H69" s="38">
        <v>188.61666666666665</v>
      </c>
      <c r="I69" s="38">
        <v>186.0333333333333</v>
      </c>
      <c r="J69" s="38">
        <v>196.63333333333333</v>
      </c>
      <c r="K69" s="38">
        <v>199.21666666666664</v>
      </c>
      <c r="L69" s="38">
        <v>201.93333333333334</v>
      </c>
      <c r="M69" s="28">
        <v>196.5</v>
      </c>
      <c r="N69" s="28">
        <v>191.2</v>
      </c>
      <c r="O69" s="39">
        <v>19740900</v>
      </c>
      <c r="P69" s="40">
        <v>-2.3660561938346036E-2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3915.55</v>
      </c>
      <c r="F70" s="37">
        <v>3899.7333333333336</v>
      </c>
      <c r="G70" s="38">
        <v>3872.8166666666671</v>
      </c>
      <c r="H70" s="38">
        <v>3830.0833333333335</v>
      </c>
      <c r="I70" s="38">
        <v>3803.166666666667</v>
      </c>
      <c r="J70" s="38">
        <v>3942.4666666666672</v>
      </c>
      <c r="K70" s="38">
        <v>3969.3833333333332</v>
      </c>
      <c r="L70" s="38">
        <v>4012.1166666666672</v>
      </c>
      <c r="M70" s="28">
        <v>3926.65</v>
      </c>
      <c r="N70" s="28">
        <v>3857</v>
      </c>
      <c r="O70" s="39">
        <v>2535000</v>
      </c>
      <c r="P70" s="40">
        <v>-1.5360983102918587E-3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3794.4</v>
      </c>
      <c r="F71" s="37">
        <v>3772.1333333333332</v>
      </c>
      <c r="G71" s="38">
        <v>3702.2666666666664</v>
      </c>
      <c r="H71" s="38">
        <v>3610.1333333333332</v>
      </c>
      <c r="I71" s="38">
        <v>3540.2666666666664</v>
      </c>
      <c r="J71" s="38">
        <v>3864.2666666666664</v>
      </c>
      <c r="K71" s="38">
        <v>3934.1333333333332</v>
      </c>
      <c r="L71" s="38">
        <v>4026.2666666666664</v>
      </c>
      <c r="M71" s="28">
        <v>3842</v>
      </c>
      <c r="N71" s="28">
        <v>3680</v>
      </c>
      <c r="O71" s="39">
        <v>629750</v>
      </c>
      <c r="P71" s="40">
        <v>6.9958025184889069E-3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371.4</v>
      </c>
      <c r="F72" s="37">
        <v>370.2833333333333</v>
      </c>
      <c r="G72" s="38">
        <v>367.41666666666663</v>
      </c>
      <c r="H72" s="38">
        <v>363.43333333333334</v>
      </c>
      <c r="I72" s="38">
        <v>360.56666666666666</v>
      </c>
      <c r="J72" s="38">
        <v>374.26666666666659</v>
      </c>
      <c r="K72" s="38">
        <v>377.13333333333327</v>
      </c>
      <c r="L72" s="38">
        <v>381.11666666666656</v>
      </c>
      <c r="M72" s="28">
        <v>373.15</v>
      </c>
      <c r="N72" s="28">
        <v>366.3</v>
      </c>
      <c r="O72" s="39">
        <v>40057050</v>
      </c>
      <c r="P72" s="40">
        <v>5.3004265186964265E-3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4234.3500000000004</v>
      </c>
      <c r="F73" s="37">
        <v>4221.3666666666668</v>
      </c>
      <c r="G73" s="38">
        <v>4197.9833333333336</v>
      </c>
      <c r="H73" s="38">
        <v>4161.6166666666668</v>
      </c>
      <c r="I73" s="38">
        <v>4138.2333333333336</v>
      </c>
      <c r="J73" s="38">
        <v>4257.7333333333336</v>
      </c>
      <c r="K73" s="38">
        <v>4281.1166666666668</v>
      </c>
      <c r="L73" s="38">
        <v>4317.4833333333336</v>
      </c>
      <c r="M73" s="28">
        <v>4244.75</v>
      </c>
      <c r="N73" s="28">
        <v>4185</v>
      </c>
      <c r="O73" s="39">
        <v>2368125</v>
      </c>
      <c r="P73" s="40">
        <v>-5.8352800835031561E-2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3109.7</v>
      </c>
      <c r="F74" s="37">
        <v>3102.1666666666665</v>
      </c>
      <c r="G74" s="38">
        <v>3067.5333333333328</v>
      </c>
      <c r="H74" s="38">
        <v>3025.3666666666663</v>
      </c>
      <c r="I74" s="38">
        <v>2990.7333333333327</v>
      </c>
      <c r="J74" s="38">
        <v>3144.333333333333</v>
      </c>
      <c r="K74" s="38">
        <v>3178.9666666666672</v>
      </c>
      <c r="L74" s="38">
        <v>3221.1333333333332</v>
      </c>
      <c r="M74" s="28">
        <v>3136.8</v>
      </c>
      <c r="N74" s="28">
        <v>3060</v>
      </c>
      <c r="O74" s="39">
        <v>4064550</v>
      </c>
      <c r="P74" s="40">
        <v>3.4456025497458869E-4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1619.95</v>
      </c>
      <c r="F75" s="37">
        <v>1617.25</v>
      </c>
      <c r="G75" s="38">
        <v>1608.5</v>
      </c>
      <c r="H75" s="38">
        <v>1597.05</v>
      </c>
      <c r="I75" s="38">
        <v>1588.3</v>
      </c>
      <c r="J75" s="38">
        <v>1628.7</v>
      </c>
      <c r="K75" s="38">
        <v>1637.45</v>
      </c>
      <c r="L75" s="38">
        <v>1648.9</v>
      </c>
      <c r="M75" s="28">
        <v>1626</v>
      </c>
      <c r="N75" s="28">
        <v>1605.8</v>
      </c>
      <c r="O75" s="39">
        <v>2767050</v>
      </c>
      <c r="P75" s="40">
        <v>-1.8341463414634145E-2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158.30000000000001</v>
      </c>
      <c r="F76" s="37">
        <v>157.98333333333335</v>
      </c>
      <c r="G76" s="38">
        <v>156.9666666666667</v>
      </c>
      <c r="H76" s="38">
        <v>155.63333333333335</v>
      </c>
      <c r="I76" s="38">
        <v>154.6166666666667</v>
      </c>
      <c r="J76" s="38">
        <v>159.31666666666669</v>
      </c>
      <c r="K76" s="38">
        <v>160.33333333333334</v>
      </c>
      <c r="L76" s="38">
        <v>161.66666666666669</v>
      </c>
      <c r="M76" s="28">
        <v>159</v>
      </c>
      <c r="N76" s="28">
        <v>156.65</v>
      </c>
      <c r="O76" s="39">
        <v>24717600</v>
      </c>
      <c r="P76" s="40">
        <v>5.4180699956069703E-3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110.1</v>
      </c>
      <c r="F77" s="37">
        <v>109.98333333333335</v>
      </c>
      <c r="G77" s="38">
        <v>108.51666666666669</v>
      </c>
      <c r="H77" s="38">
        <v>106.93333333333335</v>
      </c>
      <c r="I77" s="38">
        <v>105.4666666666667</v>
      </c>
      <c r="J77" s="38">
        <v>111.56666666666669</v>
      </c>
      <c r="K77" s="38">
        <v>113.03333333333333</v>
      </c>
      <c r="L77" s="38">
        <v>114.61666666666669</v>
      </c>
      <c r="M77" s="28">
        <v>111.45</v>
      </c>
      <c r="N77" s="28">
        <v>108.4</v>
      </c>
      <c r="O77" s="39">
        <v>95080000</v>
      </c>
      <c r="P77" s="40">
        <v>5.3167922020381037E-2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103.2</v>
      </c>
      <c r="F78" s="37">
        <v>103.86666666666667</v>
      </c>
      <c r="G78" s="38">
        <v>102.13333333333335</v>
      </c>
      <c r="H78" s="38">
        <v>101.06666666666668</v>
      </c>
      <c r="I78" s="38">
        <v>99.333333333333357</v>
      </c>
      <c r="J78" s="38">
        <v>104.93333333333335</v>
      </c>
      <c r="K78" s="38">
        <v>106.66666666666667</v>
      </c>
      <c r="L78" s="38">
        <v>107.73333333333335</v>
      </c>
      <c r="M78" s="28">
        <v>105.6</v>
      </c>
      <c r="N78" s="28">
        <v>102.8</v>
      </c>
      <c r="O78" s="39">
        <v>20207200</v>
      </c>
      <c r="P78" s="40">
        <v>5.397342012476268E-2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133.85</v>
      </c>
      <c r="F79" s="37">
        <v>133.61666666666665</v>
      </c>
      <c r="G79" s="38">
        <v>132.93333333333328</v>
      </c>
      <c r="H79" s="38">
        <v>132.01666666666662</v>
      </c>
      <c r="I79" s="38">
        <v>131.33333333333326</v>
      </c>
      <c r="J79" s="38">
        <v>134.5333333333333</v>
      </c>
      <c r="K79" s="38">
        <v>135.21666666666664</v>
      </c>
      <c r="L79" s="38">
        <v>136.13333333333333</v>
      </c>
      <c r="M79" s="28">
        <v>134.30000000000001</v>
      </c>
      <c r="N79" s="28">
        <v>132.69999999999999</v>
      </c>
      <c r="O79" s="39">
        <v>48153400</v>
      </c>
      <c r="P79" s="40">
        <v>4.9873653411357896E-2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373.4</v>
      </c>
      <c r="F80" s="37">
        <v>374.68333333333334</v>
      </c>
      <c r="G80" s="38">
        <v>368.4666666666667</v>
      </c>
      <c r="H80" s="38">
        <v>363.53333333333336</v>
      </c>
      <c r="I80" s="38">
        <v>357.31666666666672</v>
      </c>
      <c r="J80" s="38">
        <v>379.61666666666667</v>
      </c>
      <c r="K80" s="38">
        <v>385.83333333333326</v>
      </c>
      <c r="L80" s="38">
        <v>390.76666666666665</v>
      </c>
      <c r="M80" s="28">
        <v>380.9</v>
      </c>
      <c r="N80" s="28">
        <v>369.75</v>
      </c>
      <c r="O80" s="39">
        <v>7496850</v>
      </c>
      <c r="P80" s="40">
        <v>3.2304038004750596E-2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34.5</v>
      </c>
      <c r="F81" s="37">
        <v>34.616666666666667</v>
      </c>
      <c r="G81" s="38">
        <v>34.283333333333331</v>
      </c>
      <c r="H81" s="38">
        <v>34.066666666666663</v>
      </c>
      <c r="I81" s="38">
        <v>33.733333333333327</v>
      </c>
      <c r="J81" s="38">
        <v>34.833333333333336</v>
      </c>
      <c r="K81" s="38">
        <v>35.166666666666664</v>
      </c>
      <c r="L81" s="38">
        <v>35.38333333333334</v>
      </c>
      <c r="M81" s="28">
        <v>34.950000000000003</v>
      </c>
      <c r="N81" s="28">
        <v>34.4</v>
      </c>
      <c r="O81" s="39">
        <v>115605000</v>
      </c>
      <c r="P81" s="40">
        <v>0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770.7</v>
      </c>
      <c r="F82" s="37">
        <v>768.91666666666663</v>
      </c>
      <c r="G82" s="38">
        <v>763.83333333333326</v>
      </c>
      <c r="H82" s="38">
        <v>756.96666666666658</v>
      </c>
      <c r="I82" s="38">
        <v>751.88333333333321</v>
      </c>
      <c r="J82" s="38">
        <v>775.7833333333333</v>
      </c>
      <c r="K82" s="38">
        <v>780.86666666666656</v>
      </c>
      <c r="L82" s="38">
        <v>787.73333333333335</v>
      </c>
      <c r="M82" s="28">
        <v>774</v>
      </c>
      <c r="N82" s="28">
        <v>762.05</v>
      </c>
      <c r="O82" s="39">
        <v>4656600</v>
      </c>
      <c r="P82" s="40">
        <v>2.4892703862660945E-2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872.8</v>
      </c>
      <c r="F83" s="37">
        <v>875.4</v>
      </c>
      <c r="G83" s="38">
        <v>868.84999999999991</v>
      </c>
      <c r="H83" s="38">
        <v>864.9</v>
      </c>
      <c r="I83" s="38">
        <v>858.34999999999991</v>
      </c>
      <c r="J83" s="38">
        <v>879.34999999999991</v>
      </c>
      <c r="K83" s="38">
        <v>885.89999999999986</v>
      </c>
      <c r="L83" s="38">
        <v>889.84999999999991</v>
      </c>
      <c r="M83" s="28">
        <v>881.95</v>
      </c>
      <c r="N83" s="28">
        <v>871.45</v>
      </c>
      <c r="O83" s="39">
        <v>6772000</v>
      </c>
      <c r="P83" s="40">
        <v>6.9888475836431228E-3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1373.85</v>
      </c>
      <c r="F84" s="37">
        <v>1374.7333333333333</v>
      </c>
      <c r="G84" s="38">
        <v>1361.9666666666667</v>
      </c>
      <c r="H84" s="38">
        <v>1350.0833333333333</v>
      </c>
      <c r="I84" s="38">
        <v>1337.3166666666666</v>
      </c>
      <c r="J84" s="38">
        <v>1386.6166666666668</v>
      </c>
      <c r="K84" s="38">
        <v>1399.3833333333337</v>
      </c>
      <c r="L84" s="38">
        <v>1411.2666666666669</v>
      </c>
      <c r="M84" s="28">
        <v>1387.5</v>
      </c>
      <c r="N84" s="28">
        <v>1362.85</v>
      </c>
      <c r="O84" s="39">
        <v>3995875</v>
      </c>
      <c r="P84" s="40">
        <v>3.5281239474570562E-2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315.5</v>
      </c>
      <c r="F85" s="37">
        <v>315.09999999999997</v>
      </c>
      <c r="G85" s="38">
        <v>311.84999999999991</v>
      </c>
      <c r="H85" s="38">
        <v>308.19999999999993</v>
      </c>
      <c r="I85" s="38">
        <v>304.94999999999987</v>
      </c>
      <c r="J85" s="38">
        <v>318.74999999999994</v>
      </c>
      <c r="K85" s="38">
        <v>322.00000000000006</v>
      </c>
      <c r="L85" s="38">
        <v>325.64999999999998</v>
      </c>
      <c r="M85" s="28">
        <v>318.35000000000002</v>
      </c>
      <c r="N85" s="28">
        <v>311.45</v>
      </c>
      <c r="O85" s="39">
        <v>13818000</v>
      </c>
      <c r="P85" s="40">
        <v>-8.6767895878524942E-4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1592.4</v>
      </c>
      <c r="F86" s="37">
        <v>1590.2</v>
      </c>
      <c r="G86" s="38">
        <v>1580.65</v>
      </c>
      <c r="H86" s="38">
        <v>1568.9</v>
      </c>
      <c r="I86" s="38">
        <v>1559.3500000000001</v>
      </c>
      <c r="J86" s="38">
        <v>1601.95</v>
      </c>
      <c r="K86" s="38">
        <v>1611.4999999999998</v>
      </c>
      <c r="L86" s="38">
        <v>1623.25</v>
      </c>
      <c r="M86" s="28">
        <v>1599.75</v>
      </c>
      <c r="N86" s="28">
        <v>1578.45</v>
      </c>
      <c r="O86" s="39">
        <v>10927850</v>
      </c>
      <c r="P86" s="40">
        <v>-3.5947853956429469E-3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237.25</v>
      </c>
      <c r="F87" s="37">
        <v>236.53333333333333</v>
      </c>
      <c r="G87" s="38">
        <v>233.71666666666667</v>
      </c>
      <c r="H87" s="38">
        <v>230.18333333333334</v>
      </c>
      <c r="I87" s="38">
        <v>227.36666666666667</v>
      </c>
      <c r="J87" s="38">
        <v>240.06666666666666</v>
      </c>
      <c r="K87" s="38">
        <v>242.88333333333333</v>
      </c>
      <c r="L87" s="38">
        <v>246.41666666666666</v>
      </c>
      <c r="M87" s="28">
        <v>239.35</v>
      </c>
      <c r="N87" s="28">
        <v>233</v>
      </c>
      <c r="O87" s="39">
        <v>3337500</v>
      </c>
      <c r="P87" s="40">
        <v>1.6755521706016754E-2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443.05</v>
      </c>
      <c r="F88" s="37">
        <v>440.2</v>
      </c>
      <c r="G88" s="38">
        <v>434.95</v>
      </c>
      <c r="H88" s="38">
        <v>426.85</v>
      </c>
      <c r="I88" s="38">
        <v>421.6</v>
      </c>
      <c r="J88" s="38">
        <v>448.29999999999995</v>
      </c>
      <c r="K88" s="38">
        <v>453.54999999999995</v>
      </c>
      <c r="L88" s="38">
        <v>461.64999999999992</v>
      </c>
      <c r="M88" s="28">
        <v>445.45</v>
      </c>
      <c r="N88" s="28">
        <v>432.1</v>
      </c>
      <c r="O88" s="39">
        <v>5442500</v>
      </c>
      <c r="P88" s="40">
        <v>-2.2232203009207276E-2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2156.1</v>
      </c>
      <c r="F89" s="37">
        <v>2109.3000000000002</v>
      </c>
      <c r="G89" s="38">
        <v>2049.8500000000004</v>
      </c>
      <c r="H89" s="38">
        <v>1943.6000000000001</v>
      </c>
      <c r="I89" s="38">
        <v>1884.1500000000003</v>
      </c>
      <c r="J89" s="38">
        <v>2215.5500000000002</v>
      </c>
      <c r="K89" s="38">
        <v>2275</v>
      </c>
      <c r="L89" s="38">
        <v>2381.2500000000005</v>
      </c>
      <c r="M89" s="28">
        <v>2168.75</v>
      </c>
      <c r="N89" s="28">
        <v>2003.05</v>
      </c>
      <c r="O89" s="39">
        <v>2573550</v>
      </c>
      <c r="P89" s="40">
        <v>3.3772180881511162E-2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1307.8</v>
      </c>
      <c r="F90" s="37">
        <v>1302.45</v>
      </c>
      <c r="G90" s="38">
        <v>1294.4000000000001</v>
      </c>
      <c r="H90" s="38">
        <v>1281</v>
      </c>
      <c r="I90" s="38">
        <v>1272.95</v>
      </c>
      <c r="J90" s="38">
        <v>1315.8500000000001</v>
      </c>
      <c r="K90" s="38">
        <v>1323.8999999999999</v>
      </c>
      <c r="L90" s="38">
        <v>1337.3000000000002</v>
      </c>
      <c r="M90" s="28">
        <v>1310.5</v>
      </c>
      <c r="N90" s="28">
        <v>1289.05</v>
      </c>
      <c r="O90" s="39">
        <v>5181500</v>
      </c>
      <c r="P90" s="40">
        <v>-3.5641168806997955E-2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968.2</v>
      </c>
      <c r="F91" s="37">
        <v>963.41666666666663</v>
      </c>
      <c r="G91" s="38">
        <v>956.88333333333321</v>
      </c>
      <c r="H91" s="38">
        <v>945.56666666666661</v>
      </c>
      <c r="I91" s="38">
        <v>939.03333333333319</v>
      </c>
      <c r="J91" s="38">
        <v>974.73333333333323</v>
      </c>
      <c r="K91" s="38">
        <v>981.26666666666677</v>
      </c>
      <c r="L91" s="38">
        <v>992.58333333333326</v>
      </c>
      <c r="M91" s="28">
        <v>969.95</v>
      </c>
      <c r="N91" s="28">
        <v>952.1</v>
      </c>
      <c r="O91" s="39">
        <v>21242200</v>
      </c>
      <c r="P91" s="40">
        <v>-8.3978694899192897E-3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2404.4499999999998</v>
      </c>
      <c r="F92" s="37">
        <v>2390.1166666666668</v>
      </c>
      <c r="G92" s="38">
        <v>2367.3333333333335</v>
      </c>
      <c r="H92" s="38">
        <v>2330.2166666666667</v>
      </c>
      <c r="I92" s="38">
        <v>2307.4333333333334</v>
      </c>
      <c r="J92" s="38">
        <v>2427.2333333333336</v>
      </c>
      <c r="K92" s="38">
        <v>2450.0166666666664</v>
      </c>
      <c r="L92" s="38">
        <v>2487.1333333333337</v>
      </c>
      <c r="M92" s="28">
        <v>2412.9</v>
      </c>
      <c r="N92" s="28">
        <v>2353</v>
      </c>
      <c r="O92" s="39">
        <v>21444600</v>
      </c>
      <c r="P92" s="40">
        <v>-9.107417624308627E-3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2011.55</v>
      </c>
      <c r="F93" s="37">
        <v>2008</v>
      </c>
      <c r="G93" s="38">
        <v>1995.2</v>
      </c>
      <c r="H93" s="38">
        <v>1978.8500000000001</v>
      </c>
      <c r="I93" s="38">
        <v>1966.0500000000002</v>
      </c>
      <c r="J93" s="38">
        <v>2024.35</v>
      </c>
      <c r="K93" s="38">
        <v>2037.15</v>
      </c>
      <c r="L93" s="38">
        <v>2053.5</v>
      </c>
      <c r="M93" s="28">
        <v>2020.8</v>
      </c>
      <c r="N93" s="28">
        <v>1991.65</v>
      </c>
      <c r="O93" s="39">
        <v>2619300</v>
      </c>
      <c r="P93" s="40">
        <v>-1.6225352112676058E-2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1465.8</v>
      </c>
      <c r="F94" s="37">
        <v>1455.55</v>
      </c>
      <c r="G94" s="38">
        <v>1441.4499999999998</v>
      </c>
      <c r="H94" s="38">
        <v>1417.1</v>
      </c>
      <c r="I94" s="38">
        <v>1402.9999999999998</v>
      </c>
      <c r="J94" s="38">
        <v>1479.8999999999999</v>
      </c>
      <c r="K94" s="38">
        <v>1493.9999999999998</v>
      </c>
      <c r="L94" s="38">
        <v>1518.35</v>
      </c>
      <c r="M94" s="28">
        <v>1469.65</v>
      </c>
      <c r="N94" s="28">
        <v>1431.2</v>
      </c>
      <c r="O94" s="39">
        <v>64863700</v>
      </c>
      <c r="P94" s="40">
        <v>4.5152828366079104E-2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538.1</v>
      </c>
      <c r="F95" s="37">
        <v>539.98333333333323</v>
      </c>
      <c r="G95" s="38">
        <v>535.46666666666647</v>
      </c>
      <c r="H95" s="38">
        <v>532.83333333333326</v>
      </c>
      <c r="I95" s="38">
        <v>528.31666666666649</v>
      </c>
      <c r="J95" s="38">
        <v>542.61666666666645</v>
      </c>
      <c r="K95" s="38">
        <v>547.1333333333331</v>
      </c>
      <c r="L95" s="38">
        <v>549.76666666666642</v>
      </c>
      <c r="M95" s="28">
        <v>544.5</v>
      </c>
      <c r="N95" s="28">
        <v>537.35</v>
      </c>
      <c r="O95" s="39">
        <v>32477500</v>
      </c>
      <c r="P95" s="40">
        <v>-4.786463073448613E-3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2744.5</v>
      </c>
      <c r="F96" s="37">
        <v>2759.2166666666667</v>
      </c>
      <c r="G96" s="38">
        <v>2720.7333333333336</v>
      </c>
      <c r="H96" s="38">
        <v>2696.9666666666667</v>
      </c>
      <c r="I96" s="38">
        <v>2658.4833333333336</v>
      </c>
      <c r="J96" s="38">
        <v>2782.9833333333336</v>
      </c>
      <c r="K96" s="38">
        <v>2821.4666666666662</v>
      </c>
      <c r="L96" s="38">
        <v>2845.2333333333336</v>
      </c>
      <c r="M96" s="28">
        <v>2797.7</v>
      </c>
      <c r="N96" s="28">
        <v>2735.45</v>
      </c>
      <c r="O96" s="39">
        <v>3794700</v>
      </c>
      <c r="P96" s="40">
        <v>1.4435800785949153E-2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419.05</v>
      </c>
      <c r="F97" s="37">
        <v>416.9666666666667</v>
      </c>
      <c r="G97" s="38">
        <v>413.48333333333341</v>
      </c>
      <c r="H97" s="38">
        <v>407.91666666666669</v>
      </c>
      <c r="I97" s="38">
        <v>404.43333333333339</v>
      </c>
      <c r="J97" s="38">
        <v>422.53333333333342</v>
      </c>
      <c r="K97" s="38">
        <v>426.01666666666677</v>
      </c>
      <c r="L97" s="38">
        <v>431.58333333333343</v>
      </c>
      <c r="M97" s="28">
        <v>420.45</v>
      </c>
      <c r="N97" s="28">
        <v>411.4</v>
      </c>
      <c r="O97" s="39">
        <v>26123575</v>
      </c>
      <c r="P97" s="40">
        <v>-3.1678355116353203E-2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111.55</v>
      </c>
      <c r="F98" s="37">
        <v>109.55</v>
      </c>
      <c r="G98" s="38">
        <v>105.94999999999999</v>
      </c>
      <c r="H98" s="38">
        <v>100.35</v>
      </c>
      <c r="I98" s="38">
        <v>96.749999999999986</v>
      </c>
      <c r="J98" s="38">
        <v>115.14999999999999</v>
      </c>
      <c r="K98" s="38">
        <v>118.74999999999999</v>
      </c>
      <c r="L98" s="38">
        <v>124.35</v>
      </c>
      <c r="M98" s="28">
        <v>113.15</v>
      </c>
      <c r="N98" s="28">
        <v>103.95</v>
      </c>
      <c r="O98" s="39">
        <v>13695500</v>
      </c>
      <c r="P98" s="40">
        <v>0.16029143897996356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239.7</v>
      </c>
      <c r="F99" s="37">
        <v>240.15</v>
      </c>
      <c r="G99" s="38">
        <v>234.8</v>
      </c>
      <c r="H99" s="38">
        <v>229.9</v>
      </c>
      <c r="I99" s="38">
        <v>224.55</v>
      </c>
      <c r="J99" s="38">
        <v>245.05</v>
      </c>
      <c r="K99" s="38">
        <v>250.39999999999998</v>
      </c>
      <c r="L99" s="38">
        <v>255.3</v>
      </c>
      <c r="M99" s="28">
        <v>245.5</v>
      </c>
      <c r="N99" s="28">
        <v>235.25</v>
      </c>
      <c r="O99" s="39">
        <v>20552400</v>
      </c>
      <c r="P99" s="40">
        <v>-0.1224348628083929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2658.6</v>
      </c>
      <c r="F100" s="37">
        <v>2651.7166666666667</v>
      </c>
      <c r="G100" s="38">
        <v>2641.4333333333334</v>
      </c>
      <c r="H100" s="38">
        <v>2624.2666666666669</v>
      </c>
      <c r="I100" s="38">
        <v>2613.9833333333336</v>
      </c>
      <c r="J100" s="38">
        <v>2668.8833333333332</v>
      </c>
      <c r="K100" s="38">
        <v>2679.166666666667</v>
      </c>
      <c r="L100" s="38">
        <v>2696.333333333333</v>
      </c>
      <c r="M100" s="28">
        <v>2662</v>
      </c>
      <c r="N100" s="28">
        <v>2634.55</v>
      </c>
      <c r="O100" s="39">
        <v>10363800</v>
      </c>
      <c r="P100" s="40">
        <v>1.5365436465369785E-3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40485.949999999997</v>
      </c>
      <c r="F101" s="37">
        <v>40567.35</v>
      </c>
      <c r="G101" s="38">
        <v>40268.049999999996</v>
      </c>
      <c r="H101" s="38">
        <v>40050.149999999994</v>
      </c>
      <c r="I101" s="38">
        <v>39750.849999999991</v>
      </c>
      <c r="J101" s="38">
        <v>40785.25</v>
      </c>
      <c r="K101" s="38">
        <v>41084.550000000003</v>
      </c>
      <c r="L101" s="38">
        <v>41302.450000000004</v>
      </c>
      <c r="M101" s="28">
        <v>40866.65</v>
      </c>
      <c r="N101" s="28">
        <v>40349.449999999997</v>
      </c>
      <c r="O101" s="39">
        <v>15330</v>
      </c>
      <c r="P101" s="40">
        <v>-1.0648596321393998E-2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125.45</v>
      </c>
      <c r="F102" s="37">
        <v>124.91666666666667</v>
      </c>
      <c r="G102" s="38">
        <v>123.43333333333334</v>
      </c>
      <c r="H102" s="38">
        <v>121.41666666666667</v>
      </c>
      <c r="I102" s="38">
        <v>119.93333333333334</v>
      </c>
      <c r="J102" s="38">
        <v>126.93333333333334</v>
      </c>
      <c r="K102" s="38">
        <v>128.41666666666666</v>
      </c>
      <c r="L102" s="38">
        <v>130.43333333333334</v>
      </c>
      <c r="M102" s="28">
        <v>126.4</v>
      </c>
      <c r="N102" s="28">
        <v>122.9</v>
      </c>
      <c r="O102" s="39">
        <v>29464000</v>
      </c>
      <c r="P102" s="40">
        <v>-1.7080330931411796E-2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839.1</v>
      </c>
      <c r="F103" s="37">
        <v>838.5333333333333</v>
      </c>
      <c r="G103" s="38">
        <v>833.16666666666663</v>
      </c>
      <c r="H103" s="38">
        <v>827.23333333333335</v>
      </c>
      <c r="I103" s="38">
        <v>821.86666666666667</v>
      </c>
      <c r="J103" s="38">
        <v>844.46666666666658</v>
      </c>
      <c r="K103" s="38">
        <v>849.83333333333337</v>
      </c>
      <c r="L103" s="38">
        <v>855.76666666666654</v>
      </c>
      <c r="M103" s="28">
        <v>843.9</v>
      </c>
      <c r="N103" s="28">
        <v>832.6</v>
      </c>
      <c r="O103" s="39">
        <v>65993125</v>
      </c>
      <c r="P103" s="40">
        <v>2.4439701173959445E-2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1217</v>
      </c>
      <c r="F104" s="37">
        <v>1208.9833333333333</v>
      </c>
      <c r="G104" s="38">
        <v>1196.1666666666667</v>
      </c>
      <c r="H104" s="38">
        <v>1175.3333333333335</v>
      </c>
      <c r="I104" s="38">
        <v>1162.5166666666669</v>
      </c>
      <c r="J104" s="38">
        <v>1229.8166666666666</v>
      </c>
      <c r="K104" s="38">
        <v>1242.6333333333332</v>
      </c>
      <c r="L104" s="38">
        <v>1263.4666666666665</v>
      </c>
      <c r="M104" s="28">
        <v>1221.8</v>
      </c>
      <c r="N104" s="28">
        <v>1188.1500000000001</v>
      </c>
      <c r="O104" s="39">
        <v>3738725</v>
      </c>
      <c r="P104" s="40">
        <v>1.7817887307647808E-2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567.65</v>
      </c>
      <c r="F105" s="37">
        <v>571.63333333333333</v>
      </c>
      <c r="G105" s="38">
        <v>561.41666666666663</v>
      </c>
      <c r="H105" s="38">
        <v>555.18333333333328</v>
      </c>
      <c r="I105" s="38">
        <v>544.96666666666658</v>
      </c>
      <c r="J105" s="38">
        <v>577.86666666666667</v>
      </c>
      <c r="K105" s="38">
        <v>588.08333333333337</v>
      </c>
      <c r="L105" s="38">
        <v>594.31666666666672</v>
      </c>
      <c r="M105" s="28">
        <v>581.85</v>
      </c>
      <c r="N105" s="28">
        <v>565.4</v>
      </c>
      <c r="O105" s="39">
        <v>8415000</v>
      </c>
      <c r="P105" s="40">
        <v>4.3720930232558138E-2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8.65</v>
      </c>
      <c r="F106" s="37">
        <v>8.6833333333333353</v>
      </c>
      <c r="G106" s="38">
        <v>8.56666666666667</v>
      </c>
      <c r="H106" s="38">
        <v>8.4833333333333343</v>
      </c>
      <c r="I106" s="38">
        <v>8.3666666666666689</v>
      </c>
      <c r="J106" s="38">
        <v>8.766666666666671</v>
      </c>
      <c r="K106" s="38">
        <v>8.8833333333333346</v>
      </c>
      <c r="L106" s="38">
        <v>8.9666666666666721</v>
      </c>
      <c r="M106" s="28">
        <v>8.8000000000000007</v>
      </c>
      <c r="N106" s="28">
        <v>8.6</v>
      </c>
      <c r="O106" s="39">
        <v>611310000</v>
      </c>
      <c r="P106" s="40">
        <v>1.4403531188291322E-2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61.55</v>
      </c>
      <c r="F107" s="37">
        <v>61.416666666666664</v>
      </c>
      <c r="G107" s="38">
        <v>60.733333333333327</v>
      </c>
      <c r="H107" s="38">
        <v>59.916666666666664</v>
      </c>
      <c r="I107" s="38">
        <v>59.233333333333327</v>
      </c>
      <c r="J107" s="38">
        <v>62.233333333333327</v>
      </c>
      <c r="K107" s="38">
        <v>62.916666666666664</v>
      </c>
      <c r="L107" s="38">
        <v>63.733333333333327</v>
      </c>
      <c r="M107" s="28">
        <v>62.1</v>
      </c>
      <c r="N107" s="28">
        <v>60.6</v>
      </c>
      <c r="O107" s="39">
        <v>111090000</v>
      </c>
      <c r="P107" s="40">
        <v>1.8333486112384272E-2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44.75</v>
      </c>
      <c r="F108" s="37">
        <v>44.449999999999996</v>
      </c>
      <c r="G108" s="38">
        <v>43.79999999999999</v>
      </c>
      <c r="H108" s="38">
        <v>42.849999999999994</v>
      </c>
      <c r="I108" s="38">
        <v>42.199999999999989</v>
      </c>
      <c r="J108" s="38">
        <v>45.399999999999991</v>
      </c>
      <c r="K108" s="38">
        <v>46.05</v>
      </c>
      <c r="L108" s="38">
        <v>46.999999999999993</v>
      </c>
      <c r="M108" s="28">
        <v>45.1</v>
      </c>
      <c r="N108" s="28">
        <v>43.5</v>
      </c>
      <c r="O108" s="39">
        <v>233820000</v>
      </c>
      <c r="P108" s="40">
        <v>-3.0476427416345316E-2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165.75</v>
      </c>
      <c r="F109" s="37">
        <v>165.65</v>
      </c>
      <c r="G109" s="38">
        <v>164.85000000000002</v>
      </c>
      <c r="H109" s="38">
        <v>163.95000000000002</v>
      </c>
      <c r="I109" s="38">
        <v>163.15000000000003</v>
      </c>
      <c r="J109" s="38">
        <v>166.55</v>
      </c>
      <c r="K109" s="38">
        <v>167.35000000000002</v>
      </c>
      <c r="L109" s="38">
        <v>168.25</v>
      </c>
      <c r="M109" s="28">
        <v>166.45</v>
      </c>
      <c r="N109" s="28">
        <v>164.75</v>
      </c>
      <c r="O109" s="39">
        <v>57603750</v>
      </c>
      <c r="P109" s="40">
        <v>-1.2154340836012861E-2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360.3</v>
      </c>
      <c r="F110" s="37">
        <v>359.13333333333338</v>
      </c>
      <c r="G110" s="38">
        <v>356.11666666666679</v>
      </c>
      <c r="H110" s="38">
        <v>351.93333333333339</v>
      </c>
      <c r="I110" s="38">
        <v>348.9166666666668</v>
      </c>
      <c r="J110" s="38">
        <v>363.31666666666678</v>
      </c>
      <c r="K110" s="38">
        <v>366.33333333333331</v>
      </c>
      <c r="L110" s="38">
        <v>370.51666666666677</v>
      </c>
      <c r="M110" s="28">
        <v>362.15</v>
      </c>
      <c r="N110" s="28">
        <v>354.95</v>
      </c>
      <c r="O110" s="39">
        <v>15125000</v>
      </c>
      <c r="P110" s="40">
        <v>1.4572957019000184E-2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272.25</v>
      </c>
      <c r="F111" s="37">
        <v>271.5</v>
      </c>
      <c r="G111" s="38">
        <v>269.10000000000002</v>
      </c>
      <c r="H111" s="38">
        <v>265.95000000000005</v>
      </c>
      <c r="I111" s="38">
        <v>263.55000000000007</v>
      </c>
      <c r="J111" s="38">
        <v>274.64999999999998</v>
      </c>
      <c r="K111" s="38">
        <v>277.04999999999995</v>
      </c>
      <c r="L111" s="38">
        <v>280.19999999999993</v>
      </c>
      <c r="M111" s="28">
        <v>273.89999999999998</v>
      </c>
      <c r="N111" s="28">
        <v>268.35000000000002</v>
      </c>
      <c r="O111" s="39">
        <v>26891092</v>
      </c>
      <c r="P111" s="40">
        <v>5.7242251739405441E-2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195.75</v>
      </c>
      <c r="F112" s="37">
        <v>194.06666666666669</v>
      </c>
      <c r="G112" s="38">
        <v>191.03333333333339</v>
      </c>
      <c r="H112" s="38">
        <v>186.31666666666669</v>
      </c>
      <c r="I112" s="38">
        <v>183.28333333333339</v>
      </c>
      <c r="J112" s="38">
        <v>198.78333333333339</v>
      </c>
      <c r="K112" s="38">
        <v>201.81666666666669</v>
      </c>
      <c r="L112" s="38">
        <v>206.53333333333339</v>
      </c>
      <c r="M112" s="28">
        <v>197.1</v>
      </c>
      <c r="N112" s="28">
        <v>189.35</v>
      </c>
      <c r="O112" s="39">
        <v>11608700</v>
      </c>
      <c r="P112" s="40">
        <v>0.14830751577739529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4496.8500000000004</v>
      </c>
      <c r="F113" s="37">
        <v>4539.6833333333334</v>
      </c>
      <c r="G113" s="38">
        <v>4434.3666666666668</v>
      </c>
      <c r="H113" s="38">
        <v>4371.8833333333332</v>
      </c>
      <c r="I113" s="38">
        <v>4266.5666666666666</v>
      </c>
      <c r="J113" s="38">
        <v>4602.166666666667</v>
      </c>
      <c r="K113" s="38">
        <v>4707.4833333333345</v>
      </c>
      <c r="L113" s="38">
        <v>4769.9666666666672</v>
      </c>
      <c r="M113" s="28">
        <v>4645</v>
      </c>
      <c r="N113" s="28">
        <v>4477.2</v>
      </c>
      <c r="O113" s="39">
        <v>263850</v>
      </c>
      <c r="P113" s="40">
        <v>-8.4331077563768869E-2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2076.8000000000002</v>
      </c>
      <c r="F114" s="37">
        <v>2078.6833333333334</v>
      </c>
      <c r="G114" s="38">
        <v>2060.8166666666666</v>
      </c>
      <c r="H114" s="38">
        <v>2044.833333333333</v>
      </c>
      <c r="I114" s="38">
        <v>2026.9666666666662</v>
      </c>
      <c r="J114" s="38">
        <v>2094.666666666667</v>
      </c>
      <c r="K114" s="38">
        <v>2112.5333333333338</v>
      </c>
      <c r="L114" s="38">
        <v>2128.5166666666673</v>
      </c>
      <c r="M114" s="28">
        <v>2096.5500000000002</v>
      </c>
      <c r="N114" s="28">
        <v>2062.6999999999998</v>
      </c>
      <c r="O114" s="39">
        <v>2507100</v>
      </c>
      <c r="P114" s="40">
        <v>-4.3274184315970236E-2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1044.75</v>
      </c>
      <c r="F115" s="37">
        <v>1042.3</v>
      </c>
      <c r="G115" s="38">
        <v>1031.8</v>
      </c>
      <c r="H115" s="38">
        <v>1018.8499999999999</v>
      </c>
      <c r="I115" s="38">
        <v>1008.3499999999999</v>
      </c>
      <c r="J115" s="38">
        <v>1055.25</v>
      </c>
      <c r="K115" s="38">
        <v>1065.75</v>
      </c>
      <c r="L115" s="38">
        <v>1078.7</v>
      </c>
      <c r="M115" s="28">
        <v>1052.8</v>
      </c>
      <c r="N115" s="28">
        <v>1029.3499999999999</v>
      </c>
      <c r="O115" s="39">
        <v>26996400</v>
      </c>
      <c r="P115" s="40">
        <v>2.3928998122546511E-2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200.5</v>
      </c>
      <c r="F116" s="37">
        <v>200.08333333333334</v>
      </c>
      <c r="G116" s="38">
        <v>198.61666666666667</v>
      </c>
      <c r="H116" s="38">
        <v>196.73333333333332</v>
      </c>
      <c r="I116" s="38">
        <v>195.26666666666665</v>
      </c>
      <c r="J116" s="38">
        <v>201.9666666666667</v>
      </c>
      <c r="K116" s="38">
        <v>203.43333333333334</v>
      </c>
      <c r="L116" s="38">
        <v>205.31666666666672</v>
      </c>
      <c r="M116" s="28">
        <v>201.55</v>
      </c>
      <c r="N116" s="28">
        <v>198.2</v>
      </c>
      <c r="O116" s="39">
        <v>19737200</v>
      </c>
      <c r="P116" s="40">
        <v>5.5634807417974325E-3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1623.3</v>
      </c>
      <c r="F117" s="37">
        <v>1617.0833333333333</v>
      </c>
      <c r="G117" s="38">
        <v>1609.2166666666665</v>
      </c>
      <c r="H117" s="38">
        <v>1595.1333333333332</v>
      </c>
      <c r="I117" s="38">
        <v>1587.2666666666664</v>
      </c>
      <c r="J117" s="38">
        <v>1631.1666666666665</v>
      </c>
      <c r="K117" s="38">
        <v>1639.0333333333333</v>
      </c>
      <c r="L117" s="38">
        <v>1653.1166666666666</v>
      </c>
      <c r="M117" s="28">
        <v>1624.95</v>
      </c>
      <c r="N117" s="28">
        <v>1603</v>
      </c>
      <c r="O117" s="39">
        <v>35816400</v>
      </c>
      <c r="P117" s="40">
        <v>-1.6139687743036101E-3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617.79999999999995</v>
      </c>
      <c r="F118" s="37">
        <v>613.81666666666672</v>
      </c>
      <c r="G118" s="38">
        <v>606.03333333333342</v>
      </c>
      <c r="H118" s="38">
        <v>594.26666666666665</v>
      </c>
      <c r="I118" s="38">
        <v>586.48333333333335</v>
      </c>
      <c r="J118" s="38">
        <v>625.58333333333348</v>
      </c>
      <c r="K118" s="38">
        <v>633.36666666666679</v>
      </c>
      <c r="L118" s="38">
        <v>645.13333333333355</v>
      </c>
      <c r="M118" s="28">
        <v>621.6</v>
      </c>
      <c r="N118" s="28">
        <v>602.04999999999995</v>
      </c>
      <c r="O118" s="39">
        <v>1921500</v>
      </c>
      <c r="P118" s="40">
        <v>2.2754491017964073E-2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71.3</v>
      </c>
      <c r="F119" s="37">
        <v>71.05</v>
      </c>
      <c r="G119" s="38">
        <v>70.349999999999994</v>
      </c>
      <c r="H119" s="38">
        <v>69.399999999999991</v>
      </c>
      <c r="I119" s="38">
        <v>68.699999999999989</v>
      </c>
      <c r="J119" s="38">
        <v>72</v>
      </c>
      <c r="K119" s="38">
        <v>72.700000000000017</v>
      </c>
      <c r="L119" s="38">
        <v>73.650000000000006</v>
      </c>
      <c r="M119" s="28">
        <v>71.75</v>
      </c>
      <c r="N119" s="28">
        <v>70.099999999999994</v>
      </c>
      <c r="O119" s="39">
        <v>77220000</v>
      </c>
      <c r="P119" s="40">
        <v>-7.6431524871569982E-3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1014.65</v>
      </c>
      <c r="F120" s="37">
        <v>1012.3000000000001</v>
      </c>
      <c r="G120" s="38">
        <v>1005.9500000000002</v>
      </c>
      <c r="H120" s="38">
        <v>997.25000000000011</v>
      </c>
      <c r="I120" s="38">
        <v>990.9000000000002</v>
      </c>
      <c r="J120" s="38">
        <v>1021.0000000000001</v>
      </c>
      <c r="K120" s="38">
        <v>1027.3499999999999</v>
      </c>
      <c r="L120" s="38">
        <v>1036.0500000000002</v>
      </c>
      <c r="M120" s="28">
        <v>1018.65</v>
      </c>
      <c r="N120" s="28">
        <v>1003.6</v>
      </c>
      <c r="O120" s="39">
        <v>829400</v>
      </c>
      <c r="P120" s="40">
        <v>0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656.9</v>
      </c>
      <c r="F121" s="37">
        <v>651.86666666666667</v>
      </c>
      <c r="G121" s="38">
        <v>644.5333333333333</v>
      </c>
      <c r="H121" s="38">
        <v>632.16666666666663</v>
      </c>
      <c r="I121" s="38">
        <v>624.83333333333326</v>
      </c>
      <c r="J121" s="38">
        <v>664.23333333333335</v>
      </c>
      <c r="K121" s="38">
        <v>671.56666666666661</v>
      </c>
      <c r="L121" s="38">
        <v>683.93333333333339</v>
      </c>
      <c r="M121" s="28">
        <v>659.2</v>
      </c>
      <c r="N121" s="28">
        <v>639.5</v>
      </c>
      <c r="O121" s="39">
        <v>13321000</v>
      </c>
      <c r="P121" s="40">
        <v>7.4779961617364834E-3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313.85000000000002</v>
      </c>
      <c r="F122" s="37">
        <v>313.16666666666669</v>
      </c>
      <c r="G122" s="38">
        <v>311.58333333333337</v>
      </c>
      <c r="H122" s="38">
        <v>309.31666666666666</v>
      </c>
      <c r="I122" s="38">
        <v>307.73333333333335</v>
      </c>
      <c r="J122" s="38">
        <v>315.43333333333339</v>
      </c>
      <c r="K122" s="38">
        <v>317.01666666666677</v>
      </c>
      <c r="L122" s="38">
        <v>319.28333333333342</v>
      </c>
      <c r="M122" s="28">
        <v>314.75</v>
      </c>
      <c r="N122" s="28">
        <v>310.89999999999998</v>
      </c>
      <c r="O122" s="39">
        <v>76256000</v>
      </c>
      <c r="P122" s="40">
        <v>-2.6751072084949968E-2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393.5</v>
      </c>
      <c r="F123" s="37">
        <v>394.75</v>
      </c>
      <c r="G123" s="38">
        <v>388.85</v>
      </c>
      <c r="H123" s="38">
        <v>384.20000000000005</v>
      </c>
      <c r="I123" s="38">
        <v>378.30000000000007</v>
      </c>
      <c r="J123" s="38">
        <v>399.4</v>
      </c>
      <c r="K123" s="38">
        <v>405.29999999999995</v>
      </c>
      <c r="L123" s="38">
        <v>409.94999999999993</v>
      </c>
      <c r="M123" s="28">
        <v>400.65</v>
      </c>
      <c r="N123" s="28">
        <v>390.1</v>
      </c>
      <c r="O123" s="39">
        <v>34063750</v>
      </c>
      <c r="P123" s="40">
        <v>9.1823991772570332E-4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2608.9499999999998</v>
      </c>
      <c r="F124" s="37">
        <v>2622.8166666666662</v>
      </c>
      <c r="G124" s="38">
        <v>2578.0333333333324</v>
      </c>
      <c r="H124" s="38">
        <v>2547.1166666666663</v>
      </c>
      <c r="I124" s="38">
        <v>2502.3333333333326</v>
      </c>
      <c r="J124" s="38">
        <v>2653.7333333333322</v>
      </c>
      <c r="K124" s="38">
        <v>2698.516666666666</v>
      </c>
      <c r="L124" s="38">
        <v>2729.433333333332</v>
      </c>
      <c r="M124" s="28">
        <v>2667.6</v>
      </c>
      <c r="N124" s="28">
        <v>2591.9</v>
      </c>
      <c r="O124" s="39">
        <v>464250</v>
      </c>
      <c r="P124" s="40">
        <v>2.6997840172786176E-3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670.95</v>
      </c>
      <c r="F125" s="37">
        <v>671.15</v>
      </c>
      <c r="G125" s="38">
        <v>663.75</v>
      </c>
      <c r="H125" s="38">
        <v>656.55000000000007</v>
      </c>
      <c r="I125" s="38">
        <v>649.15000000000009</v>
      </c>
      <c r="J125" s="38">
        <v>678.34999999999991</v>
      </c>
      <c r="K125" s="38">
        <v>685.74999999999977</v>
      </c>
      <c r="L125" s="38">
        <v>692.94999999999982</v>
      </c>
      <c r="M125" s="28">
        <v>678.55</v>
      </c>
      <c r="N125" s="28">
        <v>663.95</v>
      </c>
      <c r="O125" s="39">
        <v>43349850</v>
      </c>
      <c r="P125" s="40">
        <v>-2.7410952265568209E-2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568.85</v>
      </c>
      <c r="F126" s="37">
        <v>572.6</v>
      </c>
      <c r="G126" s="38">
        <v>562.70000000000005</v>
      </c>
      <c r="H126" s="38">
        <v>556.55000000000007</v>
      </c>
      <c r="I126" s="38">
        <v>546.65000000000009</v>
      </c>
      <c r="J126" s="38">
        <v>578.75</v>
      </c>
      <c r="K126" s="38">
        <v>588.64999999999986</v>
      </c>
      <c r="L126" s="38">
        <v>594.79999999999995</v>
      </c>
      <c r="M126" s="28">
        <v>582.5</v>
      </c>
      <c r="N126" s="28">
        <v>566.45000000000005</v>
      </c>
      <c r="O126" s="39">
        <v>10371250</v>
      </c>
      <c r="P126" s="40">
        <v>4.8443744701465426E-3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1848.4</v>
      </c>
      <c r="F127" s="37">
        <v>1842.6333333333332</v>
      </c>
      <c r="G127" s="38">
        <v>1830.2666666666664</v>
      </c>
      <c r="H127" s="38">
        <v>1812.1333333333332</v>
      </c>
      <c r="I127" s="38">
        <v>1799.7666666666664</v>
      </c>
      <c r="J127" s="38">
        <v>1860.7666666666664</v>
      </c>
      <c r="K127" s="38">
        <v>1873.1333333333332</v>
      </c>
      <c r="L127" s="38">
        <v>1891.2666666666664</v>
      </c>
      <c r="M127" s="28">
        <v>1855</v>
      </c>
      <c r="N127" s="28">
        <v>1824.5</v>
      </c>
      <c r="O127" s="39">
        <v>16287200</v>
      </c>
      <c r="P127" s="40">
        <v>3.4239268478536956E-2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74.900000000000006</v>
      </c>
      <c r="F128" s="37">
        <v>75.133333333333326</v>
      </c>
      <c r="G128" s="38">
        <v>74.466666666666654</v>
      </c>
      <c r="H128" s="38">
        <v>74.033333333333331</v>
      </c>
      <c r="I128" s="38">
        <v>73.36666666666666</v>
      </c>
      <c r="J128" s="38">
        <v>75.566666666666649</v>
      </c>
      <c r="K128" s="38">
        <v>76.233333333333334</v>
      </c>
      <c r="L128" s="38">
        <v>76.666666666666643</v>
      </c>
      <c r="M128" s="28">
        <v>75.8</v>
      </c>
      <c r="N128" s="28">
        <v>74.7</v>
      </c>
      <c r="O128" s="39">
        <v>52267868</v>
      </c>
      <c r="P128" s="40">
        <v>-2.8941096356826694E-3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2375.35</v>
      </c>
      <c r="F129" s="37">
        <v>2384.1833333333334</v>
      </c>
      <c r="G129" s="38">
        <v>2352.6166666666668</v>
      </c>
      <c r="H129" s="38">
        <v>2329.8833333333332</v>
      </c>
      <c r="I129" s="38">
        <v>2298.3166666666666</v>
      </c>
      <c r="J129" s="38">
        <v>2406.916666666667</v>
      </c>
      <c r="K129" s="38">
        <v>2438.4833333333336</v>
      </c>
      <c r="L129" s="38">
        <v>2461.2166666666672</v>
      </c>
      <c r="M129" s="28">
        <v>2415.75</v>
      </c>
      <c r="N129" s="28">
        <v>2361.4499999999998</v>
      </c>
      <c r="O129" s="39">
        <v>1173500</v>
      </c>
      <c r="P129" s="40">
        <v>-3.185389679337439E-3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552.1</v>
      </c>
      <c r="F130" s="37">
        <v>550.33333333333337</v>
      </c>
      <c r="G130" s="38">
        <v>545.76666666666677</v>
      </c>
      <c r="H130" s="38">
        <v>539.43333333333339</v>
      </c>
      <c r="I130" s="38">
        <v>534.86666666666679</v>
      </c>
      <c r="J130" s="38">
        <v>556.66666666666674</v>
      </c>
      <c r="K130" s="38">
        <v>561.23333333333335</v>
      </c>
      <c r="L130" s="38">
        <v>567.56666666666672</v>
      </c>
      <c r="M130" s="28">
        <v>554.9</v>
      </c>
      <c r="N130" s="28">
        <v>544</v>
      </c>
      <c r="O130" s="39">
        <v>5778900</v>
      </c>
      <c r="P130" s="40">
        <v>-1.7594859241126071E-2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381.2</v>
      </c>
      <c r="F131" s="37">
        <v>381.10000000000008</v>
      </c>
      <c r="G131" s="38">
        <v>376.20000000000016</v>
      </c>
      <c r="H131" s="38">
        <v>371.2000000000001</v>
      </c>
      <c r="I131" s="38">
        <v>366.30000000000018</v>
      </c>
      <c r="J131" s="38">
        <v>386.10000000000014</v>
      </c>
      <c r="K131" s="38">
        <v>391.00000000000011</v>
      </c>
      <c r="L131" s="38">
        <v>396.00000000000011</v>
      </c>
      <c r="M131" s="28">
        <v>386</v>
      </c>
      <c r="N131" s="28">
        <v>376.1</v>
      </c>
      <c r="O131" s="39">
        <v>14530000</v>
      </c>
      <c r="P131" s="40">
        <v>-7.6492282475071711E-3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1834.5</v>
      </c>
      <c r="F132" s="37">
        <v>1822.2833333333335</v>
      </c>
      <c r="G132" s="38">
        <v>1807.2166666666672</v>
      </c>
      <c r="H132" s="38">
        <v>1779.9333333333336</v>
      </c>
      <c r="I132" s="38">
        <v>1764.8666666666672</v>
      </c>
      <c r="J132" s="38">
        <v>1849.5666666666671</v>
      </c>
      <c r="K132" s="38">
        <v>1864.6333333333332</v>
      </c>
      <c r="L132" s="38">
        <v>1891.916666666667</v>
      </c>
      <c r="M132" s="28">
        <v>1837.35</v>
      </c>
      <c r="N132" s="28">
        <v>1795</v>
      </c>
      <c r="O132" s="39">
        <v>9956100</v>
      </c>
      <c r="P132" s="40">
        <v>3.2126640542389749E-2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4923.3999999999996</v>
      </c>
      <c r="F133" s="37">
        <v>4929.3166666666666</v>
      </c>
      <c r="G133" s="38">
        <v>4883.7333333333336</v>
      </c>
      <c r="H133" s="38">
        <v>4844.0666666666666</v>
      </c>
      <c r="I133" s="38">
        <v>4798.4833333333336</v>
      </c>
      <c r="J133" s="38">
        <v>4968.9833333333336</v>
      </c>
      <c r="K133" s="38">
        <v>5014.5666666666675</v>
      </c>
      <c r="L133" s="38">
        <v>5054.2333333333336</v>
      </c>
      <c r="M133" s="28">
        <v>4974.8999999999996</v>
      </c>
      <c r="N133" s="28">
        <v>4889.6499999999996</v>
      </c>
      <c r="O133" s="39">
        <v>1415850</v>
      </c>
      <c r="P133" s="40">
        <v>3.0818278427205102E-3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3594.1</v>
      </c>
      <c r="F134" s="37">
        <v>3585.8166666666671</v>
      </c>
      <c r="G134" s="38">
        <v>3559.2833333333342</v>
      </c>
      <c r="H134" s="38">
        <v>3524.4666666666672</v>
      </c>
      <c r="I134" s="38">
        <v>3497.9333333333343</v>
      </c>
      <c r="J134" s="38">
        <v>3620.6333333333341</v>
      </c>
      <c r="K134" s="38">
        <v>3647.166666666667</v>
      </c>
      <c r="L134" s="38">
        <v>3681.983333333334</v>
      </c>
      <c r="M134" s="28">
        <v>3612.35</v>
      </c>
      <c r="N134" s="28">
        <v>3551</v>
      </c>
      <c r="O134" s="39">
        <v>1148800</v>
      </c>
      <c r="P134" s="40">
        <v>-2.1798365122615803E-2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668.85</v>
      </c>
      <c r="F135" s="37">
        <v>668.30000000000007</v>
      </c>
      <c r="G135" s="38">
        <v>661.80000000000018</v>
      </c>
      <c r="H135" s="38">
        <v>654.75000000000011</v>
      </c>
      <c r="I135" s="38">
        <v>648.25000000000023</v>
      </c>
      <c r="J135" s="38">
        <v>675.35000000000014</v>
      </c>
      <c r="K135" s="38">
        <v>681.84999999999991</v>
      </c>
      <c r="L135" s="38">
        <v>688.90000000000009</v>
      </c>
      <c r="M135" s="28">
        <v>674.8</v>
      </c>
      <c r="N135" s="28">
        <v>661.25</v>
      </c>
      <c r="O135" s="39">
        <v>10127750</v>
      </c>
      <c r="P135" s="40">
        <v>-2.8219557947965091E-2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1281.45</v>
      </c>
      <c r="F136" s="37">
        <v>1269.4833333333333</v>
      </c>
      <c r="G136" s="38">
        <v>1254.9666666666667</v>
      </c>
      <c r="H136" s="38">
        <v>1228.4833333333333</v>
      </c>
      <c r="I136" s="38">
        <v>1213.9666666666667</v>
      </c>
      <c r="J136" s="38">
        <v>1295.9666666666667</v>
      </c>
      <c r="K136" s="38">
        <v>1310.4833333333336</v>
      </c>
      <c r="L136" s="38">
        <v>1336.9666666666667</v>
      </c>
      <c r="M136" s="28">
        <v>1284</v>
      </c>
      <c r="N136" s="28">
        <v>1243</v>
      </c>
      <c r="O136" s="39">
        <v>12404000</v>
      </c>
      <c r="P136" s="40">
        <v>8.4224903255178691E-3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196.55</v>
      </c>
      <c r="F137" s="37">
        <v>196.98333333333335</v>
      </c>
      <c r="G137" s="38">
        <v>195.31666666666669</v>
      </c>
      <c r="H137" s="38">
        <v>194.08333333333334</v>
      </c>
      <c r="I137" s="38">
        <v>192.41666666666669</v>
      </c>
      <c r="J137" s="38">
        <v>198.2166666666667</v>
      </c>
      <c r="K137" s="38">
        <v>199.88333333333333</v>
      </c>
      <c r="L137" s="38">
        <v>201.1166666666667</v>
      </c>
      <c r="M137" s="28">
        <v>198.65</v>
      </c>
      <c r="N137" s="28">
        <v>195.75</v>
      </c>
      <c r="O137" s="39">
        <v>27944000</v>
      </c>
      <c r="P137" s="40">
        <v>-1.9921436588103254E-2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107.25</v>
      </c>
      <c r="F138" s="37">
        <v>107.33333333333333</v>
      </c>
      <c r="G138" s="38">
        <v>105.71666666666665</v>
      </c>
      <c r="H138" s="38">
        <v>104.18333333333332</v>
      </c>
      <c r="I138" s="38">
        <v>102.56666666666665</v>
      </c>
      <c r="J138" s="38">
        <v>108.86666666666666</v>
      </c>
      <c r="K138" s="38">
        <v>110.48333333333333</v>
      </c>
      <c r="L138" s="38">
        <v>112.01666666666667</v>
      </c>
      <c r="M138" s="28">
        <v>108.95</v>
      </c>
      <c r="N138" s="28">
        <v>105.8</v>
      </c>
      <c r="O138" s="39">
        <v>28032000</v>
      </c>
      <c r="P138" s="40">
        <v>-4.8472505091649694E-2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526.1</v>
      </c>
      <c r="F139" s="37">
        <v>526.36666666666667</v>
      </c>
      <c r="G139" s="38">
        <v>522.98333333333335</v>
      </c>
      <c r="H139" s="38">
        <v>519.86666666666667</v>
      </c>
      <c r="I139" s="38">
        <v>516.48333333333335</v>
      </c>
      <c r="J139" s="38">
        <v>529.48333333333335</v>
      </c>
      <c r="K139" s="38">
        <v>532.86666666666679</v>
      </c>
      <c r="L139" s="38">
        <v>535.98333333333335</v>
      </c>
      <c r="M139" s="28">
        <v>529.75</v>
      </c>
      <c r="N139" s="28">
        <v>523.25</v>
      </c>
      <c r="O139" s="39">
        <v>9799200</v>
      </c>
      <c r="P139" s="40">
        <v>-1.2933639550344494E-2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8964.35</v>
      </c>
      <c r="F140" s="37">
        <v>8950.35</v>
      </c>
      <c r="G140" s="38">
        <v>8859.1500000000015</v>
      </c>
      <c r="H140" s="38">
        <v>8753.9500000000007</v>
      </c>
      <c r="I140" s="38">
        <v>8662.7500000000018</v>
      </c>
      <c r="J140" s="38">
        <v>9055.5500000000011</v>
      </c>
      <c r="K140" s="38">
        <v>9146.7500000000018</v>
      </c>
      <c r="L140" s="38">
        <v>9251.9500000000007</v>
      </c>
      <c r="M140" s="28">
        <v>9041.5499999999993</v>
      </c>
      <c r="N140" s="28">
        <v>8845.15</v>
      </c>
      <c r="O140" s="39">
        <v>3921600</v>
      </c>
      <c r="P140" s="40">
        <v>-5.6290886961813478E-3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782.75</v>
      </c>
      <c r="F141" s="37">
        <v>785.35</v>
      </c>
      <c r="G141" s="38">
        <v>777.80000000000007</v>
      </c>
      <c r="H141" s="38">
        <v>772.85</v>
      </c>
      <c r="I141" s="38">
        <v>765.30000000000007</v>
      </c>
      <c r="J141" s="38">
        <v>790.30000000000007</v>
      </c>
      <c r="K141" s="38">
        <v>797.85</v>
      </c>
      <c r="L141" s="38">
        <v>802.80000000000007</v>
      </c>
      <c r="M141" s="28">
        <v>792.9</v>
      </c>
      <c r="N141" s="28">
        <v>780.4</v>
      </c>
      <c r="O141" s="39">
        <v>15038750</v>
      </c>
      <c r="P141" s="40">
        <v>-2.5948265392867265E-2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1285.05</v>
      </c>
      <c r="F142" s="37">
        <v>1281.55</v>
      </c>
      <c r="G142" s="38">
        <v>1268.0999999999999</v>
      </c>
      <c r="H142" s="38">
        <v>1251.1499999999999</v>
      </c>
      <c r="I142" s="38">
        <v>1237.6999999999998</v>
      </c>
      <c r="J142" s="38">
        <v>1298.5</v>
      </c>
      <c r="K142" s="38">
        <v>1311.9500000000003</v>
      </c>
      <c r="L142" s="38">
        <v>1328.9</v>
      </c>
      <c r="M142" s="28">
        <v>1295</v>
      </c>
      <c r="N142" s="28">
        <v>1264.5999999999999</v>
      </c>
      <c r="O142" s="39">
        <v>3070400</v>
      </c>
      <c r="P142" s="40">
        <v>-3.1168831168831169E-3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1533.3</v>
      </c>
      <c r="F143" s="37">
        <v>1541.2666666666667</v>
      </c>
      <c r="G143" s="38">
        <v>1519.5333333333333</v>
      </c>
      <c r="H143" s="38">
        <v>1505.7666666666667</v>
      </c>
      <c r="I143" s="38">
        <v>1484.0333333333333</v>
      </c>
      <c r="J143" s="38">
        <v>1555.0333333333333</v>
      </c>
      <c r="K143" s="38">
        <v>1576.7666666666664</v>
      </c>
      <c r="L143" s="38">
        <v>1590.5333333333333</v>
      </c>
      <c r="M143" s="28">
        <v>1563</v>
      </c>
      <c r="N143" s="28">
        <v>1527.5</v>
      </c>
      <c r="O143" s="39">
        <v>836100</v>
      </c>
      <c r="P143" s="40">
        <v>4.6564025535110777E-2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797.85</v>
      </c>
      <c r="F144" s="37">
        <v>805.25</v>
      </c>
      <c r="G144" s="38">
        <v>786.55</v>
      </c>
      <c r="H144" s="38">
        <v>775.25</v>
      </c>
      <c r="I144" s="38">
        <v>756.55</v>
      </c>
      <c r="J144" s="38">
        <v>816.55</v>
      </c>
      <c r="K144" s="38">
        <v>835.25</v>
      </c>
      <c r="L144" s="38">
        <v>846.55</v>
      </c>
      <c r="M144" s="28">
        <v>823.95</v>
      </c>
      <c r="N144" s="28">
        <v>793.95</v>
      </c>
      <c r="O144" s="39">
        <v>1675050</v>
      </c>
      <c r="P144" s="40">
        <v>5.3556827473426001E-2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806.3</v>
      </c>
      <c r="F145" s="37">
        <v>802.13333333333333</v>
      </c>
      <c r="G145" s="38">
        <v>786.66666666666663</v>
      </c>
      <c r="H145" s="38">
        <v>767.0333333333333</v>
      </c>
      <c r="I145" s="38">
        <v>751.56666666666661</v>
      </c>
      <c r="J145" s="38">
        <v>821.76666666666665</v>
      </c>
      <c r="K145" s="38">
        <v>837.23333333333335</v>
      </c>
      <c r="L145" s="38">
        <v>856.86666666666667</v>
      </c>
      <c r="M145" s="28">
        <v>817.6</v>
      </c>
      <c r="N145" s="28">
        <v>782.5</v>
      </c>
      <c r="O145" s="39">
        <v>3532800</v>
      </c>
      <c r="P145" s="40">
        <v>4.1755130927105449E-2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3547.5</v>
      </c>
      <c r="F146" s="37">
        <v>3556</v>
      </c>
      <c r="G146" s="38">
        <v>3517.05</v>
      </c>
      <c r="H146" s="38">
        <v>3486.6000000000004</v>
      </c>
      <c r="I146" s="38">
        <v>3447.6500000000005</v>
      </c>
      <c r="J146" s="38">
        <v>3586.45</v>
      </c>
      <c r="K146" s="38">
        <v>3625.3999999999996</v>
      </c>
      <c r="L146" s="38">
        <v>3655.8499999999995</v>
      </c>
      <c r="M146" s="28">
        <v>3594.95</v>
      </c>
      <c r="N146" s="28">
        <v>3525.55</v>
      </c>
      <c r="O146" s="39">
        <v>2767800</v>
      </c>
      <c r="P146" s="40">
        <v>4.0629761300152358E-3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128.35</v>
      </c>
      <c r="F147" s="37">
        <v>129.21666666666667</v>
      </c>
      <c r="G147" s="38">
        <v>127.03333333333333</v>
      </c>
      <c r="H147" s="38">
        <v>125.71666666666667</v>
      </c>
      <c r="I147" s="38">
        <v>123.53333333333333</v>
      </c>
      <c r="J147" s="38">
        <v>130.53333333333333</v>
      </c>
      <c r="K147" s="38">
        <v>132.71666666666667</v>
      </c>
      <c r="L147" s="38">
        <v>134.03333333333333</v>
      </c>
      <c r="M147" s="28">
        <v>131.4</v>
      </c>
      <c r="N147" s="28">
        <v>127.9</v>
      </c>
      <c r="O147" s="39">
        <v>47893500</v>
      </c>
      <c r="P147" s="40">
        <v>2.1989629345112349E-2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2397.4499999999998</v>
      </c>
      <c r="F148" s="37">
        <v>2395.8333333333335</v>
      </c>
      <c r="G148" s="38">
        <v>2375.6166666666668</v>
      </c>
      <c r="H148" s="38">
        <v>2353.7833333333333</v>
      </c>
      <c r="I148" s="38">
        <v>2333.5666666666666</v>
      </c>
      <c r="J148" s="38">
        <v>2417.666666666667</v>
      </c>
      <c r="K148" s="38">
        <v>2437.8833333333332</v>
      </c>
      <c r="L148" s="38">
        <v>2459.7166666666672</v>
      </c>
      <c r="M148" s="28">
        <v>2416.0500000000002</v>
      </c>
      <c r="N148" s="28">
        <v>2374</v>
      </c>
      <c r="O148" s="39">
        <v>2219175</v>
      </c>
      <c r="P148" s="40">
        <v>-1.7966390459227134E-2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87676.35</v>
      </c>
      <c r="F149" s="37">
        <v>88050.45</v>
      </c>
      <c r="G149" s="38">
        <v>87125.9</v>
      </c>
      <c r="H149" s="38">
        <v>86575.45</v>
      </c>
      <c r="I149" s="38">
        <v>85650.9</v>
      </c>
      <c r="J149" s="38">
        <v>88600.9</v>
      </c>
      <c r="K149" s="38">
        <v>89525.450000000012</v>
      </c>
      <c r="L149" s="38">
        <v>90075.9</v>
      </c>
      <c r="M149" s="28">
        <v>88975</v>
      </c>
      <c r="N149" s="28">
        <v>87500</v>
      </c>
      <c r="O149" s="39">
        <v>72780</v>
      </c>
      <c r="P149" s="40">
        <v>2.7675797797232421E-2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1125.6500000000001</v>
      </c>
      <c r="F150" s="37">
        <v>1130.8999999999999</v>
      </c>
      <c r="G150" s="38">
        <v>1112.7499999999998</v>
      </c>
      <c r="H150" s="38">
        <v>1099.8499999999999</v>
      </c>
      <c r="I150" s="38">
        <v>1081.6999999999998</v>
      </c>
      <c r="J150" s="38">
        <v>1143.7999999999997</v>
      </c>
      <c r="K150" s="38">
        <v>1161.9499999999998</v>
      </c>
      <c r="L150" s="38">
        <v>1174.8499999999997</v>
      </c>
      <c r="M150" s="28">
        <v>1149.05</v>
      </c>
      <c r="N150" s="28">
        <v>1118</v>
      </c>
      <c r="O150" s="39">
        <v>4417500</v>
      </c>
      <c r="P150" s="40">
        <v>-3.212554432667817E-2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304.5</v>
      </c>
      <c r="F151" s="37">
        <v>303.48333333333335</v>
      </c>
      <c r="G151" s="38">
        <v>300.01666666666671</v>
      </c>
      <c r="H151" s="38">
        <v>295.53333333333336</v>
      </c>
      <c r="I151" s="38">
        <v>292.06666666666672</v>
      </c>
      <c r="J151" s="38">
        <v>307.9666666666667</v>
      </c>
      <c r="K151" s="38">
        <v>311.43333333333339</v>
      </c>
      <c r="L151" s="38">
        <v>315.91666666666669</v>
      </c>
      <c r="M151" s="28">
        <v>306.95</v>
      </c>
      <c r="N151" s="28">
        <v>299</v>
      </c>
      <c r="O151" s="39">
        <v>2360000</v>
      </c>
      <c r="P151" s="40">
        <v>-5.810983397190294E-2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78.900000000000006</v>
      </c>
      <c r="F152" s="37">
        <v>78.5</v>
      </c>
      <c r="G152" s="38">
        <v>77.650000000000006</v>
      </c>
      <c r="H152" s="38">
        <v>76.400000000000006</v>
      </c>
      <c r="I152" s="38">
        <v>75.550000000000011</v>
      </c>
      <c r="J152" s="38">
        <v>79.75</v>
      </c>
      <c r="K152" s="38">
        <v>80.599999999999994</v>
      </c>
      <c r="L152" s="38">
        <v>81.849999999999994</v>
      </c>
      <c r="M152" s="28">
        <v>79.349999999999994</v>
      </c>
      <c r="N152" s="28">
        <v>77.25</v>
      </c>
      <c r="O152" s="39">
        <v>62033000</v>
      </c>
      <c r="P152" s="40">
        <v>-5.3833049403747869E-3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4269.75</v>
      </c>
      <c r="F153" s="37">
        <v>4283.3</v>
      </c>
      <c r="G153" s="38">
        <v>4223.3500000000004</v>
      </c>
      <c r="H153" s="38">
        <v>4176.95</v>
      </c>
      <c r="I153" s="38">
        <v>4117</v>
      </c>
      <c r="J153" s="38">
        <v>4329.7000000000007</v>
      </c>
      <c r="K153" s="38">
        <v>4389.6499999999996</v>
      </c>
      <c r="L153" s="38">
        <v>4436.0500000000011</v>
      </c>
      <c r="M153" s="28">
        <v>4343.25</v>
      </c>
      <c r="N153" s="28">
        <v>4236.8999999999996</v>
      </c>
      <c r="O153" s="39">
        <v>1581625</v>
      </c>
      <c r="P153" s="40">
        <v>1.0300223570744171E-2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4476.3</v>
      </c>
      <c r="F154" s="37">
        <v>4484.2666666666664</v>
      </c>
      <c r="G154" s="38">
        <v>4448.583333333333</v>
      </c>
      <c r="H154" s="38">
        <v>4420.8666666666668</v>
      </c>
      <c r="I154" s="38">
        <v>4385.1833333333334</v>
      </c>
      <c r="J154" s="38">
        <v>4511.9833333333327</v>
      </c>
      <c r="K154" s="38">
        <v>4547.666666666667</v>
      </c>
      <c r="L154" s="38">
        <v>4575.3833333333323</v>
      </c>
      <c r="M154" s="28">
        <v>4519.95</v>
      </c>
      <c r="N154" s="28">
        <v>4456.55</v>
      </c>
      <c r="O154" s="39">
        <v>606150</v>
      </c>
      <c r="P154" s="40">
        <v>1.5454202789295138E-2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19772.8</v>
      </c>
      <c r="F155" s="37">
        <v>19832.45</v>
      </c>
      <c r="G155" s="38">
        <v>19594.45</v>
      </c>
      <c r="H155" s="38">
        <v>19416.099999999999</v>
      </c>
      <c r="I155" s="38">
        <v>19178.099999999999</v>
      </c>
      <c r="J155" s="38">
        <v>20010.800000000003</v>
      </c>
      <c r="K155" s="38">
        <v>20248.800000000003</v>
      </c>
      <c r="L155" s="38">
        <v>20427.150000000005</v>
      </c>
      <c r="M155" s="28">
        <v>20070.45</v>
      </c>
      <c r="N155" s="28">
        <v>19654.099999999999</v>
      </c>
      <c r="O155" s="39">
        <v>391680</v>
      </c>
      <c r="P155" s="40">
        <v>1.7391304347826088E-3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113.3</v>
      </c>
      <c r="F156" s="37">
        <v>113.31666666666666</v>
      </c>
      <c r="G156" s="38">
        <v>112.33333333333333</v>
      </c>
      <c r="H156" s="38">
        <v>111.36666666666666</v>
      </c>
      <c r="I156" s="38">
        <v>110.38333333333333</v>
      </c>
      <c r="J156" s="38">
        <v>114.28333333333333</v>
      </c>
      <c r="K156" s="38">
        <v>115.26666666666668</v>
      </c>
      <c r="L156" s="38">
        <v>116.23333333333333</v>
      </c>
      <c r="M156" s="28">
        <v>114.3</v>
      </c>
      <c r="N156" s="28">
        <v>112.35</v>
      </c>
      <c r="O156" s="39">
        <v>86986100</v>
      </c>
      <c r="P156" s="40">
        <v>-1.759297794256744E-2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157</v>
      </c>
      <c r="F157" s="37">
        <v>155.61666666666667</v>
      </c>
      <c r="G157" s="38">
        <v>153.73333333333335</v>
      </c>
      <c r="H157" s="38">
        <v>150.46666666666667</v>
      </c>
      <c r="I157" s="38">
        <v>148.58333333333334</v>
      </c>
      <c r="J157" s="38">
        <v>158.88333333333335</v>
      </c>
      <c r="K157" s="38">
        <v>160.76666666666668</v>
      </c>
      <c r="L157" s="38">
        <v>164.03333333333336</v>
      </c>
      <c r="M157" s="28">
        <v>157.5</v>
      </c>
      <c r="N157" s="28">
        <v>152.35</v>
      </c>
      <c r="O157" s="39">
        <v>69773700</v>
      </c>
      <c r="P157" s="40">
        <v>5.0368972026771923E-2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900.35</v>
      </c>
      <c r="F158" s="37">
        <v>900.55000000000007</v>
      </c>
      <c r="G158" s="38">
        <v>888.30000000000018</v>
      </c>
      <c r="H158" s="38">
        <v>876.25000000000011</v>
      </c>
      <c r="I158" s="38">
        <v>864.00000000000023</v>
      </c>
      <c r="J158" s="38">
        <v>912.60000000000014</v>
      </c>
      <c r="K158" s="38">
        <v>924.84999999999991</v>
      </c>
      <c r="L158" s="38">
        <v>936.90000000000009</v>
      </c>
      <c r="M158" s="28">
        <v>912.8</v>
      </c>
      <c r="N158" s="28">
        <v>888.5</v>
      </c>
      <c r="O158" s="39">
        <v>4872700</v>
      </c>
      <c r="P158" s="40">
        <v>1.5827338129496403E-3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3383.7</v>
      </c>
      <c r="F159" s="37">
        <v>3380.9666666666667</v>
      </c>
      <c r="G159" s="38">
        <v>3358.0833333333335</v>
      </c>
      <c r="H159" s="38">
        <v>3332.4666666666667</v>
      </c>
      <c r="I159" s="38">
        <v>3309.5833333333335</v>
      </c>
      <c r="J159" s="38">
        <v>3406.5833333333335</v>
      </c>
      <c r="K159" s="38">
        <v>3429.4666666666667</v>
      </c>
      <c r="L159" s="38">
        <v>3455.0833333333335</v>
      </c>
      <c r="M159" s="28">
        <v>3403.85</v>
      </c>
      <c r="N159" s="28">
        <v>3355.35</v>
      </c>
      <c r="O159" s="39">
        <v>407000</v>
      </c>
      <c r="P159" s="40">
        <v>-1.8804243008678882E-2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133.80000000000001</v>
      </c>
      <c r="F160" s="37">
        <v>133.58333333333334</v>
      </c>
      <c r="G160" s="38">
        <v>132.31666666666669</v>
      </c>
      <c r="H160" s="38">
        <v>130.83333333333334</v>
      </c>
      <c r="I160" s="38">
        <v>129.56666666666669</v>
      </c>
      <c r="J160" s="38">
        <v>135.06666666666669</v>
      </c>
      <c r="K160" s="38">
        <v>136.33333333333334</v>
      </c>
      <c r="L160" s="38">
        <v>137.81666666666669</v>
      </c>
      <c r="M160" s="28">
        <v>134.85</v>
      </c>
      <c r="N160" s="28">
        <v>132.1</v>
      </c>
      <c r="O160" s="39">
        <v>47474350</v>
      </c>
      <c r="P160" s="40">
        <v>-4.3960303923088848E-2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48776.35</v>
      </c>
      <c r="F161" s="37">
        <v>48669.683333333327</v>
      </c>
      <c r="G161" s="38">
        <v>48446.666666666657</v>
      </c>
      <c r="H161" s="38">
        <v>48116.98333333333</v>
      </c>
      <c r="I161" s="38">
        <v>47893.96666666666</v>
      </c>
      <c r="J161" s="38">
        <v>48999.366666666654</v>
      </c>
      <c r="K161" s="38">
        <v>49222.383333333331</v>
      </c>
      <c r="L161" s="38">
        <v>49552.066666666651</v>
      </c>
      <c r="M161" s="28">
        <v>48892.7</v>
      </c>
      <c r="N161" s="28">
        <v>48340</v>
      </c>
      <c r="O161" s="39">
        <v>103800</v>
      </c>
      <c r="P161" s="40">
        <v>3.7713954163040323E-3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1798.5</v>
      </c>
      <c r="F162" s="37">
        <v>1788.6166666666668</v>
      </c>
      <c r="G162" s="38">
        <v>1758.4833333333336</v>
      </c>
      <c r="H162" s="38">
        <v>1718.4666666666667</v>
      </c>
      <c r="I162" s="38">
        <v>1688.3333333333335</v>
      </c>
      <c r="J162" s="38">
        <v>1828.6333333333337</v>
      </c>
      <c r="K162" s="38">
        <v>1858.7666666666669</v>
      </c>
      <c r="L162" s="38">
        <v>1898.7833333333338</v>
      </c>
      <c r="M162" s="28">
        <v>1818.75</v>
      </c>
      <c r="N162" s="28">
        <v>1748.6</v>
      </c>
      <c r="O162" s="39">
        <v>4678025</v>
      </c>
      <c r="P162" s="40">
        <v>-2.370293847566575E-2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3784.15</v>
      </c>
      <c r="F163" s="37">
        <v>3799.15</v>
      </c>
      <c r="G163" s="38">
        <v>3761.3</v>
      </c>
      <c r="H163" s="38">
        <v>3738.4500000000003</v>
      </c>
      <c r="I163" s="38">
        <v>3700.6000000000004</v>
      </c>
      <c r="J163" s="38">
        <v>3822</v>
      </c>
      <c r="K163" s="38">
        <v>3859.8499999999995</v>
      </c>
      <c r="L163" s="38">
        <v>3882.7</v>
      </c>
      <c r="M163" s="28">
        <v>3837</v>
      </c>
      <c r="N163" s="28">
        <v>3776.3</v>
      </c>
      <c r="O163" s="39">
        <v>573450</v>
      </c>
      <c r="P163" s="40">
        <v>3.4081687855017584E-2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211.2</v>
      </c>
      <c r="F164" s="37">
        <v>212.21666666666667</v>
      </c>
      <c r="G164" s="38">
        <v>208.23333333333335</v>
      </c>
      <c r="H164" s="38">
        <v>205.26666666666668</v>
      </c>
      <c r="I164" s="38">
        <v>201.28333333333336</v>
      </c>
      <c r="J164" s="38">
        <v>215.18333333333334</v>
      </c>
      <c r="K164" s="38">
        <v>219.16666666666663</v>
      </c>
      <c r="L164" s="38">
        <v>222.13333333333333</v>
      </c>
      <c r="M164" s="28">
        <v>216.2</v>
      </c>
      <c r="N164" s="28">
        <v>209.25</v>
      </c>
      <c r="O164" s="39">
        <v>14820000</v>
      </c>
      <c r="P164" s="40">
        <v>4.7720042417815481E-2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118.35</v>
      </c>
      <c r="F165" s="37">
        <v>118.76666666666665</v>
      </c>
      <c r="G165" s="38">
        <v>117.23333333333331</v>
      </c>
      <c r="H165" s="38">
        <v>116.11666666666666</v>
      </c>
      <c r="I165" s="38">
        <v>114.58333333333331</v>
      </c>
      <c r="J165" s="38">
        <v>119.8833333333333</v>
      </c>
      <c r="K165" s="38">
        <v>121.41666666666666</v>
      </c>
      <c r="L165" s="38">
        <v>122.53333333333329</v>
      </c>
      <c r="M165" s="28">
        <v>120.3</v>
      </c>
      <c r="N165" s="28">
        <v>117.65</v>
      </c>
      <c r="O165" s="39">
        <v>30671400</v>
      </c>
      <c r="P165" s="40">
        <v>3.5587188612099648E-2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2654.1</v>
      </c>
      <c r="F166" s="37">
        <v>2643.4</v>
      </c>
      <c r="G166" s="38">
        <v>2627.8</v>
      </c>
      <c r="H166" s="38">
        <v>2601.5</v>
      </c>
      <c r="I166" s="38">
        <v>2585.9</v>
      </c>
      <c r="J166" s="38">
        <v>2669.7000000000003</v>
      </c>
      <c r="K166" s="38">
        <v>2685.2999999999997</v>
      </c>
      <c r="L166" s="38">
        <v>2711.6000000000004</v>
      </c>
      <c r="M166" s="28">
        <v>2659</v>
      </c>
      <c r="N166" s="28">
        <v>2617.1</v>
      </c>
      <c r="O166" s="39">
        <v>2792750</v>
      </c>
      <c r="P166" s="40">
        <v>-6.1387900355871884E-3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3230.8</v>
      </c>
      <c r="F167" s="37">
        <v>3233.4</v>
      </c>
      <c r="G167" s="38">
        <v>3187.4</v>
      </c>
      <c r="H167" s="38">
        <v>3144</v>
      </c>
      <c r="I167" s="38">
        <v>3098</v>
      </c>
      <c r="J167" s="38">
        <v>3276.8</v>
      </c>
      <c r="K167" s="38">
        <v>3322.8</v>
      </c>
      <c r="L167" s="38">
        <v>3366.2000000000003</v>
      </c>
      <c r="M167" s="28">
        <v>3279.4</v>
      </c>
      <c r="N167" s="28">
        <v>3190</v>
      </c>
      <c r="O167" s="39">
        <v>1756000</v>
      </c>
      <c r="P167" s="40">
        <v>-1.5281087901303799E-2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33.5</v>
      </c>
      <c r="F168" s="37">
        <v>33.566666666666663</v>
      </c>
      <c r="G168" s="38">
        <v>33.283333333333324</v>
      </c>
      <c r="H168" s="38">
        <v>33.066666666666663</v>
      </c>
      <c r="I168" s="38">
        <v>32.783333333333324</v>
      </c>
      <c r="J168" s="38">
        <v>33.783333333333324</v>
      </c>
      <c r="K168" s="38">
        <v>34.066666666666656</v>
      </c>
      <c r="L168" s="38">
        <v>34.283333333333324</v>
      </c>
      <c r="M168" s="28">
        <v>33.85</v>
      </c>
      <c r="N168" s="28">
        <v>33.35</v>
      </c>
      <c r="O168" s="39">
        <v>201920000</v>
      </c>
      <c r="P168" s="40">
        <v>1.398039530772939E-2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2366.5500000000002</v>
      </c>
      <c r="F169" s="37">
        <v>2370.15</v>
      </c>
      <c r="G169" s="38">
        <v>2354.7000000000003</v>
      </c>
      <c r="H169" s="38">
        <v>2342.8500000000004</v>
      </c>
      <c r="I169" s="38">
        <v>2327.4000000000005</v>
      </c>
      <c r="J169" s="38">
        <v>2382</v>
      </c>
      <c r="K169" s="38">
        <v>2397.4499999999998</v>
      </c>
      <c r="L169" s="38">
        <v>2409.2999999999997</v>
      </c>
      <c r="M169" s="28">
        <v>2385.6</v>
      </c>
      <c r="N169" s="28">
        <v>2358.3000000000002</v>
      </c>
      <c r="O169" s="39">
        <v>1008000</v>
      </c>
      <c r="P169" s="40">
        <v>9.0090090090090089E-3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220.35</v>
      </c>
      <c r="F170" s="37">
        <v>221.36666666666667</v>
      </c>
      <c r="G170" s="38">
        <v>218.48333333333335</v>
      </c>
      <c r="H170" s="38">
        <v>216.61666666666667</v>
      </c>
      <c r="I170" s="38">
        <v>213.73333333333335</v>
      </c>
      <c r="J170" s="38">
        <v>223.23333333333335</v>
      </c>
      <c r="K170" s="38">
        <v>226.11666666666667</v>
      </c>
      <c r="L170" s="38">
        <v>227.98333333333335</v>
      </c>
      <c r="M170" s="28">
        <v>224.25</v>
      </c>
      <c r="N170" s="28">
        <v>219.5</v>
      </c>
      <c r="O170" s="39">
        <v>43513200</v>
      </c>
      <c r="P170" s="40">
        <v>2.9118773946360154E-2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2138.5500000000002</v>
      </c>
      <c r="F171" s="37">
        <v>2129.166666666667</v>
      </c>
      <c r="G171" s="38">
        <v>2113.4333333333338</v>
      </c>
      <c r="H171" s="38">
        <v>2088.3166666666671</v>
      </c>
      <c r="I171" s="38">
        <v>2072.5833333333339</v>
      </c>
      <c r="J171" s="38">
        <v>2154.2833333333338</v>
      </c>
      <c r="K171" s="38">
        <v>2170.0166666666673</v>
      </c>
      <c r="L171" s="38">
        <v>2195.1333333333337</v>
      </c>
      <c r="M171" s="28">
        <v>2144.9</v>
      </c>
      <c r="N171" s="28">
        <v>2104.0500000000002</v>
      </c>
      <c r="O171" s="39">
        <v>2622301</v>
      </c>
      <c r="P171" s="40">
        <v>-7.2419106317411401E-3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192.9</v>
      </c>
      <c r="F172" s="37">
        <v>192.66666666666666</v>
      </c>
      <c r="G172" s="38">
        <v>188.98333333333332</v>
      </c>
      <c r="H172" s="38">
        <v>185.06666666666666</v>
      </c>
      <c r="I172" s="38">
        <v>181.38333333333333</v>
      </c>
      <c r="J172" s="38">
        <v>196.58333333333331</v>
      </c>
      <c r="K172" s="38">
        <v>200.26666666666665</v>
      </c>
      <c r="L172" s="38">
        <v>204.18333333333331</v>
      </c>
      <c r="M172" s="28">
        <v>196.35</v>
      </c>
      <c r="N172" s="28">
        <v>188.75</v>
      </c>
      <c r="O172" s="39">
        <v>11133500</v>
      </c>
      <c r="P172" s="40">
        <v>2.5467440361057383E-2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752.65</v>
      </c>
      <c r="F173" s="37">
        <v>751.58333333333337</v>
      </c>
      <c r="G173" s="38">
        <v>746.16666666666674</v>
      </c>
      <c r="H173" s="38">
        <v>739.68333333333339</v>
      </c>
      <c r="I173" s="38">
        <v>734.26666666666677</v>
      </c>
      <c r="J173" s="38">
        <v>758.06666666666672</v>
      </c>
      <c r="K173" s="38">
        <v>763.48333333333346</v>
      </c>
      <c r="L173" s="38">
        <v>769.9666666666667</v>
      </c>
      <c r="M173" s="28">
        <v>757</v>
      </c>
      <c r="N173" s="28">
        <v>745.1</v>
      </c>
      <c r="O173" s="39">
        <v>5703500</v>
      </c>
      <c r="P173" s="40">
        <v>4.4845842416692622E-2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98.45</v>
      </c>
      <c r="F174" s="37">
        <v>97.883333333333326</v>
      </c>
      <c r="G174" s="38">
        <v>96.766666666666652</v>
      </c>
      <c r="H174" s="38">
        <v>95.083333333333329</v>
      </c>
      <c r="I174" s="38">
        <v>93.966666666666654</v>
      </c>
      <c r="J174" s="38">
        <v>99.566666666666649</v>
      </c>
      <c r="K174" s="38">
        <v>100.68333333333332</v>
      </c>
      <c r="L174" s="38">
        <v>102.36666666666665</v>
      </c>
      <c r="M174" s="28">
        <v>99</v>
      </c>
      <c r="N174" s="28">
        <v>96.2</v>
      </c>
      <c r="O174" s="39">
        <v>44710000</v>
      </c>
      <c r="P174" s="40">
        <v>-7.1063735287586055E-3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134.15</v>
      </c>
      <c r="F175" s="37">
        <v>133.93333333333334</v>
      </c>
      <c r="G175" s="38">
        <v>133.26666666666668</v>
      </c>
      <c r="H175" s="38">
        <v>132.38333333333335</v>
      </c>
      <c r="I175" s="38">
        <v>131.7166666666667</v>
      </c>
      <c r="J175" s="38">
        <v>134.81666666666666</v>
      </c>
      <c r="K175" s="38">
        <v>135.48333333333329</v>
      </c>
      <c r="L175" s="38">
        <v>136.36666666666665</v>
      </c>
      <c r="M175" s="28">
        <v>134.6</v>
      </c>
      <c r="N175" s="28">
        <v>133.05000000000001</v>
      </c>
      <c r="O175" s="39">
        <v>23322000</v>
      </c>
      <c r="P175" s="40">
        <v>1.7272965192358023E-2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2572.35</v>
      </c>
      <c r="F176" s="37">
        <v>2562.0833333333335</v>
      </c>
      <c r="G176" s="38">
        <v>2535.2666666666669</v>
      </c>
      <c r="H176" s="38">
        <v>2498.1833333333334</v>
      </c>
      <c r="I176" s="38">
        <v>2471.3666666666668</v>
      </c>
      <c r="J176" s="38">
        <v>2599.166666666667</v>
      </c>
      <c r="K176" s="38">
        <v>2625.9833333333336</v>
      </c>
      <c r="L176" s="38">
        <v>2663.0666666666671</v>
      </c>
      <c r="M176" s="28">
        <v>2588.9</v>
      </c>
      <c r="N176" s="28">
        <v>2525</v>
      </c>
      <c r="O176" s="39">
        <v>32816750</v>
      </c>
      <c r="P176" s="40">
        <v>-1.0776430514631077E-2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78.400000000000006</v>
      </c>
      <c r="F177" s="37">
        <v>78.11666666666666</v>
      </c>
      <c r="G177" s="38">
        <v>77.383333333333326</v>
      </c>
      <c r="H177" s="38">
        <v>76.36666666666666</v>
      </c>
      <c r="I177" s="38">
        <v>75.633333333333326</v>
      </c>
      <c r="J177" s="38">
        <v>79.133333333333326</v>
      </c>
      <c r="K177" s="38">
        <v>79.866666666666646</v>
      </c>
      <c r="L177" s="38">
        <v>80.883333333333326</v>
      </c>
      <c r="M177" s="28">
        <v>78.849999999999994</v>
      </c>
      <c r="N177" s="28">
        <v>77.099999999999994</v>
      </c>
      <c r="O177" s="39">
        <v>107004000</v>
      </c>
      <c r="P177" s="40">
        <v>-7.4024600656759617E-3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917.9</v>
      </c>
      <c r="F178" s="37">
        <v>924.69999999999993</v>
      </c>
      <c r="G178" s="38">
        <v>908.29999999999984</v>
      </c>
      <c r="H178" s="38">
        <v>898.69999999999993</v>
      </c>
      <c r="I178" s="38">
        <v>882.29999999999984</v>
      </c>
      <c r="J178" s="38">
        <v>934.29999999999984</v>
      </c>
      <c r="K178" s="38">
        <v>950.69999999999993</v>
      </c>
      <c r="L178" s="38">
        <v>960.29999999999984</v>
      </c>
      <c r="M178" s="28">
        <v>941.1</v>
      </c>
      <c r="N178" s="28">
        <v>915.1</v>
      </c>
      <c r="O178" s="39">
        <v>5988000</v>
      </c>
      <c r="P178" s="40">
        <v>-6.7675159235668792E-3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1276.3</v>
      </c>
      <c r="F179" s="37">
        <v>1270.3666666666666</v>
      </c>
      <c r="G179" s="38">
        <v>1262.083333333333</v>
      </c>
      <c r="H179" s="38">
        <v>1247.8666666666666</v>
      </c>
      <c r="I179" s="38">
        <v>1239.583333333333</v>
      </c>
      <c r="J179" s="38">
        <v>1284.583333333333</v>
      </c>
      <c r="K179" s="38">
        <v>1292.8666666666663</v>
      </c>
      <c r="L179" s="38">
        <v>1307.083333333333</v>
      </c>
      <c r="M179" s="28">
        <v>1278.6500000000001</v>
      </c>
      <c r="N179" s="28">
        <v>1256.1500000000001</v>
      </c>
      <c r="O179" s="39">
        <v>6667500</v>
      </c>
      <c r="P179" s="40">
        <v>-4.3677903460633887E-3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522.4</v>
      </c>
      <c r="F180" s="37">
        <v>521.5</v>
      </c>
      <c r="G180" s="38">
        <v>517</v>
      </c>
      <c r="H180" s="38">
        <v>511.6</v>
      </c>
      <c r="I180" s="38">
        <v>507.1</v>
      </c>
      <c r="J180" s="38">
        <v>526.9</v>
      </c>
      <c r="K180" s="38">
        <v>531.4</v>
      </c>
      <c r="L180" s="38">
        <v>536.79999999999995</v>
      </c>
      <c r="M180" s="28">
        <v>526</v>
      </c>
      <c r="N180" s="28">
        <v>516.1</v>
      </c>
      <c r="O180" s="39">
        <v>58108500</v>
      </c>
      <c r="P180" s="40">
        <v>5.2318474451959904E-2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20970.900000000001</v>
      </c>
      <c r="F181" s="37">
        <v>21071.283333333336</v>
      </c>
      <c r="G181" s="38">
        <v>20759.616666666672</v>
      </c>
      <c r="H181" s="38">
        <v>20548.333333333336</v>
      </c>
      <c r="I181" s="38">
        <v>20236.666666666672</v>
      </c>
      <c r="J181" s="38">
        <v>21282.566666666673</v>
      </c>
      <c r="K181" s="38">
        <v>21594.233333333337</v>
      </c>
      <c r="L181" s="38">
        <v>21805.516666666674</v>
      </c>
      <c r="M181" s="28">
        <v>21382.95</v>
      </c>
      <c r="N181" s="28">
        <v>20860</v>
      </c>
      <c r="O181" s="39">
        <v>329075</v>
      </c>
      <c r="P181" s="40">
        <v>1.5271885846509833E-2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2815.85</v>
      </c>
      <c r="F182" s="37">
        <v>2778.9333333333329</v>
      </c>
      <c r="G182" s="38">
        <v>2732.8666666666659</v>
      </c>
      <c r="H182" s="38">
        <v>2649.8833333333328</v>
      </c>
      <c r="I182" s="38">
        <v>2603.8166666666657</v>
      </c>
      <c r="J182" s="38">
        <v>2861.9166666666661</v>
      </c>
      <c r="K182" s="38">
        <v>2907.9833333333327</v>
      </c>
      <c r="L182" s="38">
        <v>2990.9666666666662</v>
      </c>
      <c r="M182" s="28">
        <v>2825</v>
      </c>
      <c r="N182" s="28">
        <v>2695.95</v>
      </c>
      <c r="O182" s="39">
        <v>1857625</v>
      </c>
      <c r="P182" s="40">
        <v>1.9007391763463569E-2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2487.6999999999998</v>
      </c>
      <c r="F183" s="37">
        <v>2492.6</v>
      </c>
      <c r="G183" s="38">
        <v>2466.1999999999998</v>
      </c>
      <c r="H183" s="38">
        <v>2444.6999999999998</v>
      </c>
      <c r="I183" s="38">
        <v>2418.2999999999997</v>
      </c>
      <c r="J183" s="38">
        <v>2514.1</v>
      </c>
      <c r="K183" s="38">
        <v>2540.5000000000005</v>
      </c>
      <c r="L183" s="38">
        <v>2562</v>
      </c>
      <c r="M183" s="28">
        <v>2519</v>
      </c>
      <c r="N183" s="28">
        <v>2471.1</v>
      </c>
      <c r="O183" s="39">
        <v>3681750</v>
      </c>
      <c r="P183" s="40">
        <v>-1.1776547559134374E-2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1398.6</v>
      </c>
      <c r="F184" s="37">
        <v>1392.4833333333333</v>
      </c>
      <c r="G184" s="38">
        <v>1373.9666666666667</v>
      </c>
      <c r="H184" s="38">
        <v>1349.3333333333333</v>
      </c>
      <c r="I184" s="38">
        <v>1330.8166666666666</v>
      </c>
      <c r="J184" s="38">
        <v>1417.1166666666668</v>
      </c>
      <c r="K184" s="38">
        <v>1435.6333333333337</v>
      </c>
      <c r="L184" s="38">
        <v>1460.2666666666669</v>
      </c>
      <c r="M184" s="28">
        <v>1411</v>
      </c>
      <c r="N184" s="28">
        <v>1367.85</v>
      </c>
      <c r="O184" s="39">
        <v>4153200</v>
      </c>
      <c r="P184" s="40">
        <v>4.3098251959011451E-2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912.05</v>
      </c>
      <c r="F185" s="37">
        <v>914.0333333333333</v>
      </c>
      <c r="G185" s="38">
        <v>908.01666666666665</v>
      </c>
      <c r="H185" s="38">
        <v>903.98333333333335</v>
      </c>
      <c r="I185" s="38">
        <v>897.9666666666667</v>
      </c>
      <c r="J185" s="38">
        <v>918.06666666666661</v>
      </c>
      <c r="K185" s="38">
        <v>924.08333333333326</v>
      </c>
      <c r="L185" s="38">
        <v>928.11666666666656</v>
      </c>
      <c r="M185" s="28">
        <v>920.05</v>
      </c>
      <c r="N185" s="28">
        <v>910</v>
      </c>
      <c r="O185" s="39">
        <v>20493200</v>
      </c>
      <c r="P185" s="40">
        <v>-1.7730496453900709E-3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468.9</v>
      </c>
      <c r="F186" s="37">
        <v>467.86666666666662</v>
      </c>
      <c r="G186" s="38">
        <v>465.48333333333323</v>
      </c>
      <c r="H186" s="38">
        <v>462.06666666666661</v>
      </c>
      <c r="I186" s="38">
        <v>459.68333333333322</v>
      </c>
      <c r="J186" s="38">
        <v>471.28333333333325</v>
      </c>
      <c r="K186" s="38">
        <v>473.66666666666657</v>
      </c>
      <c r="L186" s="38">
        <v>477.08333333333326</v>
      </c>
      <c r="M186" s="28">
        <v>470.25</v>
      </c>
      <c r="N186" s="28">
        <v>464.45</v>
      </c>
      <c r="O186" s="39">
        <v>9969000</v>
      </c>
      <c r="P186" s="40">
        <v>8.8038858530661811E-3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576.20000000000005</v>
      </c>
      <c r="F187" s="37">
        <v>571.78333333333342</v>
      </c>
      <c r="G187" s="38">
        <v>566.46666666666681</v>
      </c>
      <c r="H187" s="38">
        <v>556.73333333333335</v>
      </c>
      <c r="I187" s="38">
        <v>551.41666666666674</v>
      </c>
      <c r="J187" s="38">
        <v>581.51666666666688</v>
      </c>
      <c r="K187" s="38">
        <v>586.83333333333348</v>
      </c>
      <c r="L187" s="38">
        <v>596.56666666666695</v>
      </c>
      <c r="M187" s="28">
        <v>577.1</v>
      </c>
      <c r="N187" s="28">
        <v>562.04999999999995</v>
      </c>
      <c r="O187" s="39">
        <v>2601000</v>
      </c>
      <c r="P187" s="40">
        <v>-1.886080724254998E-2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962.3</v>
      </c>
      <c r="F188" s="37">
        <v>958.9</v>
      </c>
      <c r="G188" s="38">
        <v>950.59999999999991</v>
      </c>
      <c r="H188" s="38">
        <v>938.9</v>
      </c>
      <c r="I188" s="38">
        <v>930.59999999999991</v>
      </c>
      <c r="J188" s="38">
        <v>970.59999999999991</v>
      </c>
      <c r="K188" s="38">
        <v>978.89999999999986</v>
      </c>
      <c r="L188" s="38">
        <v>990.59999999999991</v>
      </c>
      <c r="M188" s="28">
        <v>967.2</v>
      </c>
      <c r="N188" s="28">
        <v>947.2</v>
      </c>
      <c r="O188" s="39">
        <v>5454000</v>
      </c>
      <c r="P188" s="40">
        <v>0.10092854259184497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1094.95</v>
      </c>
      <c r="F189" s="37">
        <v>1095.5166666666667</v>
      </c>
      <c r="G189" s="38">
        <v>1084.3833333333332</v>
      </c>
      <c r="H189" s="38">
        <v>1073.8166666666666</v>
      </c>
      <c r="I189" s="38">
        <v>1062.6833333333332</v>
      </c>
      <c r="J189" s="38">
        <v>1106.0833333333333</v>
      </c>
      <c r="K189" s="38">
        <v>1117.2166666666669</v>
      </c>
      <c r="L189" s="38">
        <v>1127.7833333333333</v>
      </c>
      <c r="M189" s="28">
        <v>1106.6500000000001</v>
      </c>
      <c r="N189" s="28">
        <v>1084.95</v>
      </c>
      <c r="O189" s="39">
        <v>3109000</v>
      </c>
      <c r="P189" s="40">
        <v>1.6013071895424835E-2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791.05</v>
      </c>
      <c r="F190" s="37">
        <v>791.41666666666663</v>
      </c>
      <c r="G190" s="38">
        <v>785.43333333333328</v>
      </c>
      <c r="H190" s="38">
        <v>779.81666666666661</v>
      </c>
      <c r="I190" s="38">
        <v>773.83333333333326</v>
      </c>
      <c r="J190" s="38">
        <v>797.0333333333333</v>
      </c>
      <c r="K190" s="38">
        <v>803.01666666666665</v>
      </c>
      <c r="L190" s="38">
        <v>808.63333333333333</v>
      </c>
      <c r="M190" s="28">
        <v>797.4</v>
      </c>
      <c r="N190" s="28">
        <v>785.8</v>
      </c>
      <c r="O190" s="39">
        <v>9180000</v>
      </c>
      <c r="P190" s="40">
        <v>1.6138673042438732E-2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470.2</v>
      </c>
      <c r="F191" s="37">
        <v>469.7833333333333</v>
      </c>
      <c r="G191" s="38">
        <v>465.71666666666658</v>
      </c>
      <c r="H191" s="38">
        <v>461.23333333333329</v>
      </c>
      <c r="I191" s="38">
        <v>457.16666666666657</v>
      </c>
      <c r="J191" s="38">
        <v>474.26666666666659</v>
      </c>
      <c r="K191" s="38">
        <v>478.33333333333331</v>
      </c>
      <c r="L191" s="38">
        <v>482.81666666666661</v>
      </c>
      <c r="M191" s="28">
        <v>473.85</v>
      </c>
      <c r="N191" s="28">
        <v>465.3</v>
      </c>
      <c r="O191" s="39">
        <v>68482650</v>
      </c>
      <c r="P191" s="40">
        <v>1.3946030339472962E-2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229.35</v>
      </c>
      <c r="F192" s="37">
        <v>230.56666666666663</v>
      </c>
      <c r="G192" s="38">
        <v>227.43333333333328</v>
      </c>
      <c r="H192" s="38">
        <v>225.51666666666665</v>
      </c>
      <c r="I192" s="38">
        <v>222.3833333333333</v>
      </c>
      <c r="J192" s="38">
        <v>232.48333333333326</v>
      </c>
      <c r="K192" s="38">
        <v>235.61666666666665</v>
      </c>
      <c r="L192" s="38">
        <v>237.53333333333325</v>
      </c>
      <c r="M192" s="28">
        <v>233.7</v>
      </c>
      <c r="N192" s="28">
        <v>228.65</v>
      </c>
      <c r="O192" s="39">
        <v>92448000</v>
      </c>
      <c r="P192" s="40">
        <v>1.7004529590851712E-2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107.8</v>
      </c>
      <c r="F193" s="37">
        <v>107.86666666666667</v>
      </c>
      <c r="G193" s="38">
        <v>107.08333333333334</v>
      </c>
      <c r="H193" s="38">
        <v>106.36666666666667</v>
      </c>
      <c r="I193" s="38">
        <v>105.58333333333334</v>
      </c>
      <c r="J193" s="38">
        <v>108.58333333333334</v>
      </c>
      <c r="K193" s="38">
        <v>109.36666666666667</v>
      </c>
      <c r="L193" s="38">
        <v>110.08333333333334</v>
      </c>
      <c r="M193" s="28">
        <v>108.65</v>
      </c>
      <c r="N193" s="28">
        <v>107.15</v>
      </c>
      <c r="O193" s="39">
        <v>241064250</v>
      </c>
      <c r="P193" s="40">
        <v>-2.5323133737800052E-3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3383.2</v>
      </c>
      <c r="F194" s="37">
        <v>3371.6</v>
      </c>
      <c r="G194" s="38">
        <v>3356.95</v>
      </c>
      <c r="H194" s="38">
        <v>3330.7</v>
      </c>
      <c r="I194" s="38">
        <v>3316.0499999999997</v>
      </c>
      <c r="J194" s="38">
        <v>3397.85</v>
      </c>
      <c r="K194" s="38">
        <v>3412.5000000000005</v>
      </c>
      <c r="L194" s="38">
        <v>3438.75</v>
      </c>
      <c r="M194" s="28">
        <v>3386.25</v>
      </c>
      <c r="N194" s="28">
        <v>3345.35</v>
      </c>
      <c r="O194" s="39">
        <v>12108450</v>
      </c>
      <c r="P194" s="40">
        <v>-1.7693515217153219E-2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1060.1500000000001</v>
      </c>
      <c r="F195" s="37">
        <v>1059.7</v>
      </c>
      <c r="G195" s="38">
        <v>1052.5</v>
      </c>
      <c r="H195" s="38">
        <v>1044.8499999999999</v>
      </c>
      <c r="I195" s="38">
        <v>1037.6499999999999</v>
      </c>
      <c r="J195" s="38">
        <v>1067.3500000000001</v>
      </c>
      <c r="K195" s="38">
        <v>1074.5500000000004</v>
      </c>
      <c r="L195" s="38">
        <v>1082.2000000000003</v>
      </c>
      <c r="M195" s="28">
        <v>1066.9000000000001</v>
      </c>
      <c r="N195" s="28">
        <v>1052.05</v>
      </c>
      <c r="O195" s="39">
        <v>22958400</v>
      </c>
      <c r="P195" s="40">
        <v>-1.4874350878108609E-3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2455.6</v>
      </c>
      <c r="F196" s="37">
        <v>2458.0499999999997</v>
      </c>
      <c r="G196" s="38">
        <v>2437.6999999999994</v>
      </c>
      <c r="H196" s="38">
        <v>2419.7999999999997</v>
      </c>
      <c r="I196" s="38">
        <v>2399.4499999999994</v>
      </c>
      <c r="J196" s="38">
        <v>2475.9499999999994</v>
      </c>
      <c r="K196" s="38">
        <v>2496.2999999999997</v>
      </c>
      <c r="L196" s="38">
        <v>2514.1999999999994</v>
      </c>
      <c r="M196" s="28">
        <v>2478.4</v>
      </c>
      <c r="N196" s="28">
        <v>2440.15</v>
      </c>
      <c r="O196" s="39">
        <v>5776125</v>
      </c>
      <c r="P196" s="40">
        <v>4.6963668384319354E-3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1563.75</v>
      </c>
      <c r="F197" s="37">
        <v>1564.6000000000001</v>
      </c>
      <c r="G197" s="38">
        <v>1556.2000000000003</v>
      </c>
      <c r="H197" s="38">
        <v>1548.65</v>
      </c>
      <c r="I197" s="38">
        <v>1540.2500000000002</v>
      </c>
      <c r="J197" s="38">
        <v>1572.1500000000003</v>
      </c>
      <c r="K197" s="38">
        <v>1580.5500000000004</v>
      </c>
      <c r="L197" s="38">
        <v>1588.1000000000004</v>
      </c>
      <c r="M197" s="28">
        <v>1573</v>
      </c>
      <c r="N197" s="28">
        <v>1557.05</v>
      </c>
      <c r="O197" s="39">
        <v>1587000</v>
      </c>
      <c r="P197" s="40">
        <v>-9.0540118638776142E-3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545.79999999999995</v>
      </c>
      <c r="F198" s="37">
        <v>543.5333333333333</v>
      </c>
      <c r="G198" s="38">
        <v>539.26666666666665</v>
      </c>
      <c r="H198" s="38">
        <v>532.73333333333335</v>
      </c>
      <c r="I198" s="38">
        <v>528.4666666666667</v>
      </c>
      <c r="J198" s="38">
        <v>550.06666666666661</v>
      </c>
      <c r="K198" s="38">
        <v>554.33333333333326</v>
      </c>
      <c r="L198" s="38">
        <v>560.86666666666656</v>
      </c>
      <c r="M198" s="28">
        <v>547.79999999999995</v>
      </c>
      <c r="N198" s="28">
        <v>537</v>
      </c>
      <c r="O198" s="39">
        <v>3265500</v>
      </c>
      <c r="P198" s="40">
        <v>2.688679245283019E-2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1321.45</v>
      </c>
      <c r="F199" s="37">
        <v>1324.4333333333334</v>
      </c>
      <c r="G199" s="38">
        <v>1310.0666666666668</v>
      </c>
      <c r="H199" s="38">
        <v>1298.6833333333334</v>
      </c>
      <c r="I199" s="38">
        <v>1284.3166666666668</v>
      </c>
      <c r="J199" s="38">
        <v>1335.8166666666668</v>
      </c>
      <c r="K199" s="38">
        <v>1350.1833333333336</v>
      </c>
      <c r="L199" s="38">
        <v>1361.5666666666668</v>
      </c>
      <c r="M199" s="28">
        <v>1338.8</v>
      </c>
      <c r="N199" s="28">
        <v>1313.05</v>
      </c>
      <c r="O199" s="39">
        <v>4964075</v>
      </c>
      <c r="P199" s="40">
        <v>-2.040518874799592E-3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955.15</v>
      </c>
      <c r="F200" s="37">
        <v>951.18333333333328</v>
      </c>
      <c r="G200" s="38">
        <v>944.06666666666661</v>
      </c>
      <c r="H200" s="38">
        <v>932.98333333333335</v>
      </c>
      <c r="I200" s="38">
        <v>925.86666666666667</v>
      </c>
      <c r="J200" s="38">
        <v>962.26666666666654</v>
      </c>
      <c r="K200" s="38">
        <v>969.3833333333331</v>
      </c>
      <c r="L200" s="38">
        <v>980.46666666666647</v>
      </c>
      <c r="M200" s="28">
        <v>958.3</v>
      </c>
      <c r="N200" s="28">
        <v>940.1</v>
      </c>
      <c r="O200" s="39">
        <v>8814400</v>
      </c>
      <c r="P200" s="40">
        <v>4.9481245011971271E-3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1605.35</v>
      </c>
      <c r="F201" s="37">
        <v>1608.2166666666665</v>
      </c>
      <c r="G201" s="38">
        <v>1597.7833333333328</v>
      </c>
      <c r="H201" s="38">
        <v>1590.2166666666665</v>
      </c>
      <c r="I201" s="38">
        <v>1579.7833333333328</v>
      </c>
      <c r="J201" s="38">
        <v>1615.7833333333328</v>
      </c>
      <c r="K201" s="38">
        <v>1626.2166666666667</v>
      </c>
      <c r="L201" s="38">
        <v>1633.7833333333328</v>
      </c>
      <c r="M201" s="28">
        <v>1618.65</v>
      </c>
      <c r="N201" s="28">
        <v>1600.65</v>
      </c>
      <c r="O201" s="39">
        <v>1119600</v>
      </c>
      <c r="P201" s="40">
        <v>-8.5015940488841653E-3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6708.55</v>
      </c>
      <c r="F202" s="37">
        <v>6729.9333333333334</v>
      </c>
      <c r="G202" s="38">
        <v>6660.0666666666666</v>
      </c>
      <c r="H202" s="38">
        <v>6611.583333333333</v>
      </c>
      <c r="I202" s="38">
        <v>6541.7166666666662</v>
      </c>
      <c r="J202" s="38">
        <v>6778.416666666667</v>
      </c>
      <c r="K202" s="38">
        <v>6848.2833333333338</v>
      </c>
      <c r="L202" s="38">
        <v>6896.7666666666673</v>
      </c>
      <c r="M202" s="28">
        <v>6799.8</v>
      </c>
      <c r="N202" s="28">
        <v>6681.45</v>
      </c>
      <c r="O202" s="39">
        <v>2017700</v>
      </c>
      <c r="P202" s="40">
        <v>-1.3011788876388005E-2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752.45</v>
      </c>
      <c r="F203" s="37">
        <v>749.15</v>
      </c>
      <c r="G203" s="38">
        <v>743.5</v>
      </c>
      <c r="H203" s="38">
        <v>734.55000000000007</v>
      </c>
      <c r="I203" s="38">
        <v>728.90000000000009</v>
      </c>
      <c r="J203" s="38">
        <v>758.09999999999991</v>
      </c>
      <c r="K203" s="38">
        <v>763.74999999999977</v>
      </c>
      <c r="L203" s="38">
        <v>772.69999999999982</v>
      </c>
      <c r="M203" s="28">
        <v>754.8</v>
      </c>
      <c r="N203" s="28">
        <v>740.2</v>
      </c>
      <c r="O203" s="39">
        <v>22642100</v>
      </c>
      <c r="P203" s="40">
        <v>-6.5594341775039927E-3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258.05</v>
      </c>
      <c r="F204" s="37">
        <v>257.20000000000005</v>
      </c>
      <c r="G204" s="38">
        <v>255.05000000000007</v>
      </c>
      <c r="H204" s="38">
        <v>252.05</v>
      </c>
      <c r="I204" s="38">
        <v>249.90000000000003</v>
      </c>
      <c r="J204" s="38">
        <v>260.2000000000001</v>
      </c>
      <c r="K204" s="38">
        <v>262.35000000000008</v>
      </c>
      <c r="L204" s="38">
        <v>265.35000000000014</v>
      </c>
      <c r="M204" s="28">
        <v>259.35000000000002</v>
      </c>
      <c r="N204" s="28">
        <v>254.2</v>
      </c>
      <c r="O204" s="39">
        <v>43689850</v>
      </c>
      <c r="P204" s="40">
        <v>1.2076865698149397E-3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984.6</v>
      </c>
      <c r="F205" s="37">
        <v>980.41666666666663</v>
      </c>
      <c r="G205" s="38">
        <v>971.33333333333326</v>
      </c>
      <c r="H205" s="38">
        <v>958.06666666666661</v>
      </c>
      <c r="I205" s="38">
        <v>948.98333333333323</v>
      </c>
      <c r="J205" s="38">
        <v>993.68333333333328</v>
      </c>
      <c r="K205" s="38">
        <v>1002.7666666666665</v>
      </c>
      <c r="L205" s="38">
        <v>1016.0333333333333</v>
      </c>
      <c r="M205" s="28">
        <v>989.5</v>
      </c>
      <c r="N205" s="28">
        <v>967.15</v>
      </c>
      <c r="O205" s="39">
        <v>4028000</v>
      </c>
      <c r="P205" s="40">
        <v>-5.2792475014697235E-2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1802.15</v>
      </c>
      <c r="F206" s="37">
        <v>1799.75</v>
      </c>
      <c r="G206" s="38">
        <v>1786.2</v>
      </c>
      <c r="H206" s="38">
        <v>1770.25</v>
      </c>
      <c r="I206" s="38">
        <v>1756.7</v>
      </c>
      <c r="J206" s="38">
        <v>1815.7</v>
      </c>
      <c r="K206" s="38">
        <v>1829.2500000000002</v>
      </c>
      <c r="L206" s="38">
        <v>1845.2</v>
      </c>
      <c r="M206" s="28">
        <v>1813.3</v>
      </c>
      <c r="N206" s="28">
        <v>1783.8</v>
      </c>
      <c r="O206" s="39">
        <v>496300</v>
      </c>
      <c r="P206" s="40">
        <v>-4.7043010752688172E-2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438.1</v>
      </c>
      <c r="F207" s="37">
        <v>441.23333333333335</v>
      </c>
      <c r="G207" s="38">
        <v>434.06666666666672</v>
      </c>
      <c r="H207" s="38">
        <v>430.03333333333336</v>
      </c>
      <c r="I207" s="38">
        <v>422.86666666666673</v>
      </c>
      <c r="J207" s="38">
        <v>445.26666666666671</v>
      </c>
      <c r="K207" s="38">
        <v>452.43333333333334</v>
      </c>
      <c r="L207" s="38">
        <v>456.4666666666667</v>
      </c>
      <c r="M207" s="28">
        <v>448.4</v>
      </c>
      <c r="N207" s="28">
        <v>437.2</v>
      </c>
      <c r="O207" s="39">
        <v>39066000</v>
      </c>
      <c r="P207" s="40">
        <v>2.5663398860545092E-3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252.55</v>
      </c>
      <c r="F208" s="37">
        <v>250.31666666666669</v>
      </c>
      <c r="G208" s="38">
        <v>246.73333333333338</v>
      </c>
      <c r="H208" s="38">
        <v>240.91666666666669</v>
      </c>
      <c r="I208" s="38">
        <v>237.33333333333337</v>
      </c>
      <c r="J208" s="38">
        <v>256.13333333333338</v>
      </c>
      <c r="K208" s="38">
        <v>259.7166666666667</v>
      </c>
      <c r="L208" s="38">
        <v>265.53333333333342</v>
      </c>
      <c r="M208" s="28">
        <v>253.9</v>
      </c>
      <c r="N208" s="28">
        <v>244.5</v>
      </c>
      <c r="O208" s="39">
        <v>74508000</v>
      </c>
      <c r="P208" s="40">
        <v>2.7859651956232082E-3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361.8</v>
      </c>
      <c r="F209" s="37">
        <v>361.88333333333338</v>
      </c>
      <c r="G209" s="38">
        <v>358.36666666666679</v>
      </c>
      <c r="H209" s="38">
        <v>354.93333333333339</v>
      </c>
      <c r="I209" s="38">
        <v>351.4166666666668</v>
      </c>
      <c r="J209" s="38">
        <v>365.31666666666678</v>
      </c>
      <c r="K209" s="38">
        <v>368.83333333333331</v>
      </c>
      <c r="L209" s="38">
        <v>372.26666666666677</v>
      </c>
      <c r="M209" s="28">
        <v>365.4</v>
      </c>
      <c r="N209" s="28">
        <v>358.45</v>
      </c>
      <c r="O209" s="39">
        <v>13788000</v>
      </c>
      <c r="P209" s="40">
        <v>-1.4339721027245469E-3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I28" sqref="I2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44783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13" t="s">
        <v>16</v>
      </c>
      <c r="B8" s="415"/>
      <c r="C8" s="419" t="s">
        <v>20</v>
      </c>
      <c r="D8" s="419" t="s">
        <v>21</v>
      </c>
      <c r="E8" s="410" t="s">
        <v>22</v>
      </c>
      <c r="F8" s="411"/>
      <c r="G8" s="412"/>
      <c r="H8" s="410" t="s">
        <v>23</v>
      </c>
      <c r="I8" s="411"/>
      <c r="J8" s="412"/>
      <c r="K8" s="23"/>
      <c r="L8" s="50"/>
      <c r="M8" s="50"/>
      <c r="N8" s="1"/>
      <c r="O8" s="1"/>
    </row>
    <row r="9" spans="1:15" ht="36" customHeight="1">
      <c r="A9" s="417"/>
      <c r="B9" s="418"/>
      <c r="C9" s="418"/>
      <c r="D9" s="41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17525.099999999999</v>
      </c>
      <c r="D10" s="32">
        <v>17477.883333333331</v>
      </c>
      <c r="E10" s="32">
        <v>17406.966666666664</v>
      </c>
      <c r="F10" s="32">
        <v>17288.833333333332</v>
      </c>
      <c r="G10" s="32">
        <v>17217.916666666664</v>
      </c>
      <c r="H10" s="32">
        <v>17596.016666666663</v>
      </c>
      <c r="I10" s="32">
        <v>17666.933333333334</v>
      </c>
      <c r="J10" s="32">
        <v>17785.066666666662</v>
      </c>
      <c r="K10" s="34">
        <v>17548.8</v>
      </c>
      <c r="L10" s="34">
        <v>17359.75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38237.4</v>
      </c>
      <c r="D11" s="37">
        <v>38073.73333333333</v>
      </c>
      <c r="E11" s="37">
        <v>37845.116666666661</v>
      </c>
      <c r="F11" s="37">
        <v>37452.833333333328</v>
      </c>
      <c r="G11" s="37">
        <v>37224.21666666666</v>
      </c>
      <c r="H11" s="37">
        <v>38466.016666666663</v>
      </c>
      <c r="I11" s="37">
        <v>38694.633333333331</v>
      </c>
      <c r="J11" s="37">
        <v>39086.916666666664</v>
      </c>
      <c r="K11" s="28">
        <v>38302.35</v>
      </c>
      <c r="L11" s="28">
        <v>37681.449999999997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2607.4499999999998</v>
      </c>
      <c r="D12" s="37">
        <v>2597.3333333333335</v>
      </c>
      <c r="E12" s="37">
        <v>2578.2666666666669</v>
      </c>
      <c r="F12" s="37">
        <v>2549.0833333333335</v>
      </c>
      <c r="G12" s="37">
        <v>2530.0166666666669</v>
      </c>
      <c r="H12" s="37">
        <v>2626.5166666666669</v>
      </c>
      <c r="I12" s="37">
        <v>2645.5833333333335</v>
      </c>
      <c r="J12" s="37">
        <v>2674.7666666666669</v>
      </c>
      <c r="K12" s="28">
        <v>2616.4</v>
      </c>
      <c r="L12" s="28">
        <v>2568.15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4974.6000000000004</v>
      </c>
      <c r="D13" s="37">
        <v>4968.7333333333336</v>
      </c>
      <c r="E13" s="37">
        <v>4949.5666666666675</v>
      </c>
      <c r="F13" s="37">
        <v>4924.5333333333338</v>
      </c>
      <c r="G13" s="37">
        <v>4905.3666666666677</v>
      </c>
      <c r="H13" s="37">
        <v>4993.7666666666673</v>
      </c>
      <c r="I13" s="37">
        <v>5012.9333333333334</v>
      </c>
      <c r="J13" s="37">
        <v>5037.9666666666672</v>
      </c>
      <c r="K13" s="28">
        <v>4987.8999999999996</v>
      </c>
      <c r="L13" s="28">
        <v>4943.7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29967.7</v>
      </c>
      <c r="D14" s="37">
        <v>29899.533333333336</v>
      </c>
      <c r="E14" s="37">
        <v>29762.316666666673</v>
      </c>
      <c r="F14" s="37">
        <v>29556.933333333338</v>
      </c>
      <c r="G14" s="37">
        <v>29419.716666666674</v>
      </c>
      <c r="H14" s="37">
        <v>30104.916666666672</v>
      </c>
      <c r="I14" s="37">
        <v>30242.133333333339</v>
      </c>
      <c r="J14" s="37">
        <v>30447.51666666667</v>
      </c>
      <c r="K14" s="28">
        <v>30036.75</v>
      </c>
      <c r="L14" s="28">
        <v>29694.15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4080.15</v>
      </c>
      <c r="D15" s="37">
        <v>4064.2166666666667</v>
      </c>
      <c r="E15" s="37">
        <v>4037.5333333333333</v>
      </c>
      <c r="F15" s="37">
        <v>3994.9166666666665</v>
      </c>
      <c r="G15" s="37">
        <v>3968.2333333333331</v>
      </c>
      <c r="H15" s="37">
        <v>4106.8333333333339</v>
      </c>
      <c r="I15" s="37">
        <v>4133.5166666666664</v>
      </c>
      <c r="J15" s="37">
        <v>4176.1333333333332</v>
      </c>
      <c r="K15" s="28">
        <v>4090.9</v>
      </c>
      <c r="L15" s="28">
        <v>4021.6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8258.35</v>
      </c>
      <c r="D16" s="37">
        <v>8242.15</v>
      </c>
      <c r="E16" s="37">
        <v>8211.9</v>
      </c>
      <c r="F16" s="37">
        <v>8165.4500000000007</v>
      </c>
      <c r="G16" s="37">
        <v>8135.2000000000007</v>
      </c>
      <c r="H16" s="37">
        <v>8288.5999999999985</v>
      </c>
      <c r="I16" s="37">
        <v>8318.8499999999985</v>
      </c>
      <c r="J16" s="37">
        <v>8365.2999999999975</v>
      </c>
      <c r="K16" s="28">
        <v>8272.4</v>
      </c>
      <c r="L16" s="28">
        <v>8195.7000000000007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2721.1</v>
      </c>
      <c r="D17" s="37">
        <v>2731.4</v>
      </c>
      <c r="E17" s="37">
        <v>2665.8</v>
      </c>
      <c r="F17" s="37">
        <v>2610.5</v>
      </c>
      <c r="G17" s="37">
        <v>2544.9</v>
      </c>
      <c r="H17" s="37">
        <v>2786.7000000000003</v>
      </c>
      <c r="I17" s="37">
        <v>2852.2999999999997</v>
      </c>
      <c r="J17" s="37">
        <v>2907.6000000000004</v>
      </c>
      <c r="K17" s="28">
        <v>2797</v>
      </c>
      <c r="L17" s="28">
        <v>2676.1</v>
      </c>
      <c r="M17" s="28">
        <v>3.8293400000000002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2224.6</v>
      </c>
      <c r="D18" s="37">
        <v>2238.6333333333337</v>
      </c>
      <c r="E18" s="37">
        <v>2206.2666666666673</v>
      </c>
      <c r="F18" s="37">
        <v>2187.9333333333338</v>
      </c>
      <c r="G18" s="37">
        <v>2155.5666666666675</v>
      </c>
      <c r="H18" s="37">
        <v>2256.9666666666672</v>
      </c>
      <c r="I18" s="37">
        <v>2289.333333333333</v>
      </c>
      <c r="J18" s="37">
        <v>2307.666666666667</v>
      </c>
      <c r="K18" s="28">
        <v>2271</v>
      </c>
      <c r="L18" s="28">
        <v>2220.3000000000002</v>
      </c>
      <c r="M18" s="28">
        <v>3.2307600000000001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650.04999999999995</v>
      </c>
      <c r="D19" s="37">
        <v>649.23333333333323</v>
      </c>
      <c r="E19" s="37">
        <v>643.46666666666647</v>
      </c>
      <c r="F19" s="37">
        <v>636.88333333333321</v>
      </c>
      <c r="G19" s="37">
        <v>631.11666666666645</v>
      </c>
      <c r="H19" s="37">
        <v>655.81666666666649</v>
      </c>
      <c r="I19" s="37">
        <v>661.58333333333314</v>
      </c>
      <c r="J19" s="37">
        <v>668.16666666666652</v>
      </c>
      <c r="K19" s="28">
        <v>655</v>
      </c>
      <c r="L19" s="28">
        <v>642.65</v>
      </c>
      <c r="M19" s="28">
        <v>12.776439999999999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20300</v>
      </c>
      <c r="D20" s="37">
        <v>20369.55</v>
      </c>
      <c r="E20" s="37">
        <v>20127.75</v>
      </c>
      <c r="F20" s="37">
        <v>19955.5</v>
      </c>
      <c r="G20" s="37">
        <v>19713.7</v>
      </c>
      <c r="H20" s="37">
        <v>20541.8</v>
      </c>
      <c r="I20" s="37">
        <v>20783.599999999995</v>
      </c>
      <c r="J20" s="37">
        <v>20955.849999999999</v>
      </c>
      <c r="K20" s="28">
        <v>20611.349999999999</v>
      </c>
      <c r="L20" s="28">
        <v>20197.3</v>
      </c>
      <c r="M20" s="28">
        <v>0.12436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2791.9</v>
      </c>
      <c r="D21" s="37">
        <v>2765.0666666666671</v>
      </c>
      <c r="E21" s="37">
        <v>2722.483333333334</v>
      </c>
      <c r="F21" s="37">
        <v>2653.0666666666671</v>
      </c>
      <c r="G21" s="37">
        <v>2610.483333333334</v>
      </c>
      <c r="H21" s="37">
        <v>2834.483333333334</v>
      </c>
      <c r="I21" s="37">
        <v>2877.0666666666671</v>
      </c>
      <c r="J21" s="37">
        <v>2946.483333333334</v>
      </c>
      <c r="K21" s="28">
        <v>2807.65</v>
      </c>
      <c r="L21" s="28">
        <v>2695.65</v>
      </c>
      <c r="M21" s="28">
        <v>15.81696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2165.1999999999998</v>
      </c>
      <c r="D22" s="37">
        <v>2151.4833333333331</v>
      </c>
      <c r="E22" s="37">
        <v>2119.9666666666662</v>
      </c>
      <c r="F22" s="37">
        <v>2074.7333333333331</v>
      </c>
      <c r="G22" s="37">
        <v>2043.2166666666662</v>
      </c>
      <c r="H22" s="37">
        <v>2196.7166666666662</v>
      </c>
      <c r="I22" s="37">
        <v>2228.2333333333336</v>
      </c>
      <c r="J22" s="37">
        <v>2273.4666666666662</v>
      </c>
      <c r="K22" s="28">
        <v>2183</v>
      </c>
      <c r="L22" s="28">
        <v>2106.25</v>
      </c>
      <c r="M22" s="28">
        <v>11.51202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801.65</v>
      </c>
      <c r="D23" s="37">
        <v>806.66666666666663</v>
      </c>
      <c r="E23" s="37">
        <v>790.33333333333326</v>
      </c>
      <c r="F23" s="37">
        <v>779.01666666666665</v>
      </c>
      <c r="G23" s="37">
        <v>762.68333333333328</v>
      </c>
      <c r="H23" s="37">
        <v>817.98333333333323</v>
      </c>
      <c r="I23" s="37">
        <v>834.31666666666649</v>
      </c>
      <c r="J23" s="37">
        <v>845.63333333333321</v>
      </c>
      <c r="K23" s="28">
        <v>823</v>
      </c>
      <c r="L23" s="28">
        <v>795.35</v>
      </c>
      <c r="M23" s="28">
        <v>75.19923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3365</v>
      </c>
      <c r="D24" s="37">
        <v>3375.4166666666665</v>
      </c>
      <c r="E24" s="37">
        <v>3276.833333333333</v>
      </c>
      <c r="F24" s="37">
        <v>3188.6666666666665</v>
      </c>
      <c r="G24" s="37">
        <v>3090.083333333333</v>
      </c>
      <c r="H24" s="37">
        <v>3463.583333333333</v>
      </c>
      <c r="I24" s="37">
        <v>3562.1666666666661</v>
      </c>
      <c r="J24" s="37">
        <v>3650.333333333333</v>
      </c>
      <c r="K24" s="28">
        <v>3474</v>
      </c>
      <c r="L24" s="28">
        <v>3287.25</v>
      </c>
      <c r="M24" s="28">
        <v>5.1436599999999997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3447.35</v>
      </c>
      <c r="D25" s="37">
        <v>3394.1166666666668</v>
      </c>
      <c r="E25" s="37">
        <v>3314.2333333333336</v>
      </c>
      <c r="F25" s="37">
        <v>3181.1166666666668</v>
      </c>
      <c r="G25" s="37">
        <v>3101.2333333333336</v>
      </c>
      <c r="H25" s="37">
        <v>3527.2333333333336</v>
      </c>
      <c r="I25" s="37">
        <v>3607.1166666666668</v>
      </c>
      <c r="J25" s="37">
        <v>3740.2333333333336</v>
      </c>
      <c r="K25" s="28">
        <v>3474</v>
      </c>
      <c r="L25" s="28">
        <v>3261</v>
      </c>
      <c r="M25" s="28">
        <v>4.5838700000000001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106.8</v>
      </c>
      <c r="D26" s="37">
        <v>106.25</v>
      </c>
      <c r="E26" s="37">
        <v>105.05</v>
      </c>
      <c r="F26" s="37">
        <v>103.3</v>
      </c>
      <c r="G26" s="37">
        <v>102.1</v>
      </c>
      <c r="H26" s="37">
        <v>108</v>
      </c>
      <c r="I26" s="37">
        <v>109.19999999999999</v>
      </c>
      <c r="J26" s="37">
        <v>110.95</v>
      </c>
      <c r="K26" s="28">
        <v>107.45</v>
      </c>
      <c r="L26" s="28">
        <v>104.5</v>
      </c>
      <c r="M26" s="28">
        <v>22.911090000000002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276.14999999999998</v>
      </c>
      <c r="D27" s="37">
        <v>275.91666666666669</v>
      </c>
      <c r="E27" s="37">
        <v>271.73333333333335</v>
      </c>
      <c r="F27" s="37">
        <v>267.31666666666666</v>
      </c>
      <c r="G27" s="37">
        <v>263.13333333333333</v>
      </c>
      <c r="H27" s="37">
        <v>280.33333333333337</v>
      </c>
      <c r="I27" s="37">
        <v>284.51666666666665</v>
      </c>
      <c r="J27" s="37">
        <v>288.93333333333339</v>
      </c>
      <c r="K27" s="28">
        <v>280.10000000000002</v>
      </c>
      <c r="L27" s="28">
        <v>271.5</v>
      </c>
      <c r="M27" s="28">
        <v>40.08569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663.75</v>
      </c>
      <c r="D28" s="37">
        <v>668.4</v>
      </c>
      <c r="E28" s="37">
        <v>657.8</v>
      </c>
      <c r="F28" s="37">
        <v>651.85</v>
      </c>
      <c r="G28" s="37">
        <v>641.25</v>
      </c>
      <c r="H28" s="37">
        <v>674.34999999999991</v>
      </c>
      <c r="I28" s="37">
        <v>684.95</v>
      </c>
      <c r="J28" s="37">
        <v>690.89999999999986</v>
      </c>
      <c r="K28" s="28">
        <v>679</v>
      </c>
      <c r="L28" s="28">
        <v>662.45</v>
      </c>
      <c r="M28" s="28">
        <v>1.2573700000000001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2984.45</v>
      </c>
      <c r="D29" s="37">
        <v>2990.1833333333329</v>
      </c>
      <c r="E29" s="37">
        <v>2930.4166666666661</v>
      </c>
      <c r="F29" s="37">
        <v>2876.3833333333332</v>
      </c>
      <c r="G29" s="37">
        <v>2816.6166666666663</v>
      </c>
      <c r="H29" s="37">
        <v>3044.2166666666658</v>
      </c>
      <c r="I29" s="37">
        <v>3103.9833333333331</v>
      </c>
      <c r="J29" s="37">
        <v>3158.0166666666655</v>
      </c>
      <c r="K29" s="28">
        <v>3049.95</v>
      </c>
      <c r="L29" s="28">
        <v>2936.15</v>
      </c>
      <c r="M29" s="28">
        <v>6.4346800000000002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380.2</v>
      </c>
      <c r="D30" s="37">
        <v>380.66666666666669</v>
      </c>
      <c r="E30" s="37">
        <v>378.38333333333338</v>
      </c>
      <c r="F30" s="37">
        <v>376.56666666666672</v>
      </c>
      <c r="G30" s="37">
        <v>374.28333333333342</v>
      </c>
      <c r="H30" s="37">
        <v>382.48333333333335</v>
      </c>
      <c r="I30" s="37">
        <v>384.76666666666665</v>
      </c>
      <c r="J30" s="37">
        <v>386.58333333333331</v>
      </c>
      <c r="K30" s="28">
        <v>382.95</v>
      </c>
      <c r="L30" s="28">
        <v>378.85</v>
      </c>
      <c r="M30" s="28">
        <v>33.475029999999997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4427.3500000000004</v>
      </c>
      <c r="D31" s="37">
        <v>4427.3166666666666</v>
      </c>
      <c r="E31" s="37">
        <v>4380.083333333333</v>
      </c>
      <c r="F31" s="37">
        <v>4332.8166666666666</v>
      </c>
      <c r="G31" s="37">
        <v>4285.583333333333</v>
      </c>
      <c r="H31" s="37">
        <v>4474.583333333333</v>
      </c>
      <c r="I31" s="37">
        <v>4521.8166666666666</v>
      </c>
      <c r="J31" s="37">
        <v>4569.083333333333</v>
      </c>
      <c r="K31" s="28">
        <v>4474.55</v>
      </c>
      <c r="L31" s="28">
        <v>4380.05</v>
      </c>
      <c r="M31" s="28">
        <v>4.4575500000000003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228.9</v>
      </c>
      <c r="D32" s="37">
        <v>229.86666666666667</v>
      </c>
      <c r="E32" s="37">
        <v>227.13333333333335</v>
      </c>
      <c r="F32" s="37">
        <v>225.36666666666667</v>
      </c>
      <c r="G32" s="37">
        <v>222.63333333333335</v>
      </c>
      <c r="H32" s="37">
        <v>231.63333333333335</v>
      </c>
      <c r="I32" s="37">
        <v>234.3666666666667</v>
      </c>
      <c r="J32" s="37">
        <v>236.13333333333335</v>
      </c>
      <c r="K32" s="28">
        <v>232.6</v>
      </c>
      <c r="L32" s="28">
        <v>228.1</v>
      </c>
      <c r="M32" s="28">
        <v>11.78984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145.19999999999999</v>
      </c>
      <c r="D33" s="37">
        <v>145.93333333333331</v>
      </c>
      <c r="E33" s="37">
        <v>144.11666666666662</v>
      </c>
      <c r="F33" s="37">
        <v>143.0333333333333</v>
      </c>
      <c r="G33" s="37">
        <v>141.21666666666661</v>
      </c>
      <c r="H33" s="37">
        <v>147.01666666666662</v>
      </c>
      <c r="I33" s="37">
        <v>148.83333333333329</v>
      </c>
      <c r="J33" s="37">
        <v>149.91666666666663</v>
      </c>
      <c r="K33" s="28">
        <v>147.75</v>
      </c>
      <c r="L33" s="28">
        <v>144.85</v>
      </c>
      <c r="M33" s="28">
        <v>93.097160000000002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3458.45</v>
      </c>
      <c r="D34" s="37">
        <v>3457.3166666666671</v>
      </c>
      <c r="E34" s="37">
        <v>3437.6833333333343</v>
      </c>
      <c r="F34" s="37">
        <v>3416.9166666666674</v>
      </c>
      <c r="G34" s="37">
        <v>3397.2833333333347</v>
      </c>
      <c r="H34" s="37">
        <v>3478.0833333333339</v>
      </c>
      <c r="I34" s="37">
        <v>3497.7166666666662</v>
      </c>
      <c r="J34" s="37">
        <v>3518.4833333333336</v>
      </c>
      <c r="K34" s="28">
        <v>3476.95</v>
      </c>
      <c r="L34" s="28">
        <v>3436.55</v>
      </c>
      <c r="M34" s="28">
        <v>7.2464399999999998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1972.75</v>
      </c>
      <c r="D35" s="37">
        <v>1983.5666666666666</v>
      </c>
      <c r="E35" s="37">
        <v>1952.6333333333332</v>
      </c>
      <c r="F35" s="37">
        <v>1932.5166666666667</v>
      </c>
      <c r="G35" s="37">
        <v>1901.5833333333333</v>
      </c>
      <c r="H35" s="37">
        <v>2003.6833333333332</v>
      </c>
      <c r="I35" s="37">
        <v>2034.6166666666666</v>
      </c>
      <c r="J35" s="37">
        <v>2054.7333333333331</v>
      </c>
      <c r="K35" s="28">
        <v>2014.5</v>
      </c>
      <c r="L35" s="28">
        <v>1963.45</v>
      </c>
      <c r="M35" s="28">
        <v>1.94276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567.85</v>
      </c>
      <c r="D36" s="37">
        <v>569.04999999999995</v>
      </c>
      <c r="E36" s="37">
        <v>561.84999999999991</v>
      </c>
      <c r="F36" s="37">
        <v>555.84999999999991</v>
      </c>
      <c r="G36" s="37">
        <v>548.64999999999986</v>
      </c>
      <c r="H36" s="37">
        <v>575.04999999999995</v>
      </c>
      <c r="I36" s="37">
        <v>582.25</v>
      </c>
      <c r="J36" s="37">
        <v>588.25</v>
      </c>
      <c r="K36" s="28">
        <v>576.25</v>
      </c>
      <c r="L36" s="28">
        <v>563.04999999999995</v>
      </c>
      <c r="M36" s="28">
        <v>8.5264299999999995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4250.05</v>
      </c>
      <c r="D37" s="37">
        <v>4250.1500000000005</v>
      </c>
      <c r="E37" s="37">
        <v>4232.9000000000015</v>
      </c>
      <c r="F37" s="37">
        <v>4215.7500000000009</v>
      </c>
      <c r="G37" s="37">
        <v>4198.5000000000018</v>
      </c>
      <c r="H37" s="37">
        <v>4267.3000000000011</v>
      </c>
      <c r="I37" s="37">
        <v>4284.5499999999993</v>
      </c>
      <c r="J37" s="37">
        <v>4301.7000000000007</v>
      </c>
      <c r="K37" s="28">
        <v>4267.3999999999996</v>
      </c>
      <c r="L37" s="28">
        <v>4233</v>
      </c>
      <c r="M37" s="28">
        <v>2.00014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745.55</v>
      </c>
      <c r="D38" s="37">
        <v>740.33333333333337</v>
      </c>
      <c r="E38" s="37">
        <v>733.31666666666672</v>
      </c>
      <c r="F38" s="37">
        <v>721.08333333333337</v>
      </c>
      <c r="G38" s="37">
        <v>714.06666666666672</v>
      </c>
      <c r="H38" s="37">
        <v>752.56666666666672</v>
      </c>
      <c r="I38" s="37">
        <v>759.58333333333337</v>
      </c>
      <c r="J38" s="37">
        <v>771.81666666666672</v>
      </c>
      <c r="K38" s="28">
        <v>747.35</v>
      </c>
      <c r="L38" s="28">
        <v>728.1</v>
      </c>
      <c r="M38" s="28">
        <v>81.918700000000001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4022.65</v>
      </c>
      <c r="D39" s="37">
        <v>4020.85</v>
      </c>
      <c r="E39" s="37">
        <v>4001.7999999999997</v>
      </c>
      <c r="F39" s="37">
        <v>3980.95</v>
      </c>
      <c r="G39" s="37">
        <v>3961.8999999999996</v>
      </c>
      <c r="H39" s="37">
        <v>4041.7</v>
      </c>
      <c r="I39" s="37">
        <v>4060.75</v>
      </c>
      <c r="J39" s="37">
        <v>4081.6</v>
      </c>
      <c r="K39" s="28">
        <v>4039.9</v>
      </c>
      <c r="L39" s="28">
        <v>4000</v>
      </c>
      <c r="M39" s="28">
        <v>2.3857400000000002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7342.2</v>
      </c>
      <c r="D40" s="37">
        <v>7334.7333333333336</v>
      </c>
      <c r="E40" s="37">
        <v>7271.4666666666672</v>
      </c>
      <c r="F40" s="37">
        <v>7200.7333333333336</v>
      </c>
      <c r="G40" s="37">
        <v>7137.4666666666672</v>
      </c>
      <c r="H40" s="37">
        <v>7405.4666666666672</v>
      </c>
      <c r="I40" s="37">
        <v>7468.7333333333336</v>
      </c>
      <c r="J40" s="37">
        <v>7539.4666666666672</v>
      </c>
      <c r="K40" s="28">
        <v>7398</v>
      </c>
      <c r="L40" s="28">
        <v>7264</v>
      </c>
      <c r="M40" s="28">
        <v>9.5748200000000008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15530.65</v>
      </c>
      <c r="D41" s="37">
        <v>15386.800000000001</v>
      </c>
      <c r="E41" s="37">
        <v>15184.600000000002</v>
      </c>
      <c r="F41" s="37">
        <v>14838.550000000001</v>
      </c>
      <c r="G41" s="37">
        <v>14636.350000000002</v>
      </c>
      <c r="H41" s="37">
        <v>15732.850000000002</v>
      </c>
      <c r="I41" s="37">
        <v>15935.050000000003</v>
      </c>
      <c r="J41" s="37">
        <v>16281.100000000002</v>
      </c>
      <c r="K41" s="28">
        <v>15589</v>
      </c>
      <c r="L41" s="28">
        <v>15040.75</v>
      </c>
      <c r="M41" s="28">
        <v>4.87073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5318.4</v>
      </c>
      <c r="D42" s="37">
        <v>5339.0333333333328</v>
      </c>
      <c r="E42" s="37">
        <v>5274.3666666666659</v>
      </c>
      <c r="F42" s="37">
        <v>5230.333333333333</v>
      </c>
      <c r="G42" s="37">
        <v>5165.6666666666661</v>
      </c>
      <c r="H42" s="37">
        <v>5383.0666666666657</v>
      </c>
      <c r="I42" s="37">
        <v>5447.7333333333336</v>
      </c>
      <c r="J42" s="37">
        <v>5491.7666666666655</v>
      </c>
      <c r="K42" s="28">
        <v>5403.7</v>
      </c>
      <c r="L42" s="28">
        <v>5295</v>
      </c>
      <c r="M42" s="28">
        <v>0.40683999999999998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2150</v>
      </c>
      <c r="D43" s="37">
        <v>2143.85</v>
      </c>
      <c r="E43" s="37">
        <v>2114.6999999999998</v>
      </c>
      <c r="F43" s="37">
        <v>2079.4</v>
      </c>
      <c r="G43" s="37">
        <v>2050.25</v>
      </c>
      <c r="H43" s="37">
        <v>2179.1499999999996</v>
      </c>
      <c r="I43" s="37">
        <v>2208.3000000000002</v>
      </c>
      <c r="J43" s="37">
        <v>2243.5999999999995</v>
      </c>
      <c r="K43" s="28">
        <v>2173</v>
      </c>
      <c r="L43" s="28">
        <v>2108.5500000000002</v>
      </c>
      <c r="M43" s="28">
        <v>8.0273699999999995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275.39999999999998</v>
      </c>
      <c r="D44" s="37">
        <v>275.31666666666666</v>
      </c>
      <c r="E44" s="37">
        <v>273.08333333333331</v>
      </c>
      <c r="F44" s="37">
        <v>270.76666666666665</v>
      </c>
      <c r="G44" s="37">
        <v>268.5333333333333</v>
      </c>
      <c r="H44" s="37">
        <v>277.63333333333333</v>
      </c>
      <c r="I44" s="37">
        <v>279.86666666666667</v>
      </c>
      <c r="J44" s="37">
        <v>282.18333333333334</v>
      </c>
      <c r="K44" s="28">
        <v>277.55</v>
      </c>
      <c r="L44" s="28">
        <v>273</v>
      </c>
      <c r="M44" s="28">
        <v>37.946680000000001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118.25</v>
      </c>
      <c r="D45" s="37">
        <v>118.14999999999999</v>
      </c>
      <c r="E45" s="37">
        <v>116.59999999999998</v>
      </c>
      <c r="F45" s="37">
        <v>114.94999999999999</v>
      </c>
      <c r="G45" s="37">
        <v>113.39999999999998</v>
      </c>
      <c r="H45" s="37">
        <v>119.79999999999998</v>
      </c>
      <c r="I45" s="37">
        <v>121.35</v>
      </c>
      <c r="J45" s="37">
        <v>122.99999999999999</v>
      </c>
      <c r="K45" s="28">
        <v>119.7</v>
      </c>
      <c r="L45" s="28">
        <v>116.5</v>
      </c>
      <c r="M45" s="28">
        <v>148.90797000000001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48.65</v>
      </c>
      <c r="D46" s="37">
        <v>48.716666666666669</v>
      </c>
      <c r="E46" s="37">
        <v>48.183333333333337</v>
      </c>
      <c r="F46" s="37">
        <v>47.716666666666669</v>
      </c>
      <c r="G46" s="37">
        <v>47.183333333333337</v>
      </c>
      <c r="H46" s="37">
        <v>49.183333333333337</v>
      </c>
      <c r="I46" s="37">
        <v>49.716666666666669</v>
      </c>
      <c r="J46" s="37">
        <v>50.183333333333337</v>
      </c>
      <c r="K46" s="28">
        <v>49.25</v>
      </c>
      <c r="L46" s="28">
        <v>48.25</v>
      </c>
      <c r="M46" s="28">
        <v>14.331480000000001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1902.2</v>
      </c>
      <c r="D47" s="37">
        <v>1902.4666666666665</v>
      </c>
      <c r="E47" s="37">
        <v>1886.2333333333329</v>
      </c>
      <c r="F47" s="37">
        <v>1870.2666666666664</v>
      </c>
      <c r="G47" s="37">
        <v>1854.0333333333328</v>
      </c>
      <c r="H47" s="37">
        <v>1918.4333333333329</v>
      </c>
      <c r="I47" s="37">
        <v>1934.6666666666665</v>
      </c>
      <c r="J47" s="37">
        <v>1950.633333333333</v>
      </c>
      <c r="K47" s="28">
        <v>1918.7</v>
      </c>
      <c r="L47" s="28">
        <v>1886.5</v>
      </c>
      <c r="M47" s="28">
        <v>2.3373200000000001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674.65</v>
      </c>
      <c r="D48" s="37">
        <v>673.19999999999993</v>
      </c>
      <c r="E48" s="37">
        <v>666.69999999999982</v>
      </c>
      <c r="F48" s="37">
        <v>658.74999999999989</v>
      </c>
      <c r="G48" s="37">
        <v>652.24999999999977</v>
      </c>
      <c r="H48" s="37">
        <v>681.14999999999986</v>
      </c>
      <c r="I48" s="37">
        <v>687.65000000000009</v>
      </c>
      <c r="J48" s="37">
        <v>695.59999999999991</v>
      </c>
      <c r="K48" s="28">
        <v>679.7</v>
      </c>
      <c r="L48" s="28">
        <v>665.25</v>
      </c>
      <c r="M48" s="28">
        <v>9.5753500000000003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281.85000000000002</v>
      </c>
      <c r="D49" s="37">
        <v>280.08333333333331</v>
      </c>
      <c r="E49" s="37">
        <v>276.56666666666661</v>
      </c>
      <c r="F49" s="37">
        <v>271.2833333333333</v>
      </c>
      <c r="G49" s="37">
        <v>267.76666666666659</v>
      </c>
      <c r="H49" s="37">
        <v>285.36666666666662</v>
      </c>
      <c r="I49" s="37">
        <v>288.88333333333338</v>
      </c>
      <c r="J49" s="37">
        <v>294.16666666666663</v>
      </c>
      <c r="K49" s="28">
        <v>283.60000000000002</v>
      </c>
      <c r="L49" s="28">
        <v>274.8</v>
      </c>
      <c r="M49" s="28">
        <v>72.581010000000006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712.45</v>
      </c>
      <c r="D50" s="37">
        <v>709.86666666666667</v>
      </c>
      <c r="E50" s="37">
        <v>706.08333333333337</v>
      </c>
      <c r="F50" s="37">
        <v>699.7166666666667</v>
      </c>
      <c r="G50" s="37">
        <v>695.93333333333339</v>
      </c>
      <c r="H50" s="37">
        <v>716.23333333333335</v>
      </c>
      <c r="I50" s="37">
        <v>720.01666666666665</v>
      </c>
      <c r="J50" s="37">
        <v>726.38333333333333</v>
      </c>
      <c r="K50" s="28">
        <v>713.65</v>
      </c>
      <c r="L50" s="28">
        <v>703.5</v>
      </c>
      <c r="M50" s="28">
        <v>9.1950099999999999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51.85</v>
      </c>
      <c r="D51" s="37">
        <v>52</v>
      </c>
      <c r="E51" s="37">
        <v>51.45</v>
      </c>
      <c r="F51" s="37">
        <v>51.050000000000004</v>
      </c>
      <c r="G51" s="37">
        <v>50.500000000000007</v>
      </c>
      <c r="H51" s="37">
        <v>52.4</v>
      </c>
      <c r="I51" s="37">
        <v>52.949999999999996</v>
      </c>
      <c r="J51" s="37">
        <v>53.349999999999994</v>
      </c>
      <c r="K51" s="28">
        <v>52.55</v>
      </c>
      <c r="L51" s="28">
        <v>51.6</v>
      </c>
      <c r="M51" s="28">
        <v>176.81708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325.64999999999998</v>
      </c>
      <c r="D52" s="37">
        <v>325.2833333333333</v>
      </c>
      <c r="E52" s="37">
        <v>320.56666666666661</v>
      </c>
      <c r="F52" s="37">
        <v>315.48333333333329</v>
      </c>
      <c r="G52" s="37">
        <v>310.76666666666659</v>
      </c>
      <c r="H52" s="37">
        <v>330.36666666666662</v>
      </c>
      <c r="I52" s="37">
        <v>335.08333333333331</v>
      </c>
      <c r="J52" s="37">
        <v>340.16666666666663</v>
      </c>
      <c r="K52" s="28">
        <v>330</v>
      </c>
      <c r="L52" s="28">
        <v>320.2</v>
      </c>
      <c r="M52" s="28">
        <v>94.729060000000004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704.35</v>
      </c>
      <c r="D53" s="37">
        <v>704.4</v>
      </c>
      <c r="E53" s="37">
        <v>698.94999999999993</v>
      </c>
      <c r="F53" s="37">
        <v>693.55</v>
      </c>
      <c r="G53" s="37">
        <v>688.09999999999991</v>
      </c>
      <c r="H53" s="37">
        <v>709.8</v>
      </c>
      <c r="I53" s="37">
        <v>715.25</v>
      </c>
      <c r="J53" s="37">
        <v>720.65</v>
      </c>
      <c r="K53" s="28">
        <v>709.85</v>
      </c>
      <c r="L53" s="28">
        <v>699</v>
      </c>
      <c r="M53" s="28">
        <v>59.186070000000001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313.7</v>
      </c>
      <c r="D54" s="37">
        <v>313.40000000000003</v>
      </c>
      <c r="E54" s="37">
        <v>311.30000000000007</v>
      </c>
      <c r="F54" s="37">
        <v>308.90000000000003</v>
      </c>
      <c r="G54" s="37">
        <v>306.80000000000007</v>
      </c>
      <c r="H54" s="37">
        <v>315.80000000000007</v>
      </c>
      <c r="I54" s="37">
        <v>317.90000000000009</v>
      </c>
      <c r="J54" s="37">
        <v>320.30000000000007</v>
      </c>
      <c r="K54" s="28">
        <v>315.5</v>
      </c>
      <c r="L54" s="28">
        <v>311</v>
      </c>
      <c r="M54" s="28">
        <v>10.052210000000001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17314.5</v>
      </c>
      <c r="D55" s="37">
        <v>17371.5</v>
      </c>
      <c r="E55" s="37">
        <v>17143</v>
      </c>
      <c r="F55" s="37">
        <v>16971.5</v>
      </c>
      <c r="G55" s="37">
        <v>16743</v>
      </c>
      <c r="H55" s="37">
        <v>17543</v>
      </c>
      <c r="I55" s="37">
        <v>17771.5</v>
      </c>
      <c r="J55" s="37">
        <v>17943</v>
      </c>
      <c r="K55" s="28">
        <v>17600</v>
      </c>
      <c r="L55" s="28">
        <v>17200</v>
      </c>
      <c r="M55" s="28">
        <v>0.53429000000000004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3631.4</v>
      </c>
      <c r="D56" s="37">
        <v>3648.7000000000003</v>
      </c>
      <c r="E56" s="37">
        <v>3595.5000000000005</v>
      </c>
      <c r="F56" s="37">
        <v>3559.6000000000004</v>
      </c>
      <c r="G56" s="37">
        <v>3506.4000000000005</v>
      </c>
      <c r="H56" s="37">
        <v>3684.6000000000004</v>
      </c>
      <c r="I56" s="37">
        <v>3737.8</v>
      </c>
      <c r="J56" s="37">
        <v>3773.7000000000003</v>
      </c>
      <c r="K56" s="28">
        <v>3701.9</v>
      </c>
      <c r="L56" s="28">
        <v>3612.8</v>
      </c>
      <c r="M56" s="28">
        <v>3.10094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225.05</v>
      </c>
      <c r="D57" s="37">
        <v>223.83333333333334</v>
      </c>
      <c r="E57" s="37">
        <v>220.41666666666669</v>
      </c>
      <c r="F57" s="37">
        <v>215.78333333333333</v>
      </c>
      <c r="G57" s="37">
        <v>212.36666666666667</v>
      </c>
      <c r="H57" s="37">
        <v>228.4666666666667</v>
      </c>
      <c r="I57" s="37">
        <v>231.88333333333338</v>
      </c>
      <c r="J57" s="37">
        <v>236.51666666666671</v>
      </c>
      <c r="K57" s="28">
        <v>227.25</v>
      </c>
      <c r="L57" s="28">
        <v>219.2</v>
      </c>
      <c r="M57" s="28">
        <v>85.003460000000004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775.95</v>
      </c>
      <c r="D58" s="37">
        <v>776.86666666666667</v>
      </c>
      <c r="E58" s="37">
        <v>770.23333333333335</v>
      </c>
      <c r="F58" s="37">
        <v>764.51666666666665</v>
      </c>
      <c r="G58" s="37">
        <v>757.88333333333333</v>
      </c>
      <c r="H58" s="37">
        <v>782.58333333333337</v>
      </c>
      <c r="I58" s="37">
        <v>789.21666666666681</v>
      </c>
      <c r="J58" s="37">
        <v>794.93333333333339</v>
      </c>
      <c r="K58" s="28">
        <v>783.5</v>
      </c>
      <c r="L58" s="28">
        <v>771.15</v>
      </c>
      <c r="M58" s="28">
        <v>10.33732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1029.55</v>
      </c>
      <c r="D59" s="37">
        <v>1031.05</v>
      </c>
      <c r="E59" s="37">
        <v>1022.5999999999999</v>
      </c>
      <c r="F59" s="37">
        <v>1015.6499999999999</v>
      </c>
      <c r="G59" s="37">
        <v>1007.1999999999998</v>
      </c>
      <c r="H59" s="37">
        <v>1038</v>
      </c>
      <c r="I59" s="37">
        <v>1046.4500000000003</v>
      </c>
      <c r="J59" s="37">
        <v>1053.4000000000001</v>
      </c>
      <c r="K59" s="28">
        <v>1039.5</v>
      </c>
      <c r="L59" s="28">
        <v>1024.0999999999999</v>
      </c>
      <c r="M59" s="28">
        <v>7.6728899999999998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1609.2</v>
      </c>
      <c r="D60" s="37">
        <v>1618.3333333333333</v>
      </c>
      <c r="E60" s="37">
        <v>1593.8666666666666</v>
      </c>
      <c r="F60" s="37">
        <v>1578.5333333333333</v>
      </c>
      <c r="G60" s="37">
        <v>1554.0666666666666</v>
      </c>
      <c r="H60" s="37">
        <v>1633.6666666666665</v>
      </c>
      <c r="I60" s="37">
        <v>1658.1333333333332</v>
      </c>
      <c r="J60" s="37">
        <v>1673.4666666666665</v>
      </c>
      <c r="K60" s="28">
        <v>1642.8</v>
      </c>
      <c r="L60" s="28">
        <v>1603</v>
      </c>
      <c r="M60" s="28">
        <v>0.75507000000000002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215.4</v>
      </c>
      <c r="D61" s="37">
        <v>212.86666666666667</v>
      </c>
      <c r="E61" s="37">
        <v>209.58333333333334</v>
      </c>
      <c r="F61" s="37">
        <v>203.76666666666668</v>
      </c>
      <c r="G61" s="37">
        <v>200.48333333333335</v>
      </c>
      <c r="H61" s="37">
        <v>218.68333333333334</v>
      </c>
      <c r="I61" s="37">
        <v>221.96666666666664</v>
      </c>
      <c r="J61" s="37">
        <v>227.78333333333333</v>
      </c>
      <c r="K61" s="28">
        <v>216.15</v>
      </c>
      <c r="L61" s="28">
        <v>207.05</v>
      </c>
      <c r="M61" s="28">
        <v>163.58151000000001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3886</v>
      </c>
      <c r="D62" s="37">
        <v>3906.1166666666668</v>
      </c>
      <c r="E62" s="37">
        <v>3849.8833333333337</v>
      </c>
      <c r="F62" s="37">
        <v>3813.7666666666669</v>
      </c>
      <c r="G62" s="37">
        <v>3757.5333333333338</v>
      </c>
      <c r="H62" s="37">
        <v>3942.2333333333336</v>
      </c>
      <c r="I62" s="37">
        <v>3998.4666666666672</v>
      </c>
      <c r="J62" s="37">
        <v>4034.5833333333335</v>
      </c>
      <c r="K62" s="28">
        <v>3962.35</v>
      </c>
      <c r="L62" s="28">
        <v>3870</v>
      </c>
      <c r="M62" s="28">
        <v>1.50522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1597.25</v>
      </c>
      <c r="D63" s="37">
        <v>1603.6500000000003</v>
      </c>
      <c r="E63" s="37">
        <v>1581.7500000000007</v>
      </c>
      <c r="F63" s="37">
        <v>1566.2500000000005</v>
      </c>
      <c r="G63" s="37">
        <v>1544.3500000000008</v>
      </c>
      <c r="H63" s="37">
        <v>1619.1500000000005</v>
      </c>
      <c r="I63" s="37">
        <v>1641.0500000000002</v>
      </c>
      <c r="J63" s="37">
        <v>1656.5500000000004</v>
      </c>
      <c r="K63" s="28">
        <v>1625.55</v>
      </c>
      <c r="L63" s="28">
        <v>1588.15</v>
      </c>
      <c r="M63" s="28">
        <v>1.79244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696.4</v>
      </c>
      <c r="D64" s="37">
        <v>687.65</v>
      </c>
      <c r="E64" s="37">
        <v>675.34999999999991</v>
      </c>
      <c r="F64" s="37">
        <v>654.29999999999995</v>
      </c>
      <c r="G64" s="37">
        <v>641.99999999999989</v>
      </c>
      <c r="H64" s="37">
        <v>708.69999999999993</v>
      </c>
      <c r="I64" s="37">
        <v>720.99999999999989</v>
      </c>
      <c r="J64" s="37">
        <v>742.05</v>
      </c>
      <c r="K64" s="28">
        <v>699.95</v>
      </c>
      <c r="L64" s="28">
        <v>666.6</v>
      </c>
      <c r="M64" s="28">
        <v>20.725290000000001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1049.5</v>
      </c>
      <c r="D65" s="37">
        <v>1054.7333333333333</v>
      </c>
      <c r="E65" s="37">
        <v>1040.8666666666668</v>
      </c>
      <c r="F65" s="37">
        <v>1032.2333333333333</v>
      </c>
      <c r="G65" s="37">
        <v>1018.3666666666668</v>
      </c>
      <c r="H65" s="37">
        <v>1063.3666666666668</v>
      </c>
      <c r="I65" s="37">
        <v>1077.2333333333331</v>
      </c>
      <c r="J65" s="37">
        <v>1085.8666666666668</v>
      </c>
      <c r="K65" s="28">
        <v>1068.5999999999999</v>
      </c>
      <c r="L65" s="28">
        <v>1046.0999999999999</v>
      </c>
      <c r="M65" s="28">
        <v>4.9930500000000002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375.3</v>
      </c>
      <c r="D66" s="37">
        <v>375.45</v>
      </c>
      <c r="E66" s="37">
        <v>371.9</v>
      </c>
      <c r="F66" s="37">
        <v>368.5</v>
      </c>
      <c r="G66" s="37">
        <v>364.95</v>
      </c>
      <c r="H66" s="37">
        <v>378.84999999999997</v>
      </c>
      <c r="I66" s="37">
        <v>382.40000000000003</v>
      </c>
      <c r="J66" s="37">
        <v>385.79999999999995</v>
      </c>
      <c r="K66" s="28">
        <v>379</v>
      </c>
      <c r="L66" s="28">
        <v>372.05</v>
      </c>
      <c r="M66" s="28">
        <v>20.666830000000001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1190.3</v>
      </c>
      <c r="D67" s="37">
        <v>1186.3</v>
      </c>
      <c r="E67" s="37">
        <v>1178</v>
      </c>
      <c r="F67" s="37">
        <v>1165.7</v>
      </c>
      <c r="G67" s="37">
        <v>1157.4000000000001</v>
      </c>
      <c r="H67" s="37">
        <v>1198.5999999999999</v>
      </c>
      <c r="I67" s="37">
        <v>1206.8999999999996</v>
      </c>
      <c r="J67" s="37">
        <v>1219.1999999999998</v>
      </c>
      <c r="K67" s="28">
        <v>1194.5999999999999</v>
      </c>
      <c r="L67" s="28">
        <v>1174</v>
      </c>
      <c r="M67" s="28">
        <v>4.4433400000000001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370.3</v>
      </c>
      <c r="D68" s="37">
        <v>369.3</v>
      </c>
      <c r="E68" s="37">
        <v>366</v>
      </c>
      <c r="F68" s="37">
        <v>361.7</v>
      </c>
      <c r="G68" s="37">
        <v>358.4</v>
      </c>
      <c r="H68" s="37">
        <v>373.6</v>
      </c>
      <c r="I68" s="37">
        <v>376.90000000000009</v>
      </c>
      <c r="J68" s="37">
        <v>381.20000000000005</v>
      </c>
      <c r="K68" s="28">
        <v>372.6</v>
      </c>
      <c r="L68" s="28">
        <v>365</v>
      </c>
      <c r="M68" s="28">
        <v>36.668939999999999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586.5</v>
      </c>
      <c r="D69" s="37">
        <v>583.85</v>
      </c>
      <c r="E69" s="37">
        <v>580.20000000000005</v>
      </c>
      <c r="F69" s="37">
        <v>573.9</v>
      </c>
      <c r="G69" s="37">
        <v>570.25</v>
      </c>
      <c r="H69" s="37">
        <v>590.15000000000009</v>
      </c>
      <c r="I69" s="37">
        <v>593.79999999999995</v>
      </c>
      <c r="J69" s="37">
        <v>600.10000000000014</v>
      </c>
      <c r="K69" s="28">
        <v>587.5</v>
      </c>
      <c r="L69" s="28">
        <v>577.54999999999995</v>
      </c>
      <c r="M69" s="28">
        <v>13.95495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1603.3</v>
      </c>
      <c r="D70" s="37">
        <v>1610.45</v>
      </c>
      <c r="E70" s="37">
        <v>1587.8500000000001</v>
      </c>
      <c r="F70" s="37">
        <v>1572.4</v>
      </c>
      <c r="G70" s="37">
        <v>1549.8000000000002</v>
      </c>
      <c r="H70" s="37">
        <v>1625.9</v>
      </c>
      <c r="I70" s="37">
        <v>1648.5</v>
      </c>
      <c r="J70" s="37">
        <v>1663.95</v>
      </c>
      <c r="K70" s="28">
        <v>1633.05</v>
      </c>
      <c r="L70" s="28">
        <v>1595</v>
      </c>
      <c r="M70" s="28">
        <v>3.4605899999999998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2009.8</v>
      </c>
      <c r="D71" s="37">
        <v>2017</v>
      </c>
      <c r="E71" s="37">
        <v>1997.8</v>
      </c>
      <c r="F71" s="37">
        <v>1985.8</v>
      </c>
      <c r="G71" s="37">
        <v>1966.6</v>
      </c>
      <c r="H71" s="37">
        <v>2029</v>
      </c>
      <c r="I71" s="37">
        <v>2048.1999999999998</v>
      </c>
      <c r="J71" s="37">
        <v>2060.1999999999998</v>
      </c>
      <c r="K71" s="28">
        <v>2036.2</v>
      </c>
      <c r="L71" s="28">
        <v>2005</v>
      </c>
      <c r="M71" s="28">
        <v>4.70749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3937.6</v>
      </c>
      <c r="D72" s="37">
        <v>3920.5333333333333</v>
      </c>
      <c r="E72" s="37">
        <v>3892.0666666666666</v>
      </c>
      <c r="F72" s="37">
        <v>3846.5333333333333</v>
      </c>
      <c r="G72" s="37">
        <v>3818.0666666666666</v>
      </c>
      <c r="H72" s="37">
        <v>3966.0666666666666</v>
      </c>
      <c r="I72" s="37">
        <v>3994.5333333333328</v>
      </c>
      <c r="J72" s="37">
        <v>4040.0666666666666</v>
      </c>
      <c r="K72" s="28">
        <v>3949</v>
      </c>
      <c r="L72" s="28">
        <v>3875</v>
      </c>
      <c r="M72" s="28">
        <v>2.5720200000000002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3798.2</v>
      </c>
      <c r="D73" s="37">
        <v>3786.7333333333336</v>
      </c>
      <c r="E73" s="37">
        <v>3711.4666666666672</v>
      </c>
      <c r="F73" s="37">
        <v>3624.7333333333336</v>
      </c>
      <c r="G73" s="37">
        <v>3549.4666666666672</v>
      </c>
      <c r="H73" s="37">
        <v>3873.4666666666672</v>
      </c>
      <c r="I73" s="37">
        <v>3948.7333333333336</v>
      </c>
      <c r="J73" s="37">
        <v>4035.4666666666672</v>
      </c>
      <c r="K73" s="28">
        <v>3862</v>
      </c>
      <c r="L73" s="28">
        <v>3700</v>
      </c>
      <c r="M73" s="28">
        <v>3.0031599999999998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2418.0500000000002</v>
      </c>
      <c r="D74" s="37">
        <v>2416.6833333333334</v>
      </c>
      <c r="E74" s="37">
        <v>2381.3666666666668</v>
      </c>
      <c r="F74" s="37">
        <v>2344.6833333333334</v>
      </c>
      <c r="G74" s="37">
        <v>2309.3666666666668</v>
      </c>
      <c r="H74" s="37">
        <v>2453.3666666666668</v>
      </c>
      <c r="I74" s="37">
        <v>2488.6833333333334</v>
      </c>
      <c r="J74" s="37">
        <v>2525.3666666666668</v>
      </c>
      <c r="K74" s="28">
        <v>2452</v>
      </c>
      <c r="L74" s="28">
        <v>2380</v>
      </c>
      <c r="M74" s="28">
        <v>1.5485199999999999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4223.3500000000004</v>
      </c>
      <c r="D75" s="37">
        <v>4204.7333333333336</v>
      </c>
      <c r="E75" s="37">
        <v>4175.4666666666672</v>
      </c>
      <c r="F75" s="37">
        <v>4127.5833333333339</v>
      </c>
      <c r="G75" s="37">
        <v>4098.3166666666675</v>
      </c>
      <c r="H75" s="37">
        <v>4252.6166666666668</v>
      </c>
      <c r="I75" s="37">
        <v>4281.8833333333332</v>
      </c>
      <c r="J75" s="37">
        <v>4329.7666666666664</v>
      </c>
      <c r="K75" s="28">
        <v>4234</v>
      </c>
      <c r="L75" s="28">
        <v>4156.8500000000004</v>
      </c>
      <c r="M75" s="28">
        <v>4.0837700000000003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3116.75</v>
      </c>
      <c r="D76" s="37">
        <v>3111.3333333333335</v>
      </c>
      <c r="E76" s="37">
        <v>3077.5666666666671</v>
      </c>
      <c r="F76" s="37">
        <v>3038.3833333333337</v>
      </c>
      <c r="G76" s="37">
        <v>3004.6166666666672</v>
      </c>
      <c r="H76" s="37">
        <v>3150.5166666666669</v>
      </c>
      <c r="I76" s="37">
        <v>3184.2833333333333</v>
      </c>
      <c r="J76" s="37">
        <v>3223.4666666666667</v>
      </c>
      <c r="K76" s="28">
        <v>3145.1</v>
      </c>
      <c r="L76" s="28">
        <v>3072.15</v>
      </c>
      <c r="M76" s="28">
        <v>5.9570800000000004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455.1</v>
      </c>
      <c r="D77" s="37">
        <v>456.0333333333333</v>
      </c>
      <c r="E77" s="37">
        <v>450.06666666666661</v>
      </c>
      <c r="F77" s="37">
        <v>445.0333333333333</v>
      </c>
      <c r="G77" s="37">
        <v>439.06666666666661</v>
      </c>
      <c r="H77" s="37">
        <v>461.06666666666661</v>
      </c>
      <c r="I77" s="37">
        <v>467.0333333333333</v>
      </c>
      <c r="J77" s="37">
        <v>472.06666666666661</v>
      </c>
      <c r="K77" s="28">
        <v>462</v>
      </c>
      <c r="L77" s="28">
        <v>451</v>
      </c>
      <c r="M77" s="28">
        <v>1.9720500000000001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1649.5</v>
      </c>
      <c r="D78" s="37">
        <v>1646.9333333333334</v>
      </c>
      <c r="E78" s="37">
        <v>1636.3666666666668</v>
      </c>
      <c r="F78" s="37">
        <v>1623.2333333333333</v>
      </c>
      <c r="G78" s="37">
        <v>1612.6666666666667</v>
      </c>
      <c r="H78" s="37">
        <v>1660.0666666666668</v>
      </c>
      <c r="I78" s="37">
        <v>1670.6333333333334</v>
      </c>
      <c r="J78" s="37">
        <v>1683.7666666666669</v>
      </c>
      <c r="K78" s="28">
        <v>1657.5</v>
      </c>
      <c r="L78" s="28">
        <v>1633.8</v>
      </c>
      <c r="M78" s="28">
        <v>1.51169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158</v>
      </c>
      <c r="D79" s="37">
        <v>157.45000000000002</v>
      </c>
      <c r="E79" s="37">
        <v>156.40000000000003</v>
      </c>
      <c r="F79" s="37">
        <v>154.80000000000001</v>
      </c>
      <c r="G79" s="37">
        <v>153.75000000000003</v>
      </c>
      <c r="H79" s="37">
        <v>159.05000000000004</v>
      </c>
      <c r="I79" s="37">
        <v>160.10000000000005</v>
      </c>
      <c r="J79" s="37">
        <v>161.70000000000005</v>
      </c>
      <c r="K79" s="28">
        <v>158.5</v>
      </c>
      <c r="L79" s="28">
        <v>155.85</v>
      </c>
      <c r="M79" s="28">
        <v>25.908560000000001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1416.2</v>
      </c>
      <c r="D80" s="37">
        <v>1432.9000000000003</v>
      </c>
      <c r="E80" s="37">
        <v>1392.1500000000005</v>
      </c>
      <c r="F80" s="37">
        <v>1368.1000000000001</v>
      </c>
      <c r="G80" s="37">
        <v>1327.3500000000004</v>
      </c>
      <c r="H80" s="37">
        <v>1456.9500000000007</v>
      </c>
      <c r="I80" s="37">
        <v>1497.7000000000003</v>
      </c>
      <c r="J80" s="37">
        <v>1521.7500000000009</v>
      </c>
      <c r="K80" s="28">
        <v>1473.65</v>
      </c>
      <c r="L80" s="28">
        <v>1408.85</v>
      </c>
      <c r="M80" s="28">
        <v>14.18092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109.55</v>
      </c>
      <c r="D81" s="37">
        <v>109.43333333333332</v>
      </c>
      <c r="E81" s="37">
        <v>107.96666666666664</v>
      </c>
      <c r="F81" s="37">
        <v>106.38333333333331</v>
      </c>
      <c r="G81" s="37">
        <v>104.91666666666663</v>
      </c>
      <c r="H81" s="37">
        <v>111.01666666666665</v>
      </c>
      <c r="I81" s="37">
        <v>112.48333333333332</v>
      </c>
      <c r="J81" s="37">
        <v>114.06666666666666</v>
      </c>
      <c r="K81" s="28">
        <v>110.9</v>
      </c>
      <c r="L81" s="28">
        <v>107.85</v>
      </c>
      <c r="M81" s="28">
        <v>97.736279999999994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269.14999999999998</v>
      </c>
      <c r="D82" s="37">
        <v>268.46666666666664</v>
      </c>
      <c r="E82" s="37">
        <v>262.0333333333333</v>
      </c>
      <c r="F82" s="37">
        <v>254.91666666666669</v>
      </c>
      <c r="G82" s="37">
        <v>248.48333333333335</v>
      </c>
      <c r="H82" s="37">
        <v>275.58333333333326</v>
      </c>
      <c r="I82" s="37">
        <v>282.01666666666654</v>
      </c>
      <c r="J82" s="37">
        <v>289.13333333333321</v>
      </c>
      <c r="K82" s="28">
        <v>274.89999999999998</v>
      </c>
      <c r="L82" s="28">
        <v>261.35000000000002</v>
      </c>
      <c r="M82" s="28">
        <v>20.788820000000001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133.35</v>
      </c>
      <c r="D83" s="37">
        <v>133.53333333333333</v>
      </c>
      <c r="E83" s="37">
        <v>132.66666666666666</v>
      </c>
      <c r="F83" s="37">
        <v>131.98333333333332</v>
      </c>
      <c r="G83" s="37">
        <v>131.11666666666665</v>
      </c>
      <c r="H83" s="37">
        <v>134.21666666666667</v>
      </c>
      <c r="I83" s="37">
        <v>135.08333333333334</v>
      </c>
      <c r="J83" s="37">
        <v>135.76666666666668</v>
      </c>
      <c r="K83" s="28">
        <v>134.4</v>
      </c>
      <c r="L83" s="28">
        <v>132.85</v>
      </c>
      <c r="M83" s="28">
        <v>138.93693999999999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2328.4499999999998</v>
      </c>
      <c r="D84" s="37">
        <v>2309.4833333333331</v>
      </c>
      <c r="E84" s="37">
        <v>2285.0166666666664</v>
      </c>
      <c r="F84" s="37">
        <v>2241.5833333333335</v>
      </c>
      <c r="G84" s="37">
        <v>2217.1166666666668</v>
      </c>
      <c r="H84" s="37">
        <v>2352.9166666666661</v>
      </c>
      <c r="I84" s="37">
        <v>2377.3833333333323</v>
      </c>
      <c r="J84" s="37">
        <v>2420.8166666666657</v>
      </c>
      <c r="K84" s="28">
        <v>2333.9499999999998</v>
      </c>
      <c r="L84" s="28">
        <v>2266.0500000000002</v>
      </c>
      <c r="M84" s="28">
        <v>4.2664999999999997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371.6</v>
      </c>
      <c r="D85" s="37">
        <v>373.5333333333333</v>
      </c>
      <c r="E85" s="37">
        <v>367.06666666666661</v>
      </c>
      <c r="F85" s="37">
        <v>362.5333333333333</v>
      </c>
      <c r="G85" s="37">
        <v>356.06666666666661</v>
      </c>
      <c r="H85" s="37">
        <v>378.06666666666661</v>
      </c>
      <c r="I85" s="37">
        <v>384.5333333333333</v>
      </c>
      <c r="J85" s="37">
        <v>389.06666666666661</v>
      </c>
      <c r="K85" s="28">
        <v>380</v>
      </c>
      <c r="L85" s="28">
        <v>369</v>
      </c>
      <c r="M85" s="28">
        <v>12.76876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868.55</v>
      </c>
      <c r="D86" s="37">
        <v>871.44999999999993</v>
      </c>
      <c r="E86" s="37">
        <v>864.14999999999986</v>
      </c>
      <c r="F86" s="37">
        <v>859.74999999999989</v>
      </c>
      <c r="G86" s="37">
        <v>852.44999999999982</v>
      </c>
      <c r="H86" s="37">
        <v>875.84999999999991</v>
      </c>
      <c r="I86" s="37">
        <v>883.14999999999986</v>
      </c>
      <c r="J86" s="37">
        <v>887.55</v>
      </c>
      <c r="K86" s="28">
        <v>878.75</v>
      </c>
      <c r="L86" s="28">
        <v>867.05</v>
      </c>
      <c r="M86" s="28">
        <v>6.4036099999999996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1366.7</v>
      </c>
      <c r="D87" s="37">
        <v>1368.2333333333333</v>
      </c>
      <c r="E87" s="37">
        <v>1355.4666666666667</v>
      </c>
      <c r="F87" s="37">
        <v>1344.2333333333333</v>
      </c>
      <c r="G87" s="37">
        <v>1331.4666666666667</v>
      </c>
      <c r="H87" s="37">
        <v>1379.4666666666667</v>
      </c>
      <c r="I87" s="37">
        <v>1392.2333333333336</v>
      </c>
      <c r="J87" s="37">
        <v>1403.4666666666667</v>
      </c>
      <c r="K87" s="28">
        <v>1381</v>
      </c>
      <c r="L87" s="28">
        <v>1357</v>
      </c>
      <c r="M87" s="28">
        <v>8.1398299999999999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1598.65</v>
      </c>
      <c r="D88" s="37">
        <v>1596.8999999999999</v>
      </c>
      <c r="E88" s="37">
        <v>1586.7499999999998</v>
      </c>
      <c r="F88" s="37">
        <v>1574.85</v>
      </c>
      <c r="G88" s="37">
        <v>1564.6999999999998</v>
      </c>
      <c r="H88" s="37">
        <v>1608.7999999999997</v>
      </c>
      <c r="I88" s="37">
        <v>1618.9499999999998</v>
      </c>
      <c r="J88" s="37">
        <v>1630.8499999999997</v>
      </c>
      <c r="K88" s="28">
        <v>1607.05</v>
      </c>
      <c r="L88" s="28">
        <v>1585</v>
      </c>
      <c r="M88" s="28">
        <v>4.5983499999999999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450.2</v>
      </c>
      <c r="D89" s="37">
        <v>446.36666666666662</v>
      </c>
      <c r="E89" s="37">
        <v>439.73333333333323</v>
      </c>
      <c r="F89" s="37">
        <v>429.26666666666659</v>
      </c>
      <c r="G89" s="37">
        <v>422.63333333333321</v>
      </c>
      <c r="H89" s="37">
        <v>456.83333333333326</v>
      </c>
      <c r="I89" s="37">
        <v>463.46666666666658</v>
      </c>
      <c r="J89" s="37">
        <v>473.93333333333328</v>
      </c>
      <c r="K89" s="28">
        <v>453</v>
      </c>
      <c r="L89" s="28">
        <v>435.9</v>
      </c>
      <c r="M89" s="28">
        <v>12.228899999999999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236.25</v>
      </c>
      <c r="D90" s="37">
        <v>236.15</v>
      </c>
      <c r="E90" s="37">
        <v>233.55</v>
      </c>
      <c r="F90" s="37">
        <v>230.85</v>
      </c>
      <c r="G90" s="37">
        <v>228.25</v>
      </c>
      <c r="H90" s="37">
        <v>238.85000000000002</v>
      </c>
      <c r="I90" s="37">
        <v>241.45</v>
      </c>
      <c r="J90" s="37">
        <v>244.15000000000003</v>
      </c>
      <c r="K90" s="28">
        <v>238.75</v>
      </c>
      <c r="L90" s="28">
        <v>233.45</v>
      </c>
      <c r="M90" s="28">
        <v>4.9357100000000003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966.05</v>
      </c>
      <c r="D91" s="37">
        <v>961.36666666666667</v>
      </c>
      <c r="E91" s="37">
        <v>954.73333333333335</v>
      </c>
      <c r="F91" s="37">
        <v>943.41666666666663</v>
      </c>
      <c r="G91" s="37">
        <v>936.7833333333333</v>
      </c>
      <c r="H91" s="37">
        <v>972.68333333333339</v>
      </c>
      <c r="I91" s="37">
        <v>979.31666666666683</v>
      </c>
      <c r="J91" s="37">
        <v>990.63333333333344</v>
      </c>
      <c r="K91" s="28">
        <v>968</v>
      </c>
      <c r="L91" s="28">
        <v>950.05</v>
      </c>
      <c r="M91" s="28">
        <v>17.469110000000001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2004.7</v>
      </c>
      <c r="D92" s="37">
        <v>2001.8833333333334</v>
      </c>
      <c r="E92" s="37">
        <v>1986.8666666666668</v>
      </c>
      <c r="F92" s="37">
        <v>1969.0333333333333</v>
      </c>
      <c r="G92" s="37">
        <v>1954.0166666666667</v>
      </c>
      <c r="H92" s="37">
        <v>2019.7166666666669</v>
      </c>
      <c r="I92" s="37">
        <v>2034.7333333333338</v>
      </c>
      <c r="J92" s="37">
        <v>2052.5666666666671</v>
      </c>
      <c r="K92" s="28">
        <v>2016.9</v>
      </c>
      <c r="L92" s="28">
        <v>1984.05</v>
      </c>
      <c r="M92" s="28">
        <v>2.23183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1462.05</v>
      </c>
      <c r="D93" s="37">
        <v>1451.2166666666665</v>
      </c>
      <c r="E93" s="37">
        <v>1437.9333333333329</v>
      </c>
      <c r="F93" s="37">
        <v>1413.8166666666664</v>
      </c>
      <c r="G93" s="37">
        <v>1400.5333333333328</v>
      </c>
      <c r="H93" s="37">
        <v>1475.333333333333</v>
      </c>
      <c r="I93" s="37">
        <v>1488.6166666666663</v>
      </c>
      <c r="J93" s="37">
        <v>1512.7333333333331</v>
      </c>
      <c r="K93" s="28">
        <v>1464.5</v>
      </c>
      <c r="L93" s="28">
        <v>1427.1</v>
      </c>
      <c r="M93" s="28">
        <v>76.788679999999999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536.75</v>
      </c>
      <c r="D94" s="37">
        <v>538.65</v>
      </c>
      <c r="E94" s="37">
        <v>533.9</v>
      </c>
      <c r="F94" s="37">
        <v>531.04999999999995</v>
      </c>
      <c r="G94" s="37">
        <v>526.29999999999995</v>
      </c>
      <c r="H94" s="37">
        <v>541.5</v>
      </c>
      <c r="I94" s="37">
        <v>546.25</v>
      </c>
      <c r="J94" s="37">
        <v>549.1</v>
      </c>
      <c r="K94" s="28">
        <v>543.4</v>
      </c>
      <c r="L94" s="28">
        <v>535.79999999999995</v>
      </c>
      <c r="M94" s="28">
        <v>25.60379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1304.95</v>
      </c>
      <c r="D95" s="37">
        <v>1299.6499999999999</v>
      </c>
      <c r="E95" s="37">
        <v>1291.2999999999997</v>
      </c>
      <c r="F95" s="37">
        <v>1277.6499999999999</v>
      </c>
      <c r="G95" s="37">
        <v>1269.2999999999997</v>
      </c>
      <c r="H95" s="37">
        <v>1313.2999999999997</v>
      </c>
      <c r="I95" s="37">
        <v>1321.6499999999996</v>
      </c>
      <c r="J95" s="37">
        <v>1335.2999999999997</v>
      </c>
      <c r="K95" s="28">
        <v>1308</v>
      </c>
      <c r="L95" s="28">
        <v>1286</v>
      </c>
      <c r="M95" s="28">
        <v>5.7658800000000001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2738.05</v>
      </c>
      <c r="D96" s="37">
        <v>2753.7833333333333</v>
      </c>
      <c r="E96" s="37">
        <v>2714.2666666666664</v>
      </c>
      <c r="F96" s="37">
        <v>2690.4833333333331</v>
      </c>
      <c r="G96" s="37">
        <v>2650.9666666666662</v>
      </c>
      <c r="H96" s="37">
        <v>2777.5666666666666</v>
      </c>
      <c r="I96" s="37">
        <v>2817.0833333333339</v>
      </c>
      <c r="J96" s="37">
        <v>2840.8666666666668</v>
      </c>
      <c r="K96" s="28">
        <v>2793.3</v>
      </c>
      <c r="L96" s="28">
        <v>2730</v>
      </c>
      <c r="M96" s="28">
        <v>6.7530999999999999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421.4</v>
      </c>
      <c r="D97" s="37">
        <v>419.31666666666666</v>
      </c>
      <c r="E97" s="37">
        <v>416.08333333333331</v>
      </c>
      <c r="F97" s="37">
        <v>410.76666666666665</v>
      </c>
      <c r="G97" s="37">
        <v>407.5333333333333</v>
      </c>
      <c r="H97" s="37">
        <v>424.63333333333333</v>
      </c>
      <c r="I97" s="37">
        <v>427.86666666666667</v>
      </c>
      <c r="J97" s="37">
        <v>433.18333333333334</v>
      </c>
      <c r="K97" s="28">
        <v>422.55</v>
      </c>
      <c r="L97" s="28">
        <v>414</v>
      </c>
      <c r="M97" s="28">
        <v>76.439549999999997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2159.25</v>
      </c>
      <c r="D98" s="37">
        <v>2111.75</v>
      </c>
      <c r="E98" s="37">
        <v>2049.5</v>
      </c>
      <c r="F98" s="37">
        <v>1939.75</v>
      </c>
      <c r="G98" s="37">
        <v>1877.5</v>
      </c>
      <c r="H98" s="37">
        <v>2221.5</v>
      </c>
      <c r="I98" s="37">
        <v>2283.75</v>
      </c>
      <c r="J98" s="37">
        <v>2393.5</v>
      </c>
      <c r="K98" s="28">
        <v>2174</v>
      </c>
      <c r="L98" s="28">
        <v>2002</v>
      </c>
      <c r="M98" s="28">
        <v>35.919629999999998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239.05</v>
      </c>
      <c r="D99" s="37">
        <v>239.68333333333331</v>
      </c>
      <c r="E99" s="37">
        <v>234.36666666666662</v>
      </c>
      <c r="F99" s="37">
        <v>229.68333333333331</v>
      </c>
      <c r="G99" s="37">
        <v>224.36666666666662</v>
      </c>
      <c r="H99" s="37">
        <v>244.36666666666662</v>
      </c>
      <c r="I99" s="37">
        <v>249.68333333333328</v>
      </c>
      <c r="J99" s="37">
        <v>254.36666666666662</v>
      </c>
      <c r="K99" s="28">
        <v>245</v>
      </c>
      <c r="L99" s="28">
        <v>235</v>
      </c>
      <c r="M99" s="28">
        <v>159.87468000000001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2650.35</v>
      </c>
      <c r="D100" s="37">
        <v>2644.8</v>
      </c>
      <c r="E100" s="37">
        <v>2631.6000000000004</v>
      </c>
      <c r="F100" s="37">
        <v>2612.8500000000004</v>
      </c>
      <c r="G100" s="37">
        <v>2599.6500000000005</v>
      </c>
      <c r="H100" s="37">
        <v>2663.55</v>
      </c>
      <c r="I100" s="37">
        <v>2676.75</v>
      </c>
      <c r="J100" s="37">
        <v>2695.5</v>
      </c>
      <c r="K100" s="28">
        <v>2658</v>
      </c>
      <c r="L100" s="28">
        <v>2626.05</v>
      </c>
      <c r="M100" s="28">
        <v>10.24511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271.39999999999998</v>
      </c>
      <c r="D101" s="37">
        <v>271.90000000000003</v>
      </c>
      <c r="E101" s="37">
        <v>269.80000000000007</v>
      </c>
      <c r="F101" s="37">
        <v>268.20000000000005</v>
      </c>
      <c r="G101" s="37">
        <v>266.10000000000008</v>
      </c>
      <c r="H101" s="37">
        <v>273.50000000000006</v>
      </c>
      <c r="I101" s="37">
        <v>275.60000000000008</v>
      </c>
      <c r="J101" s="37">
        <v>277.20000000000005</v>
      </c>
      <c r="K101" s="28">
        <v>274</v>
      </c>
      <c r="L101" s="28">
        <v>270.3</v>
      </c>
      <c r="M101" s="28">
        <v>3.4420700000000002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40523.25</v>
      </c>
      <c r="D102" s="37">
        <v>40614.883333333331</v>
      </c>
      <c r="E102" s="37">
        <v>40230.816666666666</v>
      </c>
      <c r="F102" s="37">
        <v>39938.383333333331</v>
      </c>
      <c r="G102" s="37">
        <v>39554.316666666666</v>
      </c>
      <c r="H102" s="37">
        <v>40907.316666666666</v>
      </c>
      <c r="I102" s="37">
        <v>41291.383333333331</v>
      </c>
      <c r="J102" s="37">
        <v>41583.816666666666</v>
      </c>
      <c r="K102" s="28">
        <v>40998.949999999997</v>
      </c>
      <c r="L102" s="28">
        <v>40322.449999999997</v>
      </c>
      <c r="M102" s="28">
        <v>1.9449999999999999E-2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2393.6999999999998</v>
      </c>
      <c r="D103" s="37">
        <v>2379.2833333333333</v>
      </c>
      <c r="E103" s="37">
        <v>2356.5666666666666</v>
      </c>
      <c r="F103" s="37">
        <v>2319.4333333333334</v>
      </c>
      <c r="G103" s="37">
        <v>2296.7166666666667</v>
      </c>
      <c r="H103" s="37">
        <v>2416.4166666666665</v>
      </c>
      <c r="I103" s="37">
        <v>2439.1333333333328</v>
      </c>
      <c r="J103" s="37">
        <v>2476.2666666666664</v>
      </c>
      <c r="K103" s="28">
        <v>2402</v>
      </c>
      <c r="L103" s="28">
        <v>2342.15</v>
      </c>
      <c r="M103" s="28">
        <v>21.91019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836.95</v>
      </c>
      <c r="D104" s="37">
        <v>836.80000000000007</v>
      </c>
      <c r="E104" s="37">
        <v>831.30000000000018</v>
      </c>
      <c r="F104" s="37">
        <v>825.65000000000009</v>
      </c>
      <c r="G104" s="37">
        <v>820.1500000000002</v>
      </c>
      <c r="H104" s="37">
        <v>842.45000000000016</v>
      </c>
      <c r="I104" s="37">
        <v>847.94999999999993</v>
      </c>
      <c r="J104" s="37">
        <v>853.60000000000014</v>
      </c>
      <c r="K104" s="28">
        <v>842.3</v>
      </c>
      <c r="L104" s="28">
        <v>831.15</v>
      </c>
      <c r="M104" s="28">
        <v>121.42950999999999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1214.0999999999999</v>
      </c>
      <c r="D105" s="37">
        <v>1205.3999999999999</v>
      </c>
      <c r="E105" s="37">
        <v>1192.7999999999997</v>
      </c>
      <c r="F105" s="37">
        <v>1171.4999999999998</v>
      </c>
      <c r="G105" s="37">
        <v>1158.8999999999996</v>
      </c>
      <c r="H105" s="37">
        <v>1226.6999999999998</v>
      </c>
      <c r="I105" s="37">
        <v>1239.2999999999997</v>
      </c>
      <c r="J105" s="37">
        <v>1260.5999999999999</v>
      </c>
      <c r="K105" s="28">
        <v>1218</v>
      </c>
      <c r="L105" s="28">
        <v>1184.0999999999999</v>
      </c>
      <c r="M105" s="28">
        <v>5.8973599999999999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569.85</v>
      </c>
      <c r="D106" s="37">
        <v>573.55000000000007</v>
      </c>
      <c r="E106" s="37">
        <v>562.45000000000016</v>
      </c>
      <c r="F106" s="37">
        <v>555.05000000000007</v>
      </c>
      <c r="G106" s="37">
        <v>543.95000000000016</v>
      </c>
      <c r="H106" s="37">
        <v>580.95000000000016</v>
      </c>
      <c r="I106" s="37">
        <v>592.05000000000007</v>
      </c>
      <c r="J106" s="37">
        <v>599.45000000000016</v>
      </c>
      <c r="K106" s="28">
        <v>584.65</v>
      </c>
      <c r="L106" s="28">
        <v>566.15</v>
      </c>
      <c r="M106" s="28">
        <v>13.470549999999999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485.25</v>
      </c>
      <c r="D107" s="37">
        <v>486.83333333333331</v>
      </c>
      <c r="E107" s="37">
        <v>480.91666666666663</v>
      </c>
      <c r="F107" s="37">
        <v>476.58333333333331</v>
      </c>
      <c r="G107" s="37">
        <v>470.66666666666663</v>
      </c>
      <c r="H107" s="37">
        <v>491.16666666666663</v>
      </c>
      <c r="I107" s="37">
        <v>497.08333333333326</v>
      </c>
      <c r="J107" s="37">
        <v>501.41666666666663</v>
      </c>
      <c r="K107" s="28">
        <v>492.75</v>
      </c>
      <c r="L107" s="28">
        <v>482.5</v>
      </c>
      <c r="M107" s="28">
        <v>1.72967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40.9</v>
      </c>
      <c r="D108" s="37">
        <v>41</v>
      </c>
      <c r="E108" s="37">
        <v>40.1</v>
      </c>
      <c r="F108" s="37">
        <v>39.300000000000004</v>
      </c>
      <c r="G108" s="37">
        <v>38.400000000000006</v>
      </c>
      <c r="H108" s="37">
        <v>41.8</v>
      </c>
      <c r="I108" s="37">
        <v>42.7</v>
      </c>
      <c r="J108" s="37">
        <v>43.499999999999993</v>
      </c>
      <c r="K108" s="28">
        <v>41.9</v>
      </c>
      <c r="L108" s="28">
        <v>40.200000000000003</v>
      </c>
      <c r="M108" s="28">
        <v>92.709819999999993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44.65</v>
      </c>
      <c r="D109" s="37">
        <v>44.35</v>
      </c>
      <c r="E109" s="37">
        <v>43.6</v>
      </c>
      <c r="F109" s="37">
        <v>42.55</v>
      </c>
      <c r="G109" s="37">
        <v>41.8</v>
      </c>
      <c r="H109" s="37">
        <v>45.400000000000006</v>
      </c>
      <c r="I109" s="37">
        <v>46.150000000000006</v>
      </c>
      <c r="J109" s="37">
        <v>47.20000000000001</v>
      </c>
      <c r="K109" s="28">
        <v>45.1</v>
      </c>
      <c r="L109" s="28">
        <v>43.3</v>
      </c>
      <c r="M109" s="28">
        <v>601.59041000000002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313.14999999999998</v>
      </c>
      <c r="D110" s="37">
        <v>312.38333333333327</v>
      </c>
      <c r="E110" s="37">
        <v>310.81666666666655</v>
      </c>
      <c r="F110" s="37">
        <v>308.48333333333329</v>
      </c>
      <c r="G110" s="37">
        <v>306.91666666666657</v>
      </c>
      <c r="H110" s="37">
        <v>314.71666666666653</v>
      </c>
      <c r="I110" s="37">
        <v>316.28333333333325</v>
      </c>
      <c r="J110" s="37">
        <v>318.6166666666665</v>
      </c>
      <c r="K110" s="28">
        <v>313.95</v>
      </c>
      <c r="L110" s="28">
        <v>310.05</v>
      </c>
      <c r="M110" s="28">
        <v>83.071399999999997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4489.7</v>
      </c>
      <c r="D111" s="37">
        <v>4531.5666666666666</v>
      </c>
      <c r="E111" s="37">
        <v>4431.1333333333332</v>
      </c>
      <c r="F111" s="37">
        <v>4372.5666666666666</v>
      </c>
      <c r="G111" s="37">
        <v>4272.1333333333332</v>
      </c>
      <c r="H111" s="37">
        <v>4590.1333333333332</v>
      </c>
      <c r="I111" s="37">
        <v>4690.5666666666657</v>
      </c>
      <c r="J111" s="37">
        <v>4749.1333333333332</v>
      </c>
      <c r="K111" s="28">
        <v>4632</v>
      </c>
      <c r="L111" s="28">
        <v>4473</v>
      </c>
      <c r="M111" s="28">
        <v>2.3051599999999999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174.05</v>
      </c>
      <c r="D112" s="37">
        <v>174.88333333333333</v>
      </c>
      <c r="E112" s="37">
        <v>172.51666666666665</v>
      </c>
      <c r="F112" s="37">
        <v>170.98333333333332</v>
      </c>
      <c r="G112" s="37">
        <v>168.61666666666665</v>
      </c>
      <c r="H112" s="37">
        <v>176.41666666666666</v>
      </c>
      <c r="I112" s="37">
        <v>178.78333333333333</v>
      </c>
      <c r="J112" s="37">
        <v>180.31666666666666</v>
      </c>
      <c r="K112" s="28">
        <v>177.25</v>
      </c>
      <c r="L112" s="28">
        <v>173.35</v>
      </c>
      <c r="M112" s="28">
        <v>6.1814299999999998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165.9</v>
      </c>
      <c r="D113" s="37">
        <v>165.79999999999998</v>
      </c>
      <c r="E113" s="37">
        <v>165.09999999999997</v>
      </c>
      <c r="F113" s="37">
        <v>164.29999999999998</v>
      </c>
      <c r="G113" s="37">
        <v>163.59999999999997</v>
      </c>
      <c r="H113" s="37">
        <v>166.59999999999997</v>
      </c>
      <c r="I113" s="37">
        <v>167.29999999999995</v>
      </c>
      <c r="J113" s="37">
        <v>168.09999999999997</v>
      </c>
      <c r="K113" s="28">
        <v>166.5</v>
      </c>
      <c r="L113" s="28">
        <v>165</v>
      </c>
      <c r="M113" s="28">
        <v>36.966749999999998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270.85000000000002</v>
      </c>
      <c r="D114" s="37">
        <v>270.13333333333333</v>
      </c>
      <c r="E114" s="37">
        <v>267.56666666666666</v>
      </c>
      <c r="F114" s="37">
        <v>264.28333333333336</v>
      </c>
      <c r="G114" s="37">
        <v>261.7166666666667</v>
      </c>
      <c r="H114" s="37">
        <v>273.41666666666663</v>
      </c>
      <c r="I114" s="37">
        <v>275.98333333333323</v>
      </c>
      <c r="J114" s="37">
        <v>279.26666666666659</v>
      </c>
      <c r="K114" s="28">
        <v>272.7</v>
      </c>
      <c r="L114" s="28">
        <v>266.85000000000002</v>
      </c>
      <c r="M114" s="28">
        <v>60.284199999999998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73.349999999999994</v>
      </c>
      <c r="D115" s="37">
        <v>73.166666666666671</v>
      </c>
      <c r="E115" s="37">
        <v>72.583333333333343</v>
      </c>
      <c r="F115" s="37">
        <v>71.816666666666677</v>
      </c>
      <c r="G115" s="37">
        <v>71.233333333333348</v>
      </c>
      <c r="H115" s="37">
        <v>73.933333333333337</v>
      </c>
      <c r="I115" s="37">
        <v>74.51666666666668</v>
      </c>
      <c r="J115" s="37">
        <v>75.283333333333331</v>
      </c>
      <c r="K115" s="28">
        <v>73.75</v>
      </c>
      <c r="L115" s="28">
        <v>72.400000000000006</v>
      </c>
      <c r="M115" s="28">
        <v>160.91606999999999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658.5</v>
      </c>
      <c r="D116" s="37">
        <v>653.9666666666667</v>
      </c>
      <c r="E116" s="37">
        <v>646.93333333333339</v>
      </c>
      <c r="F116" s="37">
        <v>635.36666666666667</v>
      </c>
      <c r="G116" s="37">
        <v>628.33333333333337</v>
      </c>
      <c r="H116" s="37">
        <v>665.53333333333342</v>
      </c>
      <c r="I116" s="37">
        <v>672.56666666666672</v>
      </c>
      <c r="J116" s="37">
        <v>684.13333333333344</v>
      </c>
      <c r="K116" s="28">
        <v>661</v>
      </c>
      <c r="L116" s="28">
        <v>642.4</v>
      </c>
      <c r="M116" s="28">
        <v>38.864429999999999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358.75</v>
      </c>
      <c r="D117" s="37">
        <v>357.4666666666667</v>
      </c>
      <c r="E117" s="37">
        <v>354.43333333333339</v>
      </c>
      <c r="F117" s="37">
        <v>350.11666666666667</v>
      </c>
      <c r="G117" s="37">
        <v>347.08333333333337</v>
      </c>
      <c r="H117" s="37">
        <v>361.78333333333342</v>
      </c>
      <c r="I117" s="37">
        <v>364.81666666666672</v>
      </c>
      <c r="J117" s="37">
        <v>369.13333333333344</v>
      </c>
      <c r="K117" s="28">
        <v>360.5</v>
      </c>
      <c r="L117" s="28">
        <v>353.15</v>
      </c>
      <c r="M117" s="28">
        <v>25.447690000000001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199.75</v>
      </c>
      <c r="D118" s="37">
        <v>199.81666666666669</v>
      </c>
      <c r="E118" s="37">
        <v>198.13333333333338</v>
      </c>
      <c r="F118" s="37">
        <v>196.51666666666668</v>
      </c>
      <c r="G118" s="37">
        <v>194.83333333333337</v>
      </c>
      <c r="H118" s="37">
        <v>201.43333333333339</v>
      </c>
      <c r="I118" s="37">
        <v>203.11666666666673</v>
      </c>
      <c r="J118" s="37">
        <v>204.73333333333341</v>
      </c>
      <c r="K118" s="28">
        <v>201.5</v>
      </c>
      <c r="L118" s="28">
        <v>198.2</v>
      </c>
      <c r="M118" s="28">
        <v>23.521239999999999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1050.2</v>
      </c>
      <c r="D119" s="37">
        <v>1047.2</v>
      </c>
      <c r="E119" s="37">
        <v>1036.7</v>
      </c>
      <c r="F119" s="37">
        <v>1023.2</v>
      </c>
      <c r="G119" s="37">
        <v>1012.7</v>
      </c>
      <c r="H119" s="37">
        <v>1060.7</v>
      </c>
      <c r="I119" s="37">
        <v>1071.2</v>
      </c>
      <c r="J119" s="37">
        <v>1084.7</v>
      </c>
      <c r="K119" s="28">
        <v>1057.7</v>
      </c>
      <c r="L119" s="28">
        <v>1033.7</v>
      </c>
      <c r="M119" s="28">
        <v>20.579910000000002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4266.8</v>
      </c>
      <c r="D120" s="37">
        <v>4284.7666666666664</v>
      </c>
      <c r="E120" s="37">
        <v>4222.0333333333328</v>
      </c>
      <c r="F120" s="37">
        <v>4177.2666666666664</v>
      </c>
      <c r="G120" s="37">
        <v>4114.5333333333328</v>
      </c>
      <c r="H120" s="37">
        <v>4329.5333333333328</v>
      </c>
      <c r="I120" s="37">
        <v>4392.2666666666664</v>
      </c>
      <c r="J120" s="37">
        <v>4437.0333333333328</v>
      </c>
      <c r="K120" s="28">
        <v>4347.5</v>
      </c>
      <c r="L120" s="28">
        <v>4240</v>
      </c>
      <c r="M120" s="28">
        <v>2.3539400000000001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1619.4</v>
      </c>
      <c r="D121" s="37">
        <v>1612.4666666666665</v>
      </c>
      <c r="E121" s="37">
        <v>1602.9333333333329</v>
      </c>
      <c r="F121" s="37">
        <v>1586.4666666666665</v>
      </c>
      <c r="G121" s="37">
        <v>1576.9333333333329</v>
      </c>
      <c r="H121" s="37">
        <v>1628.9333333333329</v>
      </c>
      <c r="I121" s="37">
        <v>1638.4666666666662</v>
      </c>
      <c r="J121" s="37">
        <v>1654.9333333333329</v>
      </c>
      <c r="K121" s="28">
        <v>1622</v>
      </c>
      <c r="L121" s="28">
        <v>1596</v>
      </c>
      <c r="M121" s="28">
        <v>37.63409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2067.1999999999998</v>
      </c>
      <c r="D122" s="37">
        <v>2069.15</v>
      </c>
      <c r="E122" s="37">
        <v>2053.3000000000002</v>
      </c>
      <c r="F122" s="37">
        <v>2039.4</v>
      </c>
      <c r="G122" s="37">
        <v>2023.5500000000002</v>
      </c>
      <c r="H122" s="37">
        <v>2083.0500000000002</v>
      </c>
      <c r="I122" s="37">
        <v>2098.8999999999996</v>
      </c>
      <c r="J122" s="37">
        <v>2112.8000000000002</v>
      </c>
      <c r="K122" s="28">
        <v>2085</v>
      </c>
      <c r="L122" s="28">
        <v>2055.25</v>
      </c>
      <c r="M122" s="28">
        <v>5.1146399999999996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1012.75</v>
      </c>
      <c r="D123" s="37">
        <v>1011.4</v>
      </c>
      <c r="E123" s="37">
        <v>1003.8</v>
      </c>
      <c r="F123" s="37">
        <v>994.85</v>
      </c>
      <c r="G123" s="37">
        <v>987.25</v>
      </c>
      <c r="H123" s="37">
        <v>1020.3499999999999</v>
      </c>
      <c r="I123" s="37">
        <v>1027.95</v>
      </c>
      <c r="J123" s="37">
        <v>1036.8999999999999</v>
      </c>
      <c r="K123" s="28">
        <v>1019</v>
      </c>
      <c r="L123" s="28">
        <v>1002.45</v>
      </c>
      <c r="M123" s="28">
        <v>0.89624000000000004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311.64999999999998</v>
      </c>
      <c r="D124" s="37">
        <v>304.25</v>
      </c>
      <c r="E124" s="37">
        <v>291.5</v>
      </c>
      <c r="F124" s="37">
        <v>271.35000000000002</v>
      </c>
      <c r="G124" s="37">
        <v>258.60000000000002</v>
      </c>
      <c r="H124" s="37">
        <v>324.39999999999998</v>
      </c>
      <c r="I124" s="37">
        <v>337.15</v>
      </c>
      <c r="J124" s="37">
        <v>357.29999999999995</v>
      </c>
      <c r="K124" s="28">
        <v>317</v>
      </c>
      <c r="L124" s="28">
        <v>284.10000000000002</v>
      </c>
      <c r="M124" s="28">
        <v>85.28443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669.2</v>
      </c>
      <c r="D125" s="37">
        <v>669.2166666666667</v>
      </c>
      <c r="E125" s="37">
        <v>662.43333333333339</v>
      </c>
      <c r="F125" s="37">
        <v>655.66666666666674</v>
      </c>
      <c r="G125" s="37">
        <v>648.88333333333344</v>
      </c>
      <c r="H125" s="37">
        <v>675.98333333333335</v>
      </c>
      <c r="I125" s="37">
        <v>682.76666666666665</v>
      </c>
      <c r="J125" s="37">
        <v>689.5333333333333</v>
      </c>
      <c r="K125" s="28">
        <v>676</v>
      </c>
      <c r="L125" s="28">
        <v>662.45</v>
      </c>
      <c r="M125" s="28">
        <v>24.46698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392.15</v>
      </c>
      <c r="D126" s="37">
        <v>393.68333333333334</v>
      </c>
      <c r="E126" s="37">
        <v>388.4666666666667</v>
      </c>
      <c r="F126" s="37">
        <v>384.78333333333336</v>
      </c>
      <c r="G126" s="37">
        <v>379.56666666666672</v>
      </c>
      <c r="H126" s="37">
        <v>397.36666666666667</v>
      </c>
      <c r="I126" s="37">
        <v>402.58333333333326</v>
      </c>
      <c r="J126" s="37">
        <v>406.26666666666665</v>
      </c>
      <c r="K126" s="28">
        <v>398.9</v>
      </c>
      <c r="L126" s="28">
        <v>390</v>
      </c>
      <c r="M126" s="28">
        <v>32.596310000000003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567.54999999999995</v>
      </c>
      <c r="D127" s="37">
        <v>571.26666666666665</v>
      </c>
      <c r="E127" s="37">
        <v>561.33333333333326</v>
      </c>
      <c r="F127" s="37">
        <v>555.11666666666656</v>
      </c>
      <c r="G127" s="37">
        <v>545.18333333333317</v>
      </c>
      <c r="H127" s="37">
        <v>577.48333333333335</v>
      </c>
      <c r="I127" s="37">
        <v>587.41666666666674</v>
      </c>
      <c r="J127" s="37">
        <v>593.63333333333344</v>
      </c>
      <c r="K127" s="28">
        <v>581.20000000000005</v>
      </c>
      <c r="L127" s="28">
        <v>565.04999999999995</v>
      </c>
      <c r="M127" s="28">
        <v>21.978449999999999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1844.5</v>
      </c>
      <c r="D128" s="37">
        <v>1836.9333333333334</v>
      </c>
      <c r="E128" s="37">
        <v>1824.3666666666668</v>
      </c>
      <c r="F128" s="37">
        <v>1804.2333333333333</v>
      </c>
      <c r="G128" s="37">
        <v>1791.6666666666667</v>
      </c>
      <c r="H128" s="37">
        <v>1857.0666666666668</v>
      </c>
      <c r="I128" s="37">
        <v>1869.6333333333334</v>
      </c>
      <c r="J128" s="37">
        <v>1889.7666666666669</v>
      </c>
      <c r="K128" s="28">
        <v>1849.5</v>
      </c>
      <c r="L128" s="28">
        <v>1816.8</v>
      </c>
      <c r="M128" s="28">
        <v>15.55925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74.7</v>
      </c>
      <c r="D129" s="37">
        <v>74.899999999999991</v>
      </c>
      <c r="E129" s="37">
        <v>74.34999999999998</v>
      </c>
      <c r="F129" s="37">
        <v>73.999999999999986</v>
      </c>
      <c r="G129" s="37">
        <v>73.449999999999974</v>
      </c>
      <c r="H129" s="37">
        <v>75.249999999999986</v>
      </c>
      <c r="I129" s="37">
        <v>75.8</v>
      </c>
      <c r="J129" s="37">
        <v>76.149999999999991</v>
      </c>
      <c r="K129" s="28">
        <v>75.45</v>
      </c>
      <c r="L129" s="28">
        <v>74.55</v>
      </c>
      <c r="M129" s="28">
        <v>33.595759999999999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3589.8</v>
      </c>
      <c r="D130" s="37">
        <v>3577.2833333333333</v>
      </c>
      <c r="E130" s="37">
        <v>3549.5666666666666</v>
      </c>
      <c r="F130" s="37">
        <v>3509.3333333333335</v>
      </c>
      <c r="G130" s="37">
        <v>3481.6166666666668</v>
      </c>
      <c r="H130" s="37">
        <v>3617.5166666666664</v>
      </c>
      <c r="I130" s="37">
        <v>3645.2333333333327</v>
      </c>
      <c r="J130" s="37">
        <v>3685.4666666666662</v>
      </c>
      <c r="K130" s="28">
        <v>3605</v>
      </c>
      <c r="L130" s="28">
        <v>3537.05</v>
      </c>
      <c r="M130" s="28">
        <v>2.63354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380</v>
      </c>
      <c r="D131" s="37">
        <v>379.66666666666669</v>
      </c>
      <c r="E131" s="37">
        <v>374.83333333333337</v>
      </c>
      <c r="F131" s="37">
        <v>369.66666666666669</v>
      </c>
      <c r="G131" s="37">
        <v>364.83333333333337</v>
      </c>
      <c r="H131" s="37">
        <v>384.83333333333337</v>
      </c>
      <c r="I131" s="37">
        <v>389.66666666666674</v>
      </c>
      <c r="J131" s="37">
        <v>394.83333333333337</v>
      </c>
      <c r="K131" s="28">
        <v>384.5</v>
      </c>
      <c r="L131" s="28">
        <v>374.5</v>
      </c>
      <c r="M131" s="28">
        <v>29.696459999999998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4900.2</v>
      </c>
      <c r="D132" s="37">
        <v>4912.0333333333328</v>
      </c>
      <c r="E132" s="37">
        <v>4864.1666666666661</v>
      </c>
      <c r="F132" s="37">
        <v>4828.1333333333332</v>
      </c>
      <c r="G132" s="37">
        <v>4780.2666666666664</v>
      </c>
      <c r="H132" s="37">
        <v>4948.0666666666657</v>
      </c>
      <c r="I132" s="37">
        <v>4995.9333333333325</v>
      </c>
      <c r="J132" s="37">
        <v>5031.9666666666653</v>
      </c>
      <c r="K132" s="28">
        <v>4959.8999999999996</v>
      </c>
      <c r="L132" s="28">
        <v>4876</v>
      </c>
      <c r="M132" s="28">
        <v>1.91049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1829.65</v>
      </c>
      <c r="D133" s="37">
        <v>1817.3166666666666</v>
      </c>
      <c r="E133" s="37">
        <v>1802.5833333333333</v>
      </c>
      <c r="F133" s="37">
        <v>1775.5166666666667</v>
      </c>
      <c r="G133" s="37">
        <v>1760.7833333333333</v>
      </c>
      <c r="H133" s="37">
        <v>1844.3833333333332</v>
      </c>
      <c r="I133" s="37">
        <v>1859.1166666666668</v>
      </c>
      <c r="J133" s="37">
        <v>1886.1833333333332</v>
      </c>
      <c r="K133" s="28">
        <v>1832.05</v>
      </c>
      <c r="L133" s="28">
        <v>1790.25</v>
      </c>
      <c r="M133" s="28">
        <v>26.251950000000001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551.1</v>
      </c>
      <c r="D134" s="37">
        <v>549.43333333333328</v>
      </c>
      <c r="E134" s="37">
        <v>544.11666666666656</v>
      </c>
      <c r="F134" s="37">
        <v>537.13333333333333</v>
      </c>
      <c r="G134" s="37">
        <v>531.81666666666661</v>
      </c>
      <c r="H134" s="37">
        <v>556.41666666666652</v>
      </c>
      <c r="I134" s="37">
        <v>561.73333333333335</v>
      </c>
      <c r="J134" s="37">
        <v>568.71666666666647</v>
      </c>
      <c r="K134" s="28">
        <v>554.75</v>
      </c>
      <c r="L134" s="28">
        <v>542.45000000000005</v>
      </c>
      <c r="M134" s="28">
        <v>11.263920000000001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666.65</v>
      </c>
      <c r="D135" s="37">
        <v>665.93333333333328</v>
      </c>
      <c r="E135" s="37">
        <v>658.81666666666661</v>
      </c>
      <c r="F135" s="37">
        <v>650.98333333333335</v>
      </c>
      <c r="G135" s="37">
        <v>643.86666666666667</v>
      </c>
      <c r="H135" s="37">
        <v>673.76666666666654</v>
      </c>
      <c r="I135" s="37">
        <v>680.8833333333331</v>
      </c>
      <c r="J135" s="37">
        <v>688.71666666666647</v>
      </c>
      <c r="K135" s="28">
        <v>673.05</v>
      </c>
      <c r="L135" s="28">
        <v>658.1</v>
      </c>
      <c r="M135" s="28">
        <v>13.79795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87717.5</v>
      </c>
      <c r="D136" s="37">
        <v>88039.166666666672</v>
      </c>
      <c r="E136" s="37">
        <v>87178.333333333343</v>
      </c>
      <c r="F136" s="37">
        <v>86639.166666666672</v>
      </c>
      <c r="G136" s="37">
        <v>85778.333333333343</v>
      </c>
      <c r="H136" s="37">
        <v>88578.333333333343</v>
      </c>
      <c r="I136" s="37">
        <v>89439.166666666686</v>
      </c>
      <c r="J136" s="37">
        <v>89978.333333333343</v>
      </c>
      <c r="K136" s="28">
        <v>88900</v>
      </c>
      <c r="L136" s="28">
        <v>87500</v>
      </c>
      <c r="M136" s="28">
        <v>8.3379999999999996E-2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196.1</v>
      </c>
      <c r="D137" s="37">
        <v>196.36666666666667</v>
      </c>
      <c r="E137" s="37">
        <v>194.73333333333335</v>
      </c>
      <c r="F137" s="37">
        <v>193.36666666666667</v>
      </c>
      <c r="G137" s="37">
        <v>191.73333333333335</v>
      </c>
      <c r="H137" s="37">
        <v>197.73333333333335</v>
      </c>
      <c r="I137" s="37">
        <v>199.36666666666667</v>
      </c>
      <c r="J137" s="37">
        <v>200.73333333333335</v>
      </c>
      <c r="K137" s="28">
        <v>198</v>
      </c>
      <c r="L137" s="28">
        <v>195</v>
      </c>
      <c r="M137" s="28">
        <v>27.452770000000001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1276.7</v>
      </c>
      <c r="D138" s="37">
        <v>1266.45</v>
      </c>
      <c r="E138" s="37">
        <v>1252.9000000000001</v>
      </c>
      <c r="F138" s="37">
        <v>1229.1000000000001</v>
      </c>
      <c r="G138" s="37">
        <v>1215.5500000000002</v>
      </c>
      <c r="H138" s="37">
        <v>1290.25</v>
      </c>
      <c r="I138" s="37">
        <v>1303.7999999999997</v>
      </c>
      <c r="J138" s="37">
        <v>1327.6</v>
      </c>
      <c r="K138" s="28">
        <v>1280</v>
      </c>
      <c r="L138" s="28">
        <v>1242.6500000000001</v>
      </c>
      <c r="M138" s="28">
        <v>54.126510000000003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107.7</v>
      </c>
      <c r="D139" s="37">
        <v>107.81666666666666</v>
      </c>
      <c r="E139" s="37">
        <v>106.18333333333332</v>
      </c>
      <c r="F139" s="37">
        <v>104.66666666666666</v>
      </c>
      <c r="G139" s="37">
        <v>103.03333333333332</v>
      </c>
      <c r="H139" s="37">
        <v>109.33333333333333</v>
      </c>
      <c r="I139" s="37">
        <v>110.96666666666665</v>
      </c>
      <c r="J139" s="37">
        <v>112.48333333333333</v>
      </c>
      <c r="K139" s="28">
        <v>109.45</v>
      </c>
      <c r="L139" s="28">
        <v>106.3</v>
      </c>
      <c r="M139" s="28">
        <v>64.788839999999993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523.4</v>
      </c>
      <c r="D140" s="37">
        <v>523.94999999999993</v>
      </c>
      <c r="E140" s="37">
        <v>519.99999999999989</v>
      </c>
      <c r="F140" s="37">
        <v>516.59999999999991</v>
      </c>
      <c r="G140" s="37">
        <v>512.64999999999986</v>
      </c>
      <c r="H140" s="37">
        <v>527.34999999999991</v>
      </c>
      <c r="I140" s="37">
        <v>531.29999999999995</v>
      </c>
      <c r="J140" s="37">
        <v>534.69999999999993</v>
      </c>
      <c r="K140" s="28">
        <v>527.9</v>
      </c>
      <c r="L140" s="28">
        <v>520.54999999999995</v>
      </c>
      <c r="M140" s="28">
        <v>13.21518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8921.9500000000007</v>
      </c>
      <c r="D141" s="37">
        <v>8920.3166666666675</v>
      </c>
      <c r="E141" s="37">
        <v>8842.633333333335</v>
      </c>
      <c r="F141" s="37">
        <v>8763.3166666666675</v>
      </c>
      <c r="G141" s="37">
        <v>8685.633333333335</v>
      </c>
      <c r="H141" s="37">
        <v>8999.633333333335</v>
      </c>
      <c r="I141" s="37">
        <v>9077.3166666666657</v>
      </c>
      <c r="J141" s="37">
        <v>9156.633333333335</v>
      </c>
      <c r="K141" s="28">
        <v>8998</v>
      </c>
      <c r="L141" s="28">
        <v>8841</v>
      </c>
      <c r="M141" s="28">
        <v>5.2099299999999999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794.9</v>
      </c>
      <c r="D142" s="37">
        <v>802.9</v>
      </c>
      <c r="E142" s="37">
        <v>782</v>
      </c>
      <c r="F142" s="37">
        <v>769.1</v>
      </c>
      <c r="G142" s="37">
        <v>748.2</v>
      </c>
      <c r="H142" s="37">
        <v>815.8</v>
      </c>
      <c r="I142" s="37">
        <v>836.69999999999982</v>
      </c>
      <c r="J142" s="37">
        <v>849.59999999999991</v>
      </c>
      <c r="K142" s="28">
        <v>823.8</v>
      </c>
      <c r="L142" s="28">
        <v>790</v>
      </c>
      <c r="M142" s="28">
        <v>4.6047599999999997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381.6</v>
      </c>
      <c r="D143" s="37">
        <v>385.18333333333334</v>
      </c>
      <c r="E143" s="37">
        <v>374.41666666666669</v>
      </c>
      <c r="F143" s="37">
        <v>367.23333333333335</v>
      </c>
      <c r="G143" s="37">
        <v>356.4666666666667</v>
      </c>
      <c r="H143" s="37">
        <v>392.36666666666667</v>
      </c>
      <c r="I143" s="37">
        <v>403.13333333333333</v>
      </c>
      <c r="J143" s="37">
        <v>410.31666666666666</v>
      </c>
      <c r="K143" s="28">
        <v>395.95</v>
      </c>
      <c r="L143" s="28">
        <v>378</v>
      </c>
      <c r="M143" s="28">
        <v>14.60947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1529.2</v>
      </c>
      <c r="D144" s="37">
        <v>1539.0666666666666</v>
      </c>
      <c r="E144" s="37">
        <v>1512.8333333333333</v>
      </c>
      <c r="F144" s="37">
        <v>1496.4666666666667</v>
      </c>
      <c r="G144" s="37">
        <v>1470.2333333333333</v>
      </c>
      <c r="H144" s="37">
        <v>1555.4333333333332</v>
      </c>
      <c r="I144" s="37">
        <v>1581.6666666666667</v>
      </c>
      <c r="J144" s="37">
        <v>1598.0333333333331</v>
      </c>
      <c r="K144" s="28">
        <v>1565.3</v>
      </c>
      <c r="L144" s="28">
        <v>1522.7</v>
      </c>
      <c r="M144" s="28">
        <v>1.2914600000000001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3530.25</v>
      </c>
      <c r="D145" s="37">
        <v>3545.5666666666671</v>
      </c>
      <c r="E145" s="37">
        <v>3502.6833333333343</v>
      </c>
      <c r="F145" s="37">
        <v>3475.1166666666672</v>
      </c>
      <c r="G145" s="37">
        <v>3432.2333333333345</v>
      </c>
      <c r="H145" s="37">
        <v>3573.1333333333341</v>
      </c>
      <c r="I145" s="37">
        <v>3616.0166666666664</v>
      </c>
      <c r="J145" s="37">
        <v>3643.5833333333339</v>
      </c>
      <c r="K145" s="28">
        <v>3588.45</v>
      </c>
      <c r="L145" s="28">
        <v>3518</v>
      </c>
      <c r="M145" s="28">
        <v>3.7857099999999999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2391.15</v>
      </c>
      <c r="D146" s="37">
        <v>2387.9666666666667</v>
      </c>
      <c r="E146" s="37">
        <v>2367.7333333333336</v>
      </c>
      <c r="F146" s="37">
        <v>2344.3166666666671</v>
      </c>
      <c r="G146" s="37">
        <v>2324.0833333333339</v>
      </c>
      <c r="H146" s="37">
        <v>2411.3833333333332</v>
      </c>
      <c r="I146" s="37">
        <v>2431.6166666666659</v>
      </c>
      <c r="J146" s="37">
        <v>2455.0333333333328</v>
      </c>
      <c r="K146" s="28">
        <v>2408.1999999999998</v>
      </c>
      <c r="L146" s="28">
        <v>2364.5500000000002</v>
      </c>
      <c r="M146" s="28">
        <v>3.0514800000000002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1122.9000000000001</v>
      </c>
      <c r="D147" s="37">
        <v>1128.95</v>
      </c>
      <c r="E147" s="37">
        <v>1109.2</v>
      </c>
      <c r="F147" s="37">
        <v>1095.5</v>
      </c>
      <c r="G147" s="37">
        <v>1075.75</v>
      </c>
      <c r="H147" s="37">
        <v>1142.6500000000001</v>
      </c>
      <c r="I147" s="37">
        <v>1162.4000000000001</v>
      </c>
      <c r="J147" s="37">
        <v>1176.1000000000001</v>
      </c>
      <c r="K147" s="28">
        <v>1148.7</v>
      </c>
      <c r="L147" s="28">
        <v>1115.25</v>
      </c>
      <c r="M147" s="28">
        <v>5.46089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113.1</v>
      </c>
      <c r="D148" s="37">
        <v>113.03333333333335</v>
      </c>
      <c r="E148" s="37">
        <v>112.06666666666669</v>
      </c>
      <c r="F148" s="37">
        <v>111.03333333333335</v>
      </c>
      <c r="G148" s="37">
        <v>110.06666666666669</v>
      </c>
      <c r="H148" s="37">
        <v>114.06666666666669</v>
      </c>
      <c r="I148" s="37">
        <v>115.03333333333336</v>
      </c>
      <c r="J148" s="37">
        <v>116.06666666666669</v>
      </c>
      <c r="K148" s="28">
        <v>114</v>
      </c>
      <c r="L148" s="28">
        <v>112</v>
      </c>
      <c r="M148" s="28">
        <v>231.47201000000001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159.4</v>
      </c>
      <c r="D149" s="37">
        <v>158.11666666666665</v>
      </c>
      <c r="E149" s="37">
        <v>156.23333333333329</v>
      </c>
      <c r="F149" s="37">
        <v>153.06666666666663</v>
      </c>
      <c r="G149" s="37">
        <v>151.18333333333328</v>
      </c>
      <c r="H149" s="37">
        <v>161.2833333333333</v>
      </c>
      <c r="I149" s="37">
        <v>163.16666666666669</v>
      </c>
      <c r="J149" s="37">
        <v>166.33333333333331</v>
      </c>
      <c r="K149" s="28">
        <v>160</v>
      </c>
      <c r="L149" s="28">
        <v>154.94999999999999</v>
      </c>
      <c r="M149" s="28">
        <v>169.64234999999999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78.8</v>
      </c>
      <c r="D150" s="37">
        <v>78.483333333333334</v>
      </c>
      <c r="E150" s="37">
        <v>77.766666666666666</v>
      </c>
      <c r="F150" s="37">
        <v>76.733333333333334</v>
      </c>
      <c r="G150" s="37">
        <v>76.016666666666666</v>
      </c>
      <c r="H150" s="37">
        <v>79.516666666666666</v>
      </c>
      <c r="I150" s="37">
        <v>80.233333333333334</v>
      </c>
      <c r="J150" s="37">
        <v>81.266666666666666</v>
      </c>
      <c r="K150" s="28">
        <v>79.2</v>
      </c>
      <c r="L150" s="28">
        <v>77.45</v>
      </c>
      <c r="M150" s="28">
        <v>98.480059999999995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4462.1499999999996</v>
      </c>
      <c r="D151" s="37">
        <v>4472.9333333333334</v>
      </c>
      <c r="E151" s="37">
        <v>4434.2166666666672</v>
      </c>
      <c r="F151" s="37">
        <v>4406.2833333333338</v>
      </c>
      <c r="G151" s="37">
        <v>4367.5666666666675</v>
      </c>
      <c r="H151" s="37">
        <v>4500.8666666666668</v>
      </c>
      <c r="I151" s="37">
        <v>4539.5833333333321</v>
      </c>
      <c r="J151" s="37">
        <v>4567.5166666666664</v>
      </c>
      <c r="K151" s="28">
        <v>4511.6499999999996</v>
      </c>
      <c r="L151" s="28">
        <v>4445</v>
      </c>
      <c r="M151" s="28">
        <v>1.4129100000000001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19652.95</v>
      </c>
      <c r="D152" s="37">
        <v>19730.083333333332</v>
      </c>
      <c r="E152" s="37">
        <v>19472.866666666665</v>
      </c>
      <c r="F152" s="37">
        <v>19292.783333333333</v>
      </c>
      <c r="G152" s="37">
        <v>19035.566666666666</v>
      </c>
      <c r="H152" s="37">
        <v>19910.166666666664</v>
      </c>
      <c r="I152" s="37">
        <v>20167.383333333331</v>
      </c>
      <c r="J152" s="37">
        <v>20347.466666666664</v>
      </c>
      <c r="K152" s="28">
        <v>19987.3</v>
      </c>
      <c r="L152" s="28">
        <v>19550</v>
      </c>
      <c r="M152" s="28">
        <v>0.57459000000000005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305.25</v>
      </c>
      <c r="D153" s="37">
        <v>302.63333333333333</v>
      </c>
      <c r="E153" s="37">
        <v>298.61666666666667</v>
      </c>
      <c r="F153" s="37">
        <v>291.98333333333335</v>
      </c>
      <c r="G153" s="37">
        <v>287.9666666666667</v>
      </c>
      <c r="H153" s="37">
        <v>309.26666666666665</v>
      </c>
      <c r="I153" s="37">
        <v>313.2833333333333</v>
      </c>
      <c r="J153" s="37">
        <v>319.91666666666663</v>
      </c>
      <c r="K153" s="28">
        <v>306.64999999999998</v>
      </c>
      <c r="L153" s="28">
        <v>296</v>
      </c>
      <c r="M153" s="28">
        <v>9.5372199999999996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895.5</v>
      </c>
      <c r="D154" s="37">
        <v>898.68333333333339</v>
      </c>
      <c r="E154" s="37">
        <v>885.86666666666679</v>
      </c>
      <c r="F154" s="37">
        <v>876.23333333333335</v>
      </c>
      <c r="G154" s="37">
        <v>863.41666666666674</v>
      </c>
      <c r="H154" s="37">
        <v>908.31666666666683</v>
      </c>
      <c r="I154" s="37">
        <v>921.13333333333344</v>
      </c>
      <c r="J154" s="37">
        <v>930.76666666666688</v>
      </c>
      <c r="K154" s="28">
        <v>911.5</v>
      </c>
      <c r="L154" s="28">
        <v>889.05</v>
      </c>
      <c r="M154" s="28">
        <v>2.9127800000000001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136.5</v>
      </c>
      <c r="D155" s="37">
        <v>136.35</v>
      </c>
      <c r="E155" s="37">
        <v>135.19999999999999</v>
      </c>
      <c r="F155" s="37">
        <v>133.9</v>
      </c>
      <c r="G155" s="37">
        <v>132.75</v>
      </c>
      <c r="H155" s="37">
        <v>137.64999999999998</v>
      </c>
      <c r="I155" s="37">
        <v>138.80000000000001</v>
      </c>
      <c r="J155" s="37">
        <v>140.09999999999997</v>
      </c>
      <c r="K155" s="28">
        <v>137.5</v>
      </c>
      <c r="L155" s="28">
        <v>135.05000000000001</v>
      </c>
      <c r="M155" s="28">
        <v>124.51233000000001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197.95</v>
      </c>
      <c r="D156" s="37">
        <v>196.58333333333334</v>
      </c>
      <c r="E156" s="37">
        <v>192.16666666666669</v>
      </c>
      <c r="F156" s="37">
        <v>186.38333333333335</v>
      </c>
      <c r="G156" s="37">
        <v>181.9666666666667</v>
      </c>
      <c r="H156" s="37">
        <v>202.36666666666667</v>
      </c>
      <c r="I156" s="37">
        <v>206.78333333333336</v>
      </c>
      <c r="J156" s="37">
        <v>212.56666666666666</v>
      </c>
      <c r="K156" s="28">
        <v>201</v>
      </c>
      <c r="L156" s="28">
        <v>190.8</v>
      </c>
      <c r="M156" s="28">
        <v>31.644500000000001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834.95</v>
      </c>
      <c r="D157" s="37">
        <v>818.6</v>
      </c>
      <c r="E157" s="37">
        <v>792.5</v>
      </c>
      <c r="F157" s="37">
        <v>750.05</v>
      </c>
      <c r="G157" s="37">
        <v>723.94999999999993</v>
      </c>
      <c r="H157" s="37">
        <v>861.05000000000007</v>
      </c>
      <c r="I157" s="37">
        <v>887.1500000000002</v>
      </c>
      <c r="J157" s="37">
        <v>929.60000000000014</v>
      </c>
      <c r="K157" s="28">
        <v>844.7</v>
      </c>
      <c r="L157" s="28">
        <v>776.15</v>
      </c>
      <c r="M157" s="28">
        <v>111.65166000000001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3372.45</v>
      </c>
      <c r="D158" s="37">
        <v>3371.5333333333333</v>
      </c>
      <c r="E158" s="37">
        <v>3343.0666666666666</v>
      </c>
      <c r="F158" s="37">
        <v>3313.6833333333334</v>
      </c>
      <c r="G158" s="37">
        <v>3285.2166666666667</v>
      </c>
      <c r="H158" s="37">
        <v>3400.9166666666665</v>
      </c>
      <c r="I158" s="37">
        <v>3429.3833333333328</v>
      </c>
      <c r="J158" s="37">
        <v>3458.7666666666664</v>
      </c>
      <c r="K158" s="28">
        <v>3400</v>
      </c>
      <c r="L158" s="28">
        <v>3342.15</v>
      </c>
      <c r="M158" s="28">
        <v>0.68196000000000001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557.45000000000005</v>
      </c>
      <c r="D159" s="37">
        <v>560.48333333333335</v>
      </c>
      <c r="E159" s="37">
        <v>549.9666666666667</v>
      </c>
      <c r="F159" s="37">
        <v>542.48333333333335</v>
      </c>
      <c r="G159" s="37">
        <v>531.9666666666667</v>
      </c>
      <c r="H159" s="37">
        <v>567.9666666666667</v>
      </c>
      <c r="I159" s="37">
        <v>578.48333333333335</v>
      </c>
      <c r="J159" s="37">
        <v>585.9666666666667</v>
      </c>
      <c r="K159" s="28">
        <v>571</v>
      </c>
      <c r="L159" s="28">
        <v>553</v>
      </c>
      <c r="M159" s="28">
        <v>6.4397599999999997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3223.6</v>
      </c>
      <c r="D160" s="37">
        <v>3221.1166666666663</v>
      </c>
      <c r="E160" s="37">
        <v>3179.5333333333328</v>
      </c>
      <c r="F160" s="37">
        <v>3135.4666666666667</v>
      </c>
      <c r="G160" s="37">
        <v>3093.8833333333332</v>
      </c>
      <c r="H160" s="37">
        <v>3265.1833333333325</v>
      </c>
      <c r="I160" s="37">
        <v>3306.7666666666655</v>
      </c>
      <c r="J160" s="37">
        <v>3350.8333333333321</v>
      </c>
      <c r="K160" s="28">
        <v>3262.7</v>
      </c>
      <c r="L160" s="28">
        <v>3177.05</v>
      </c>
      <c r="M160" s="28">
        <v>2.0289799999999998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48627.1</v>
      </c>
      <c r="D161" s="37">
        <v>48520.816666666658</v>
      </c>
      <c r="E161" s="37">
        <v>48313.68333333332</v>
      </c>
      <c r="F161" s="37">
        <v>48000.266666666663</v>
      </c>
      <c r="G161" s="37">
        <v>47793.133333333324</v>
      </c>
      <c r="H161" s="37">
        <v>48834.233333333315</v>
      </c>
      <c r="I161" s="37">
        <v>49041.366666666661</v>
      </c>
      <c r="J161" s="37">
        <v>49354.783333333311</v>
      </c>
      <c r="K161" s="28">
        <v>48727.95</v>
      </c>
      <c r="L161" s="28">
        <v>48207.4</v>
      </c>
      <c r="M161" s="28">
        <v>8.967E-2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3763.55</v>
      </c>
      <c r="D162" s="37">
        <v>3782.5500000000006</v>
      </c>
      <c r="E162" s="37">
        <v>3735.7000000000012</v>
      </c>
      <c r="F162" s="37">
        <v>3707.8500000000004</v>
      </c>
      <c r="G162" s="37">
        <v>3661.0000000000009</v>
      </c>
      <c r="H162" s="37">
        <v>3810.4000000000015</v>
      </c>
      <c r="I162" s="37">
        <v>3857.2500000000009</v>
      </c>
      <c r="J162" s="37">
        <v>3885.1000000000017</v>
      </c>
      <c r="K162" s="28">
        <v>3829.4</v>
      </c>
      <c r="L162" s="28">
        <v>3754.7</v>
      </c>
      <c r="M162" s="28">
        <v>1.5236099999999999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210.65</v>
      </c>
      <c r="D163" s="37">
        <v>211.86666666666667</v>
      </c>
      <c r="E163" s="37">
        <v>207.03333333333336</v>
      </c>
      <c r="F163" s="37">
        <v>203.41666666666669</v>
      </c>
      <c r="G163" s="37">
        <v>198.58333333333337</v>
      </c>
      <c r="H163" s="37">
        <v>215.48333333333335</v>
      </c>
      <c r="I163" s="37">
        <v>220.31666666666666</v>
      </c>
      <c r="J163" s="37">
        <v>223.93333333333334</v>
      </c>
      <c r="K163" s="28">
        <v>216.7</v>
      </c>
      <c r="L163" s="28">
        <v>208.25</v>
      </c>
      <c r="M163" s="28">
        <v>23.65033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2649.35</v>
      </c>
      <c r="D164" s="37">
        <v>2638.2999999999997</v>
      </c>
      <c r="E164" s="37">
        <v>2621.0499999999993</v>
      </c>
      <c r="F164" s="37">
        <v>2592.7499999999995</v>
      </c>
      <c r="G164" s="37">
        <v>2575.4999999999991</v>
      </c>
      <c r="H164" s="37">
        <v>2666.5999999999995</v>
      </c>
      <c r="I164" s="37">
        <v>2683.8500000000004</v>
      </c>
      <c r="J164" s="37">
        <v>2712.1499999999996</v>
      </c>
      <c r="K164" s="28">
        <v>2655.55</v>
      </c>
      <c r="L164" s="28">
        <v>2610</v>
      </c>
      <c r="M164" s="28">
        <v>4.96035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1789.6</v>
      </c>
      <c r="D165" s="37">
        <v>1776.6333333333332</v>
      </c>
      <c r="E165" s="37">
        <v>1743.3666666666663</v>
      </c>
      <c r="F165" s="37">
        <v>1697.1333333333332</v>
      </c>
      <c r="G165" s="37">
        <v>1663.8666666666663</v>
      </c>
      <c r="H165" s="37">
        <v>1822.8666666666663</v>
      </c>
      <c r="I165" s="37">
        <v>1856.1333333333332</v>
      </c>
      <c r="J165" s="37">
        <v>1902.3666666666663</v>
      </c>
      <c r="K165" s="28">
        <v>1809.9</v>
      </c>
      <c r="L165" s="28">
        <v>1730.4</v>
      </c>
      <c r="M165" s="28">
        <v>15.281739999999999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2360.4499999999998</v>
      </c>
      <c r="D166" s="37">
        <v>2362.6</v>
      </c>
      <c r="E166" s="37">
        <v>2343.1999999999998</v>
      </c>
      <c r="F166" s="37">
        <v>2325.9499999999998</v>
      </c>
      <c r="G166" s="37">
        <v>2306.5499999999997</v>
      </c>
      <c r="H166" s="37">
        <v>2379.85</v>
      </c>
      <c r="I166" s="37">
        <v>2399.2500000000005</v>
      </c>
      <c r="J166" s="37">
        <v>2416.5</v>
      </c>
      <c r="K166" s="28">
        <v>2382</v>
      </c>
      <c r="L166" s="28">
        <v>2345.35</v>
      </c>
      <c r="M166" s="28">
        <v>1.3269299999999999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117.7</v>
      </c>
      <c r="D167" s="37">
        <v>117.95</v>
      </c>
      <c r="E167" s="37">
        <v>116.55000000000001</v>
      </c>
      <c r="F167" s="37">
        <v>115.4</v>
      </c>
      <c r="G167" s="37">
        <v>114.00000000000001</v>
      </c>
      <c r="H167" s="37">
        <v>119.10000000000001</v>
      </c>
      <c r="I167" s="37">
        <v>120.50000000000001</v>
      </c>
      <c r="J167" s="37">
        <v>121.65</v>
      </c>
      <c r="K167" s="28">
        <v>119.35</v>
      </c>
      <c r="L167" s="28">
        <v>116.8</v>
      </c>
      <c r="M167" s="28">
        <v>43.931750000000001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221.9</v>
      </c>
      <c r="D168" s="37">
        <v>223.10000000000002</v>
      </c>
      <c r="E168" s="37">
        <v>219.90000000000003</v>
      </c>
      <c r="F168" s="37">
        <v>217.9</v>
      </c>
      <c r="G168" s="37">
        <v>214.70000000000002</v>
      </c>
      <c r="H168" s="37">
        <v>225.10000000000005</v>
      </c>
      <c r="I168" s="37">
        <v>228.30000000000004</v>
      </c>
      <c r="J168" s="37">
        <v>230.30000000000007</v>
      </c>
      <c r="K168" s="28">
        <v>226.3</v>
      </c>
      <c r="L168" s="28">
        <v>221.1</v>
      </c>
      <c r="M168" s="28">
        <v>62.940309999999997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431.25</v>
      </c>
      <c r="D169" s="37">
        <v>432.43333333333334</v>
      </c>
      <c r="E169" s="37">
        <v>426.86666666666667</v>
      </c>
      <c r="F169" s="37">
        <v>422.48333333333335</v>
      </c>
      <c r="G169" s="37">
        <v>416.91666666666669</v>
      </c>
      <c r="H169" s="37">
        <v>436.81666666666666</v>
      </c>
      <c r="I169" s="37">
        <v>442.38333333333338</v>
      </c>
      <c r="J169" s="37">
        <v>446.76666666666665</v>
      </c>
      <c r="K169" s="28">
        <v>438</v>
      </c>
      <c r="L169" s="28">
        <v>428.05</v>
      </c>
      <c r="M169" s="28">
        <v>1.95695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14578.1</v>
      </c>
      <c r="D170" s="37">
        <v>14484.633333333333</v>
      </c>
      <c r="E170" s="37">
        <v>14244.466666666667</v>
      </c>
      <c r="F170" s="37">
        <v>13910.833333333334</v>
      </c>
      <c r="G170" s="37">
        <v>13670.666666666668</v>
      </c>
      <c r="H170" s="37">
        <v>14818.266666666666</v>
      </c>
      <c r="I170" s="37">
        <v>15058.433333333334</v>
      </c>
      <c r="J170" s="37">
        <v>15392.066666666666</v>
      </c>
      <c r="K170" s="28">
        <v>14724.8</v>
      </c>
      <c r="L170" s="28">
        <v>14151</v>
      </c>
      <c r="M170" s="28">
        <v>8.8709999999999997E-2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33.35</v>
      </c>
      <c r="D171" s="37">
        <v>33.449999999999996</v>
      </c>
      <c r="E171" s="37">
        <v>33.149999999999991</v>
      </c>
      <c r="F171" s="37">
        <v>32.949999999999996</v>
      </c>
      <c r="G171" s="37">
        <v>32.649999999999991</v>
      </c>
      <c r="H171" s="37">
        <v>33.649999999999991</v>
      </c>
      <c r="I171" s="37">
        <v>33.949999999999989</v>
      </c>
      <c r="J171" s="37">
        <v>34.149999999999991</v>
      </c>
      <c r="K171" s="28">
        <v>33.75</v>
      </c>
      <c r="L171" s="28">
        <v>33.25</v>
      </c>
      <c r="M171" s="28">
        <v>199.7039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133.44999999999999</v>
      </c>
      <c r="D172" s="37">
        <v>133.46666666666667</v>
      </c>
      <c r="E172" s="37">
        <v>132.53333333333333</v>
      </c>
      <c r="F172" s="37">
        <v>131.61666666666667</v>
      </c>
      <c r="G172" s="37">
        <v>130.68333333333334</v>
      </c>
      <c r="H172" s="37">
        <v>134.38333333333333</v>
      </c>
      <c r="I172" s="37">
        <v>135.31666666666666</v>
      </c>
      <c r="J172" s="37">
        <v>136.23333333333332</v>
      </c>
      <c r="K172" s="28">
        <v>134.4</v>
      </c>
      <c r="L172" s="28">
        <v>132.55000000000001</v>
      </c>
      <c r="M172" s="28">
        <v>29.09057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2567.15</v>
      </c>
      <c r="D173" s="37">
        <v>2560.5666666666671</v>
      </c>
      <c r="E173" s="37">
        <v>2537.5833333333339</v>
      </c>
      <c r="F173" s="37">
        <v>2508.0166666666669</v>
      </c>
      <c r="G173" s="37">
        <v>2485.0333333333338</v>
      </c>
      <c r="H173" s="37">
        <v>2590.1333333333341</v>
      </c>
      <c r="I173" s="37">
        <v>2613.1166666666668</v>
      </c>
      <c r="J173" s="37">
        <v>2642.6833333333343</v>
      </c>
      <c r="K173" s="28">
        <v>2583.5500000000002</v>
      </c>
      <c r="L173" s="28">
        <v>2531</v>
      </c>
      <c r="M173" s="28">
        <v>46.912280000000003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916.15</v>
      </c>
      <c r="D174" s="37">
        <v>923.25</v>
      </c>
      <c r="E174" s="37">
        <v>906.5</v>
      </c>
      <c r="F174" s="37">
        <v>896.85</v>
      </c>
      <c r="G174" s="37">
        <v>880.1</v>
      </c>
      <c r="H174" s="37">
        <v>932.9</v>
      </c>
      <c r="I174" s="37">
        <v>949.65</v>
      </c>
      <c r="J174" s="37">
        <v>959.3</v>
      </c>
      <c r="K174" s="28">
        <v>940</v>
      </c>
      <c r="L174" s="28">
        <v>913.6</v>
      </c>
      <c r="M174" s="28">
        <v>8.8735999999999997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1269.9000000000001</v>
      </c>
      <c r="D175" s="37">
        <v>1264.5</v>
      </c>
      <c r="E175" s="37">
        <v>1256.6500000000001</v>
      </c>
      <c r="F175" s="37">
        <v>1243.4000000000001</v>
      </c>
      <c r="G175" s="37">
        <v>1235.5500000000002</v>
      </c>
      <c r="H175" s="37">
        <v>1277.75</v>
      </c>
      <c r="I175" s="37">
        <v>1285.5999999999999</v>
      </c>
      <c r="J175" s="37">
        <v>1298.8499999999999</v>
      </c>
      <c r="K175" s="28">
        <v>1272.3499999999999</v>
      </c>
      <c r="L175" s="28">
        <v>1251.25</v>
      </c>
      <c r="M175" s="28">
        <v>10.027710000000001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2480.9</v>
      </c>
      <c r="D176" s="37">
        <v>2486.9500000000003</v>
      </c>
      <c r="E176" s="37">
        <v>2457.7500000000005</v>
      </c>
      <c r="F176" s="37">
        <v>2434.6000000000004</v>
      </c>
      <c r="G176" s="37">
        <v>2405.4000000000005</v>
      </c>
      <c r="H176" s="37">
        <v>2510.1000000000004</v>
      </c>
      <c r="I176" s="37">
        <v>2539.3000000000002</v>
      </c>
      <c r="J176" s="37">
        <v>2562.4500000000003</v>
      </c>
      <c r="K176" s="28">
        <v>2516.15</v>
      </c>
      <c r="L176" s="28">
        <v>2463.8000000000002</v>
      </c>
      <c r="M176" s="28">
        <v>3.44476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21195.599999999999</v>
      </c>
      <c r="D177" s="37">
        <v>21157.133333333331</v>
      </c>
      <c r="E177" s="37">
        <v>21041.966666666664</v>
      </c>
      <c r="F177" s="37">
        <v>20888.333333333332</v>
      </c>
      <c r="G177" s="37">
        <v>20773.166666666664</v>
      </c>
      <c r="H177" s="37">
        <v>21310.766666666663</v>
      </c>
      <c r="I177" s="37">
        <v>21425.933333333334</v>
      </c>
      <c r="J177" s="37">
        <v>21579.566666666662</v>
      </c>
      <c r="K177" s="28">
        <v>21272.3</v>
      </c>
      <c r="L177" s="28">
        <v>21003.5</v>
      </c>
      <c r="M177" s="28">
        <v>0.20766000000000001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1392.25</v>
      </c>
      <c r="D178" s="37">
        <v>1384.0833333333333</v>
      </c>
      <c r="E178" s="37">
        <v>1364.1666666666665</v>
      </c>
      <c r="F178" s="37">
        <v>1336.0833333333333</v>
      </c>
      <c r="G178" s="37">
        <v>1316.1666666666665</v>
      </c>
      <c r="H178" s="37">
        <v>1412.1666666666665</v>
      </c>
      <c r="I178" s="37">
        <v>1432.083333333333</v>
      </c>
      <c r="J178" s="37">
        <v>1460.1666666666665</v>
      </c>
      <c r="K178" s="28">
        <v>1404</v>
      </c>
      <c r="L178" s="28">
        <v>1356</v>
      </c>
      <c r="M178" s="28">
        <v>9.5515699999999999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2808.65</v>
      </c>
      <c r="D179" s="37">
        <v>2770.7833333333328</v>
      </c>
      <c r="E179" s="37">
        <v>2723.0666666666657</v>
      </c>
      <c r="F179" s="37">
        <v>2637.4833333333327</v>
      </c>
      <c r="G179" s="37">
        <v>2589.7666666666655</v>
      </c>
      <c r="H179" s="37">
        <v>2856.3666666666659</v>
      </c>
      <c r="I179" s="37">
        <v>2904.083333333333</v>
      </c>
      <c r="J179" s="37">
        <v>2989.6666666666661</v>
      </c>
      <c r="K179" s="28">
        <v>2818.5</v>
      </c>
      <c r="L179" s="28">
        <v>2685.2</v>
      </c>
      <c r="M179" s="28">
        <v>8.2637999999999998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561.5</v>
      </c>
      <c r="D180" s="37">
        <v>563.68333333333328</v>
      </c>
      <c r="E180" s="37">
        <v>555.81666666666661</v>
      </c>
      <c r="F180" s="37">
        <v>550.13333333333333</v>
      </c>
      <c r="G180" s="37">
        <v>542.26666666666665</v>
      </c>
      <c r="H180" s="37">
        <v>569.36666666666656</v>
      </c>
      <c r="I180" s="37">
        <v>577.23333333333312</v>
      </c>
      <c r="J180" s="37">
        <v>582.91666666666652</v>
      </c>
      <c r="K180" s="28">
        <v>571.54999999999995</v>
      </c>
      <c r="L180" s="28">
        <v>558</v>
      </c>
      <c r="M180" s="28">
        <v>4.9958600000000004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520.4</v>
      </c>
      <c r="D181" s="37">
        <v>519.41666666666663</v>
      </c>
      <c r="E181" s="37">
        <v>514.83333333333326</v>
      </c>
      <c r="F181" s="37">
        <v>509.26666666666665</v>
      </c>
      <c r="G181" s="37">
        <v>504.68333333333328</v>
      </c>
      <c r="H181" s="37">
        <v>524.98333333333323</v>
      </c>
      <c r="I181" s="37">
        <v>529.56666666666649</v>
      </c>
      <c r="J181" s="37">
        <v>535.13333333333321</v>
      </c>
      <c r="K181" s="28">
        <v>524</v>
      </c>
      <c r="L181" s="28">
        <v>513.85</v>
      </c>
      <c r="M181" s="28">
        <v>325.66316999999998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78.150000000000006</v>
      </c>
      <c r="D182" s="37">
        <v>77.86666666666666</v>
      </c>
      <c r="E182" s="37">
        <v>77.133333333333326</v>
      </c>
      <c r="F182" s="37">
        <v>76.11666666666666</v>
      </c>
      <c r="G182" s="37">
        <v>75.383333333333326</v>
      </c>
      <c r="H182" s="37">
        <v>78.883333333333326</v>
      </c>
      <c r="I182" s="37">
        <v>79.616666666666646</v>
      </c>
      <c r="J182" s="37">
        <v>80.633333333333326</v>
      </c>
      <c r="K182" s="28">
        <v>78.599999999999994</v>
      </c>
      <c r="L182" s="28">
        <v>76.849999999999994</v>
      </c>
      <c r="M182" s="28">
        <v>196.80700999999999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910.4</v>
      </c>
      <c r="D183" s="37">
        <v>912.86666666666667</v>
      </c>
      <c r="E183" s="37">
        <v>905.93333333333339</v>
      </c>
      <c r="F183" s="37">
        <v>901.4666666666667</v>
      </c>
      <c r="G183" s="37">
        <v>894.53333333333342</v>
      </c>
      <c r="H183" s="37">
        <v>917.33333333333337</v>
      </c>
      <c r="I183" s="37">
        <v>924.26666666666654</v>
      </c>
      <c r="J183" s="37">
        <v>928.73333333333335</v>
      </c>
      <c r="K183" s="28">
        <v>919.8</v>
      </c>
      <c r="L183" s="28">
        <v>908.4</v>
      </c>
      <c r="M183" s="28">
        <v>26.777419999999999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469.55</v>
      </c>
      <c r="D184" s="37">
        <v>469.51666666666665</v>
      </c>
      <c r="E184" s="37">
        <v>465.2833333333333</v>
      </c>
      <c r="F184" s="37">
        <v>461.01666666666665</v>
      </c>
      <c r="G184" s="37">
        <v>456.7833333333333</v>
      </c>
      <c r="H184" s="37">
        <v>473.7833333333333</v>
      </c>
      <c r="I184" s="37">
        <v>478.01666666666665</v>
      </c>
      <c r="J184" s="37">
        <v>482.2833333333333</v>
      </c>
      <c r="K184" s="28">
        <v>473.75</v>
      </c>
      <c r="L184" s="28">
        <v>465.25</v>
      </c>
      <c r="M184" s="28">
        <v>4.1628400000000001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576.15</v>
      </c>
      <c r="D185" s="37">
        <v>572.30000000000007</v>
      </c>
      <c r="E185" s="37">
        <v>566.85000000000014</v>
      </c>
      <c r="F185" s="37">
        <v>557.55000000000007</v>
      </c>
      <c r="G185" s="37">
        <v>552.10000000000014</v>
      </c>
      <c r="H185" s="37">
        <v>581.60000000000014</v>
      </c>
      <c r="I185" s="37">
        <v>587.05000000000018</v>
      </c>
      <c r="J185" s="37">
        <v>596.35000000000014</v>
      </c>
      <c r="K185" s="28">
        <v>577.75</v>
      </c>
      <c r="L185" s="28">
        <v>563</v>
      </c>
      <c r="M185" s="28">
        <v>3.3455900000000001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956.7</v>
      </c>
      <c r="D186" s="37">
        <v>953.23333333333323</v>
      </c>
      <c r="E186" s="37">
        <v>945.56666666666649</v>
      </c>
      <c r="F186" s="37">
        <v>934.43333333333328</v>
      </c>
      <c r="G186" s="37">
        <v>926.76666666666654</v>
      </c>
      <c r="H186" s="37">
        <v>964.36666666666645</v>
      </c>
      <c r="I186" s="37">
        <v>972.03333333333319</v>
      </c>
      <c r="J186" s="37">
        <v>983.1666666666664</v>
      </c>
      <c r="K186" s="28">
        <v>960.9</v>
      </c>
      <c r="L186" s="28">
        <v>942.1</v>
      </c>
      <c r="M186" s="28">
        <v>13.56911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957</v>
      </c>
      <c r="D187" s="37">
        <v>954.05000000000007</v>
      </c>
      <c r="E187" s="37">
        <v>945.70000000000016</v>
      </c>
      <c r="F187" s="37">
        <v>934.40000000000009</v>
      </c>
      <c r="G187" s="37">
        <v>926.05000000000018</v>
      </c>
      <c r="H187" s="37">
        <v>965.35000000000014</v>
      </c>
      <c r="I187" s="37">
        <v>973.7</v>
      </c>
      <c r="J187" s="37">
        <v>985.00000000000011</v>
      </c>
      <c r="K187" s="28">
        <v>962.4</v>
      </c>
      <c r="L187" s="28">
        <v>942.75</v>
      </c>
      <c r="M187" s="28">
        <v>11.400550000000001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1091.7</v>
      </c>
      <c r="D188" s="37">
        <v>1092.5333333333333</v>
      </c>
      <c r="E188" s="37">
        <v>1081.2666666666667</v>
      </c>
      <c r="F188" s="37">
        <v>1070.8333333333333</v>
      </c>
      <c r="G188" s="37">
        <v>1059.5666666666666</v>
      </c>
      <c r="H188" s="37">
        <v>1102.9666666666667</v>
      </c>
      <c r="I188" s="37">
        <v>1114.2333333333331</v>
      </c>
      <c r="J188" s="37">
        <v>1124.6666666666667</v>
      </c>
      <c r="K188" s="28">
        <v>1103.8</v>
      </c>
      <c r="L188" s="28">
        <v>1082.0999999999999</v>
      </c>
      <c r="M188" s="28">
        <v>4.6199899999999996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3374.45</v>
      </c>
      <c r="D189" s="37">
        <v>3363.1166666666668</v>
      </c>
      <c r="E189" s="37">
        <v>3347.3333333333335</v>
      </c>
      <c r="F189" s="37">
        <v>3320.2166666666667</v>
      </c>
      <c r="G189" s="37">
        <v>3304.4333333333334</v>
      </c>
      <c r="H189" s="37">
        <v>3390.2333333333336</v>
      </c>
      <c r="I189" s="37">
        <v>3406.0166666666664</v>
      </c>
      <c r="J189" s="37">
        <v>3433.1333333333337</v>
      </c>
      <c r="K189" s="28">
        <v>3378.9</v>
      </c>
      <c r="L189" s="28">
        <v>3336</v>
      </c>
      <c r="M189" s="28">
        <v>10.688359999999999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788.7</v>
      </c>
      <c r="D190" s="37">
        <v>787.86666666666667</v>
      </c>
      <c r="E190" s="37">
        <v>781.83333333333337</v>
      </c>
      <c r="F190" s="37">
        <v>774.9666666666667</v>
      </c>
      <c r="G190" s="37">
        <v>768.93333333333339</v>
      </c>
      <c r="H190" s="37">
        <v>794.73333333333335</v>
      </c>
      <c r="I190" s="37">
        <v>800.76666666666665</v>
      </c>
      <c r="J190" s="37">
        <v>807.63333333333333</v>
      </c>
      <c r="K190" s="28">
        <v>793.9</v>
      </c>
      <c r="L190" s="28">
        <v>781</v>
      </c>
      <c r="M190" s="28">
        <v>9.4715000000000007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9555.2000000000007</v>
      </c>
      <c r="D191" s="37">
        <v>9499.5833333333339</v>
      </c>
      <c r="E191" s="37">
        <v>9368.1666666666679</v>
      </c>
      <c r="F191" s="37">
        <v>9181.1333333333332</v>
      </c>
      <c r="G191" s="37">
        <v>9049.7166666666672</v>
      </c>
      <c r="H191" s="37">
        <v>9686.6166666666686</v>
      </c>
      <c r="I191" s="37">
        <v>9818.0333333333365</v>
      </c>
      <c r="J191" s="37">
        <v>10005.066666666669</v>
      </c>
      <c r="K191" s="28">
        <v>9631</v>
      </c>
      <c r="L191" s="28">
        <v>9312.5499999999993</v>
      </c>
      <c r="M191" s="28">
        <v>6.4366599999999998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468.25</v>
      </c>
      <c r="D192" s="37">
        <v>468.2</v>
      </c>
      <c r="E192" s="37">
        <v>464.5</v>
      </c>
      <c r="F192" s="37">
        <v>460.75</v>
      </c>
      <c r="G192" s="37">
        <v>457.05</v>
      </c>
      <c r="H192" s="37">
        <v>471.95</v>
      </c>
      <c r="I192" s="37">
        <v>475.64999999999992</v>
      </c>
      <c r="J192" s="37">
        <v>479.4</v>
      </c>
      <c r="K192" s="28">
        <v>471.9</v>
      </c>
      <c r="L192" s="28">
        <v>464.45</v>
      </c>
      <c r="M192" s="28">
        <v>105.61754000000001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228.25</v>
      </c>
      <c r="D193" s="37">
        <v>229.6</v>
      </c>
      <c r="E193" s="37">
        <v>226.35</v>
      </c>
      <c r="F193" s="37">
        <v>224.45</v>
      </c>
      <c r="G193" s="37">
        <v>221.2</v>
      </c>
      <c r="H193" s="37">
        <v>231.5</v>
      </c>
      <c r="I193" s="37">
        <v>234.75</v>
      </c>
      <c r="J193" s="37">
        <v>236.65</v>
      </c>
      <c r="K193" s="28">
        <v>232.85</v>
      </c>
      <c r="L193" s="28">
        <v>227.7</v>
      </c>
      <c r="M193" s="28">
        <v>118.52419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107.2</v>
      </c>
      <c r="D194" s="37">
        <v>107.35000000000001</v>
      </c>
      <c r="E194" s="37">
        <v>106.55000000000001</v>
      </c>
      <c r="F194" s="37">
        <v>105.9</v>
      </c>
      <c r="G194" s="37">
        <v>105.10000000000001</v>
      </c>
      <c r="H194" s="37">
        <v>108.00000000000001</v>
      </c>
      <c r="I194" s="37">
        <v>108.8</v>
      </c>
      <c r="J194" s="37">
        <v>109.45000000000002</v>
      </c>
      <c r="K194" s="28">
        <v>108.15</v>
      </c>
      <c r="L194" s="28">
        <v>106.7</v>
      </c>
      <c r="M194" s="28">
        <v>413.84942999999998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1056.5999999999999</v>
      </c>
      <c r="D195" s="37">
        <v>1056.8333333333333</v>
      </c>
      <c r="E195" s="37">
        <v>1048.8166666666666</v>
      </c>
      <c r="F195" s="37">
        <v>1041.0333333333333</v>
      </c>
      <c r="G195" s="37">
        <v>1033.0166666666667</v>
      </c>
      <c r="H195" s="37">
        <v>1064.6166666666666</v>
      </c>
      <c r="I195" s="37">
        <v>1072.6333333333334</v>
      </c>
      <c r="J195" s="37">
        <v>1080.4166666666665</v>
      </c>
      <c r="K195" s="28">
        <v>1064.8499999999999</v>
      </c>
      <c r="L195" s="28">
        <v>1049.05</v>
      </c>
      <c r="M195" s="28">
        <v>25.792390000000001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755.1</v>
      </c>
      <c r="D196" s="37">
        <v>753.33333333333337</v>
      </c>
      <c r="E196" s="37">
        <v>747.66666666666674</v>
      </c>
      <c r="F196" s="37">
        <v>740.23333333333335</v>
      </c>
      <c r="G196" s="37">
        <v>734.56666666666672</v>
      </c>
      <c r="H196" s="37">
        <v>760.76666666666677</v>
      </c>
      <c r="I196" s="37">
        <v>766.43333333333351</v>
      </c>
      <c r="J196" s="37">
        <v>773.86666666666679</v>
      </c>
      <c r="K196" s="28">
        <v>759</v>
      </c>
      <c r="L196" s="28">
        <v>745.9</v>
      </c>
      <c r="M196" s="28">
        <v>5.6778899999999997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2446.9499999999998</v>
      </c>
      <c r="D197" s="37">
        <v>2451.6</v>
      </c>
      <c r="E197" s="37">
        <v>2428.5</v>
      </c>
      <c r="F197" s="37">
        <v>2410.0500000000002</v>
      </c>
      <c r="G197" s="37">
        <v>2386.9500000000003</v>
      </c>
      <c r="H197" s="37">
        <v>2470.0499999999997</v>
      </c>
      <c r="I197" s="37">
        <v>2493.1499999999992</v>
      </c>
      <c r="J197" s="37">
        <v>2511.5999999999995</v>
      </c>
      <c r="K197" s="28">
        <v>2474.6999999999998</v>
      </c>
      <c r="L197" s="28">
        <v>2433.15</v>
      </c>
      <c r="M197" s="28">
        <v>15.765470000000001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1555.1</v>
      </c>
      <c r="D198" s="37">
        <v>1557.6666666666667</v>
      </c>
      <c r="E198" s="37">
        <v>1548.7333333333336</v>
      </c>
      <c r="F198" s="37">
        <v>1542.3666666666668</v>
      </c>
      <c r="G198" s="37">
        <v>1533.4333333333336</v>
      </c>
      <c r="H198" s="37">
        <v>1564.0333333333335</v>
      </c>
      <c r="I198" s="37">
        <v>1572.9666666666665</v>
      </c>
      <c r="J198" s="37">
        <v>1579.3333333333335</v>
      </c>
      <c r="K198" s="28">
        <v>1566.6</v>
      </c>
      <c r="L198" s="28">
        <v>1551.3</v>
      </c>
      <c r="M198" s="28">
        <v>1.79582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548.5</v>
      </c>
      <c r="D199" s="37">
        <v>545.16666666666663</v>
      </c>
      <c r="E199" s="37">
        <v>540.68333333333328</v>
      </c>
      <c r="F199" s="37">
        <v>532.86666666666667</v>
      </c>
      <c r="G199" s="37">
        <v>528.38333333333333</v>
      </c>
      <c r="H199" s="37">
        <v>552.98333333333323</v>
      </c>
      <c r="I199" s="37">
        <v>557.46666666666658</v>
      </c>
      <c r="J199" s="37">
        <v>565.28333333333319</v>
      </c>
      <c r="K199" s="28">
        <v>549.65</v>
      </c>
      <c r="L199" s="28">
        <v>537.35</v>
      </c>
      <c r="M199" s="28">
        <v>4.4517100000000003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1318.65</v>
      </c>
      <c r="D200" s="37">
        <v>1319.7</v>
      </c>
      <c r="E200" s="37">
        <v>1306.4000000000001</v>
      </c>
      <c r="F200" s="37">
        <v>1294.1500000000001</v>
      </c>
      <c r="G200" s="37">
        <v>1280.8500000000001</v>
      </c>
      <c r="H200" s="37">
        <v>1331.95</v>
      </c>
      <c r="I200" s="37">
        <v>1345.2499999999998</v>
      </c>
      <c r="J200" s="37">
        <v>1357.5</v>
      </c>
      <c r="K200" s="28">
        <v>1333</v>
      </c>
      <c r="L200" s="28">
        <v>1307.45</v>
      </c>
      <c r="M200" s="28">
        <v>4.3806599999999998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39.75</v>
      </c>
      <c r="D201" s="37">
        <v>40.066666666666663</v>
      </c>
      <c r="E201" s="37">
        <v>39.283333333333324</v>
      </c>
      <c r="F201" s="37">
        <v>38.816666666666663</v>
      </c>
      <c r="G201" s="37">
        <v>38.033333333333324</v>
      </c>
      <c r="H201" s="37">
        <v>40.533333333333324</v>
      </c>
      <c r="I201" s="37">
        <v>41.316666666666656</v>
      </c>
      <c r="J201" s="37">
        <v>41.783333333333324</v>
      </c>
      <c r="K201" s="28">
        <v>40.85</v>
      </c>
      <c r="L201" s="28">
        <v>39.6</v>
      </c>
      <c r="M201" s="28">
        <v>67.740380000000002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749.15</v>
      </c>
      <c r="D202" s="37">
        <v>745.75</v>
      </c>
      <c r="E202" s="37">
        <v>739.95</v>
      </c>
      <c r="F202" s="37">
        <v>730.75</v>
      </c>
      <c r="G202" s="37">
        <v>724.95</v>
      </c>
      <c r="H202" s="37">
        <v>754.95</v>
      </c>
      <c r="I202" s="37">
        <v>760.75</v>
      </c>
      <c r="J202" s="37">
        <v>769.95</v>
      </c>
      <c r="K202" s="28">
        <v>751.55</v>
      </c>
      <c r="L202" s="28">
        <v>736.55</v>
      </c>
      <c r="M202" s="28">
        <v>15.898059999999999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6677.85</v>
      </c>
      <c r="D203" s="37">
        <v>6700.0166666666664</v>
      </c>
      <c r="E203" s="37">
        <v>6624.833333333333</v>
      </c>
      <c r="F203" s="37">
        <v>6571.8166666666666</v>
      </c>
      <c r="G203" s="37">
        <v>6496.6333333333332</v>
      </c>
      <c r="H203" s="37">
        <v>6753.0333333333328</v>
      </c>
      <c r="I203" s="37">
        <v>6828.2166666666672</v>
      </c>
      <c r="J203" s="37">
        <v>6881.2333333333327</v>
      </c>
      <c r="K203" s="28">
        <v>6775.2</v>
      </c>
      <c r="L203" s="28">
        <v>6647</v>
      </c>
      <c r="M203" s="28">
        <v>3.1391200000000001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38.799999999999997</v>
      </c>
      <c r="D204" s="37">
        <v>38.933333333333337</v>
      </c>
      <c r="E204" s="37">
        <v>38.516666666666673</v>
      </c>
      <c r="F204" s="37">
        <v>38.233333333333334</v>
      </c>
      <c r="G204" s="37">
        <v>37.81666666666667</v>
      </c>
      <c r="H204" s="37">
        <v>39.216666666666676</v>
      </c>
      <c r="I204" s="37">
        <v>39.633333333333333</v>
      </c>
      <c r="J204" s="37">
        <v>39.916666666666679</v>
      </c>
      <c r="K204" s="28">
        <v>39.35</v>
      </c>
      <c r="L204" s="28">
        <v>38.65</v>
      </c>
      <c r="M204" s="28">
        <v>39.016500000000001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1606.65</v>
      </c>
      <c r="D205" s="37">
        <v>1607.8666666666668</v>
      </c>
      <c r="E205" s="37">
        <v>1595.7833333333335</v>
      </c>
      <c r="F205" s="37">
        <v>1584.9166666666667</v>
      </c>
      <c r="G205" s="37">
        <v>1572.8333333333335</v>
      </c>
      <c r="H205" s="37">
        <v>1618.7333333333336</v>
      </c>
      <c r="I205" s="37">
        <v>1630.8166666666666</v>
      </c>
      <c r="J205" s="37">
        <v>1641.6833333333336</v>
      </c>
      <c r="K205" s="28">
        <v>1619.95</v>
      </c>
      <c r="L205" s="28">
        <v>1597</v>
      </c>
      <c r="M205" s="28">
        <v>0.86751999999999996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781.1</v>
      </c>
      <c r="D206" s="37">
        <v>782.94999999999993</v>
      </c>
      <c r="E206" s="37">
        <v>775.99999999999989</v>
      </c>
      <c r="F206" s="37">
        <v>770.9</v>
      </c>
      <c r="G206" s="37">
        <v>763.94999999999993</v>
      </c>
      <c r="H206" s="37">
        <v>788.04999999999984</v>
      </c>
      <c r="I206" s="37">
        <v>794.99999999999989</v>
      </c>
      <c r="J206" s="37">
        <v>800.0999999999998</v>
      </c>
      <c r="K206" s="28">
        <v>789.9</v>
      </c>
      <c r="L206" s="28">
        <v>777.85</v>
      </c>
      <c r="M206" s="28">
        <v>9.1782800000000009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1011.65</v>
      </c>
      <c r="D207" s="37">
        <v>1009.2833333333334</v>
      </c>
      <c r="E207" s="37">
        <v>994.56666666666683</v>
      </c>
      <c r="F207" s="37">
        <v>977.48333333333346</v>
      </c>
      <c r="G207" s="37">
        <v>962.76666666666688</v>
      </c>
      <c r="H207" s="37">
        <v>1026.3666666666668</v>
      </c>
      <c r="I207" s="37">
        <v>1041.0833333333333</v>
      </c>
      <c r="J207" s="37">
        <v>1058.1666666666667</v>
      </c>
      <c r="K207" s="28">
        <v>1024</v>
      </c>
      <c r="L207" s="28">
        <v>992.2</v>
      </c>
      <c r="M207" s="28">
        <v>20.281759999999998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256.75</v>
      </c>
      <c r="D208" s="37">
        <v>255.96666666666667</v>
      </c>
      <c r="E208" s="37">
        <v>253.93333333333334</v>
      </c>
      <c r="F208" s="37">
        <v>251.11666666666667</v>
      </c>
      <c r="G208" s="37">
        <v>249.08333333333334</v>
      </c>
      <c r="H208" s="37">
        <v>258.7833333333333</v>
      </c>
      <c r="I208" s="37">
        <v>260.81666666666672</v>
      </c>
      <c r="J208" s="37">
        <v>263.63333333333333</v>
      </c>
      <c r="K208" s="28">
        <v>258</v>
      </c>
      <c r="L208" s="28">
        <v>253.15</v>
      </c>
      <c r="M208" s="28">
        <v>77.004779999999997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8.65</v>
      </c>
      <c r="D209" s="37">
        <v>8.6833333333333353</v>
      </c>
      <c r="E209" s="37">
        <v>8.56666666666667</v>
      </c>
      <c r="F209" s="37">
        <v>8.4833333333333343</v>
      </c>
      <c r="G209" s="37">
        <v>8.3666666666666689</v>
      </c>
      <c r="H209" s="37">
        <v>8.766666666666671</v>
      </c>
      <c r="I209" s="37">
        <v>8.8833333333333346</v>
      </c>
      <c r="J209" s="37">
        <v>8.9666666666666721</v>
      </c>
      <c r="K209" s="28">
        <v>8.8000000000000007</v>
      </c>
      <c r="L209" s="28">
        <v>8.6</v>
      </c>
      <c r="M209" s="28">
        <v>520.44922999999994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982.3</v>
      </c>
      <c r="D210" s="37">
        <v>980.31666666666661</v>
      </c>
      <c r="E210" s="37">
        <v>969.98333333333323</v>
      </c>
      <c r="F210" s="37">
        <v>957.66666666666663</v>
      </c>
      <c r="G210" s="37">
        <v>947.33333333333326</v>
      </c>
      <c r="H210" s="37">
        <v>992.63333333333321</v>
      </c>
      <c r="I210" s="37">
        <v>1002.9666666666667</v>
      </c>
      <c r="J210" s="37">
        <v>1015.2833333333332</v>
      </c>
      <c r="K210" s="28">
        <v>990.65</v>
      </c>
      <c r="L210" s="28">
        <v>968</v>
      </c>
      <c r="M210" s="28">
        <v>9.2334599999999991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1802.45</v>
      </c>
      <c r="D211" s="37">
        <v>1795.8833333333332</v>
      </c>
      <c r="E211" s="37">
        <v>1782.1666666666665</v>
      </c>
      <c r="F211" s="37">
        <v>1761.8833333333332</v>
      </c>
      <c r="G211" s="37">
        <v>1748.1666666666665</v>
      </c>
      <c r="H211" s="37">
        <v>1816.1666666666665</v>
      </c>
      <c r="I211" s="37">
        <v>1829.8833333333332</v>
      </c>
      <c r="J211" s="37">
        <v>1850.1666666666665</v>
      </c>
      <c r="K211" s="28">
        <v>1809.6</v>
      </c>
      <c r="L211" s="28">
        <v>1775.6</v>
      </c>
      <c r="M211" s="28">
        <v>1.56324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435.85</v>
      </c>
      <c r="D212" s="37">
        <v>437.95000000000005</v>
      </c>
      <c r="E212" s="37">
        <v>433.10000000000008</v>
      </c>
      <c r="F212" s="37">
        <v>430.35</v>
      </c>
      <c r="G212" s="37">
        <v>425.50000000000006</v>
      </c>
      <c r="H212" s="37">
        <v>440.7000000000001</v>
      </c>
      <c r="I212" s="37">
        <v>445.55</v>
      </c>
      <c r="J212" s="37">
        <v>448.30000000000013</v>
      </c>
      <c r="K212" s="28">
        <v>442.8</v>
      </c>
      <c r="L212" s="28">
        <v>435.2</v>
      </c>
      <c r="M212" s="28">
        <v>47.787480000000002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</v>
      </c>
      <c r="D213" s="37">
        <v>16.233333333333334</v>
      </c>
      <c r="E213" s="37">
        <v>15.716666666666669</v>
      </c>
      <c r="F213" s="37">
        <v>15.433333333333334</v>
      </c>
      <c r="G213" s="37">
        <v>14.916666666666668</v>
      </c>
      <c r="H213" s="37">
        <v>16.516666666666669</v>
      </c>
      <c r="I213" s="37">
        <v>17.033333333333335</v>
      </c>
      <c r="J213" s="37">
        <v>17.31666666666667</v>
      </c>
      <c r="K213" s="28">
        <v>16.75</v>
      </c>
      <c r="L213" s="28">
        <v>15.95</v>
      </c>
      <c r="M213" s="28">
        <v>1308.6154100000001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251.25</v>
      </c>
      <c r="D214" s="37">
        <v>248.91666666666666</v>
      </c>
      <c r="E214" s="37">
        <v>245.13333333333333</v>
      </c>
      <c r="F214" s="37">
        <v>239.01666666666668</v>
      </c>
      <c r="G214" s="37">
        <v>235.23333333333335</v>
      </c>
      <c r="H214" s="37">
        <v>255.0333333333333</v>
      </c>
      <c r="I214" s="37">
        <v>258.81666666666666</v>
      </c>
      <c r="J214" s="37">
        <v>264.93333333333328</v>
      </c>
      <c r="K214" s="37">
        <v>252.7</v>
      </c>
      <c r="L214" s="37">
        <v>242.8</v>
      </c>
      <c r="M214" s="37">
        <v>53.040790000000001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55.45</v>
      </c>
      <c r="D215" s="37">
        <v>55.283333333333339</v>
      </c>
      <c r="E215" s="37">
        <v>54.366666666666674</v>
      </c>
      <c r="F215" s="37">
        <v>53.283333333333339</v>
      </c>
      <c r="G215" s="37">
        <v>52.366666666666674</v>
      </c>
      <c r="H215" s="37">
        <v>56.366666666666674</v>
      </c>
      <c r="I215" s="37">
        <v>57.283333333333346</v>
      </c>
      <c r="J215" s="37">
        <v>58.366666666666674</v>
      </c>
      <c r="K215" s="37">
        <v>56.2</v>
      </c>
      <c r="L215" s="37">
        <v>54.2</v>
      </c>
      <c r="M215" s="37">
        <v>1781.85076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360.7</v>
      </c>
      <c r="D216" s="37">
        <v>360.61666666666662</v>
      </c>
      <c r="E216" s="37">
        <v>357.23333333333323</v>
      </c>
      <c r="F216" s="37">
        <v>353.76666666666659</v>
      </c>
      <c r="G216" s="37">
        <v>350.38333333333321</v>
      </c>
      <c r="H216" s="37">
        <v>364.08333333333326</v>
      </c>
      <c r="I216" s="37">
        <v>367.46666666666658</v>
      </c>
      <c r="J216" s="37">
        <v>370.93333333333328</v>
      </c>
      <c r="K216" s="37">
        <v>364</v>
      </c>
      <c r="L216" s="37">
        <v>357.15</v>
      </c>
      <c r="M216" s="37">
        <v>7.65456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H28" sqref="H2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0"/>
      <c r="B1" s="42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44783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13" t="s">
        <v>16</v>
      </c>
      <c r="B9" s="415" t="s">
        <v>18</v>
      </c>
      <c r="C9" s="419" t="s">
        <v>20</v>
      </c>
      <c r="D9" s="419" t="s">
        <v>21</v>
      </c>
      <c r="E9" s="410" t="s">
        <v>22</v>
      </c>
      <c r="F9" s="411"/>
      <c r="G9" s="412"/>
      <c r="H9" s="410" t="s">
        <v>23</v>
      </c>
      <c r="I9" s="411"/>
      <c r="J9" s="412"/>
      <c r="K9" s="23"/>
      <c r="L9" s="24"/>
      <c r="M9" s="50"/>
      <c r="N9" s="1"/>
      <c r="O9" s="1"/>
    </row>
    <row r="10" spans="1:15" ht="42.75" customHeight="1">
      <c r="A10" s="417"/>
      <c r="B10" s="418"/>
      <c r="C10" s="418"/>
      <c r="D10" s="41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23726.05</v>
      </c>
      <c r="D11" s="272">
        <v>23653.683333333334</v>
      </c>
      <c r="E11" s="272">
        <v>23207.366666666669</v>
      </c>
      <c r="F11" s="272">
        <v>22688.683333333334</v>
      </c>
      <c r="G11" s="272">
        <v>22242.366666666669</v>
      </c>
      <c r="H11" s="272">
        <v>24172.366666666669</v>
      </c>
      <c r="I11" s="272">
        <v>24618.683333333334</v>
      </c>
      <c r="J11" s="272">
        <v>25137.366666666669</v>
      </c>
      <c r="K11" s="271">
        <v>24100</v>
      </c>
      <c r="L11" s="271">
        <v>23135</v>
      </c>
      <c r="M11" s="271">
        <v>2.383E-2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2721.1</v>
      </c>
      <c r="D12" s="272">
        <v>2731.4</v>
      </c>
      <c r="E12" s="272">
        <v>2665.8</v>
      </c>
      <c r="F12" s="272">
        <v>2610.5</v>
      </c>
      <c r="G12" s="272">
        <v>2544.9</v>
      </c>
      <c r="H12" s="272">
        <v>2786.7000000000003</v>
      </c>
      <c r="I12" s="272">
        <v>2852.2999999999997</v>
      </c>
      <c r="J12" s="272">
        <v>2907.6000000000004</v>
      </c>
      <c r="K12" s="271">
        <v>2797</v>
      </c>
      <c r="L12" s="271">
        <v>2676.1</v>
      </c>
      <c r="M12" s="271">
        <v>3.8293400000000002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2224.6</v>
      </c>
      <c r="D13" s="272">
        <v>2238.6333333333337</v>
      </c>
      <c r="E13" s="272">
        <v>2206.2666666666673</v>
      </c>
      <c r="F13" s="272">
        <v>2187.9333333333338</v>
      </c>
      <c r="G13" s="272">
        <v>2155.5666666666675</v>
      </c>
      <c r="H13" s="272">
        <v>2256.9666666666672</v>
      </c>
      <c r="I13" s="272">
        <v>2289.333333333333</v>
      </c>
      <c r="J13" s="272">
        <v>2307.666666666667</v>
      </c>
      <c r="K13" s="271">
        <v>2271</v>
      </c>
      <c r="L13" s="271">
        <v>2220.3000000000002</v>
      </c>
      <c r="M13" s="271">
        <v>3.2307600000000001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2395.25</v>
      </c>
      <c r="D14" s="272">
        <v>2392.15</v>
      </c>
      <c r="E14" s="272">
        <v>2366.4</v>
      </c>
      <c r="F14" s="272">
        <v>2337.5500000000002</v>
      </c>
      <c r="G14" s="272">
        <v>2311.8000000000002</v>
      </c>
      <c r="H14" s="272">
        <v>2421</v>
      </c>
      <c r="I14" s="272">
        <v>2446.75</v>
      </c>
      <c r="J14" s="272">
        <v>2475.6</v>
      </c>
      <c r="K14" s="271">
        <v>2417.9</v>
      </c>
      <c r="L14" s="271">
        <v>2363.3000000000002</v>
      </c>
      <c r="M14" s="271">
        <v>0.27810000000000001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1022.55</v>
      </c>
      <c r="D15" s="272">
        <v>1029.4666666666667</v>
      </c>
      <c r="E15" s="272">
        <v>998.48333333333335</v>
      </c>
      <c r="F15" s="272">
        <v>974.41666666666663</v>
      </c>
      <c r="G15" s="272">
        <v>943.43333333333328</v>
      </c>
      <c r="H15" s="272">
        <v>1053.5333333333333</v>
      </c>
      <c r="I15" s="272">
        <v>1084.5166666666669</v>
      </c>
      <c r="J15" s="272">
        <v>1108.5833333333335</v>
      </c>
      <c r="K15" s="271">
        <v>1060.45</v>
      </c>
      <c r="L15" s="271">
        <v>1005.4</v>
      </c>
      <c r="M15" s="271">
        <v>2.6967099999999999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650.04999999999995</v>
      </c>
      <c r="D16" s="272">
        <v>649.23333333333323</v>
      </c>
      <c r="E16" s="272">
        <v>643.46666666666647</v>
      </c>
      <c r="F16" s="272">
        <v>636.88333333333321</v>
      </c>
      <c r="G16" s="272">
        <v>631.11666666666645</v>
      </c>
      <c r="H16" s="272">
        <v>655.81666666666649</v>
      </c>
      <c r="I16" s="272">
        <v>661.58333333333314</v>
      </c>
      <c r="J16" s="272">
        <v>668.16666666666652</v>
      </c>
      <c r="K16" s="271">
        <v>655</v>
      </c>
      <c r="L16" s="271">
        <v>642.65</v>
      </c>
      <c r="M16" s="271">
        <v>12.776439999999999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425</v>
      </c>
      <c r="D17" s="272">
        <v>425.58333333333331</v>
      </c>
      <c r="E17" s="272">
        <v>422.51666666666665</v>
      </c>
      <c r="F17" s="272">
        <v>420.03333333333336</v>
      </c>
      <c r="G17" s="272">
        <v>416.9666666666667</v>
      </c>
      <c r="H17" s="272">
        <v>428.06666666666661</v>
      </c>
      <c r="I17" s="272">
        <v>431.13333333333333</v>
      </c>
      <c r="J17" s="272">
        <v>433.61666666666656</v>
      </c>
      <c r="K17" s="271">
        <v>428.65</v>
      </c>
      <c r="L17" s="271">
        <v>423.1</v>
      </c>
      <c r="M17" s="271">
        <v>0.45707999999999999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2165.5</v>
      </c>
      <c r="D18" s="272">
        <v>2182.4499999999998</v>
      </c>
      <c r="E18" s="272">
        <v>2130.4999999999995</v>
      </c>
      <c r="F18" s="272">
        <v>2095.4999999999995</v>
      </c>
      <c r="G18" s="272">
        <v>2043.5499999999993</v>
      </c>
      <c r="H18" s="272">
        <v>2217.4499999999998</v>
      </c>
      <c r="I18" s="272">
        <v>2269.4000000000005</v>
      </c>
      <c r="J18" s="272">
        <v>2304.4</v>
      </c>
      <c r="K18" s="271">
        <v>2234.4</v>
      </c>
      <c r="L18" s="271">
        <v>2147.4499999999998</v>
      </c>
      <c r="M18" s="271">
        <v>0.66791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20300</v>
      </c>
      <c r="D19" s="272">
        <v>20369.55</v>
      </c>
      <c r="E19" s="272">
        <v>20127.75</v>
      </c>
      <c r="F19" s="272">
        <v>19955.5</v>
      </c>
      <c r="G19" s="272">
        <v>19713.7</v>
      </c>
      <c r="H19" s="272">
        <v>20541.8</v>
      </c>
      <c r="I19" s="272">
        <v>20783.599999999995</v>
      </c>
      <c r="J19" s="272">
        <v>20955.849999999999</v>
      </c>
      <c r="K19" s="271">
        <v>20611.349999999999</v>
      </c>
      <c r="L19" s="271">
        <v>20197.3</v>
      </c>
      <c r="M19" s="271">
        <v>0.12436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2791.9</v>
      </c>
      <c r="D20" s="272">
        <v>2765.0666666666671</v>
      </c>
      <c r="E20" s="272">
        <v>2722.483333333334</v>
      </c>
      <c r="F20" s="272">
        <v>2653.0666666666671</v>
      </c>
      <c r="G20" s="272">
        <v>2610.483333333334</v>
      </c>
      <c r="H20" s="272">
        <v>2834.483333333334</v>
      </c>
      <c r="I20" s="272">
        <v>2877.0666666666671</v>
      </c>
      <c r="J20" s="272">
        <v>2946.483333333334</v>
      </c>
      <c r="K20" s="271">
        <v>2807.65</v>
      </c>
      <c r="L20" s="271">
        <v>2695.65</v>
      </c>
      <c r="M20" s="271">
        <v>15.81696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2165.1999999999998</v>
      </c>
      <c r="D21" s="272">
        <v>2151.4833333333331</v>
      </c>
      <c r="E21" s="272">
        <v>2119.9666666666662</v>
      </c>
      <c r="F21" s="272">
        <v>2074.7333333333331</v>
      </c>
      <c r="G21" s="272">
        <v>2043.2166666666662</v>
      </c>
      <c r="H21" s="272">
        <v>2196.7166666666662</v>
      </c>
      <c r="I21" s="272">
        <v>2228.2333333333336</v>
      </c>
      <c r="J21" s="272">
        <v>2273.4666666666662</v>
      </c>
      <c r="K21" s="271">
        <v>2183</v>
      </c>
      <c r="L21" s="271">
        <v>2106.25</v>
      </c>
      <c r="M21" s="271">
        <v>11.51202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801.65</v>
      </c>
      <c r="D22" s="272">
        <v>806.66666666666663</v>
      </c>
      <c r="E22" s="272">
        <v>790.33333333333326</v>
      </c>
      <c r="F22" s="272">
        <v>779.01666666666665</v>
      </c>
      <c r="G22" s="272">
        <v>762.68333333333328</v>
      </c>
      <c r="H22" s="272">
        <v>817.98333333333323</v>
      </c>
      <c r="I22" s="272">
        <v>834.31666666666649</v>
      </c>
      <c r="J22" s="272">
        <v>845.63333333333321</v>
      </c>
      <c r="K22" s="271">
        <v>823</v>
      </c>
      <c r="L22" s="271">
        <v>795.35</v>
      </c>
      <c r="M22" s="271">
        <v>75.19923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3365</v>
      </c>
      <c r="D23" s="272">
        <v>3375.4166666666665</v>
      </c>
      <c r="E23" s="272">
        <v>3276.833333333333</v>
      </c>
      <c r="F23" s="272">
        <v>3188.6666666666665</v>
      </c>
      <c r="G23" s="272">
        <v>3090.083333333333</v>
      </c>
      <c r="H23" s="272">
        <v>3463.583333333333</v>
      </c>
      <c r="I23" s="272">
        <v>3562.1666666666661</v>
      </c>
      <c r="J23" s="272">
        <v>3650.333333333333</v>
      </c>
      <c r="K23" s="271">
        <v>3474</v>
      </c>
      <c r="L23" s="271">
        <v>3287.25</v>
      </c>
      <c r="M23" s="271">
        <v>5.1436599999999997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3447.35</v>
      </c>
      <c r="D24" s="272">
        <v>3394.1166666666668</v>
      </c>
      <c r="E24" s="272">
        <v>3314.2333333333336</v>
      </c>
      <c r="F24" s="272">
        <v>3181.1166666666668</v>
      </c>
      <c r="G24" s="272">
        <v>3101.2333333333336</v>
      </c>
      <c r="H24" s="272">
        <v>3527.2333333333336</v>
      </c>
      <c r="I24" s="272">
        <v>3607.1166666666668</v>
      </c>
      <c r="J24" s="272">
        <v>3740.2333333333336</v>
      </c>
      <c r="K24" s="271">
        <v>3474</v>
      </c>
      <c r="L24" s="271">
        <v>3261</v>
      </c>
      <c r="M24" s="271">
        <v>4.5838700000000001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106.8</v>
      </c>
      <c r="D25" s="272">
        <v>106.25</v>
      </c>
      <c r="E25" s="272">
        <v>105.05</v>
      </c>
      <c r="F25" s="272">
        <v>103.3</v>
      </c>
      <c r="G25" s="272">
        <v>102.1</v>
      </c>
      <c r="H25" s="272">
        <v>108</v>
      </c>
      <c r="I25" s="272">
        <v>109.19999999999999</v>
      </c>
      <c r="J25" s="272">
        <v>110.95</v>
      </c>
      <c r="K25" s="271">
        <v>107.45</v>
      </c>
      <c r="L25" s="271">
        <v>104.5</v>
      </c>
      <c r="M25" s="271">
        <v>22.911090000000002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276.14999999999998</v>
      </c>
      <c r="D26" s="272">
        <v>275.91666666666669</v>
      </c>
      <c r="E26" s="272">
        <v>271.73333333333335</v>
      </c>
      <c r="F26" s="272">
        <v>267.31666666666666</v>
      </c>
      <c r="G26" s="272">
        <v>263.13333333333333</v>
      </c>
      <c r="H26" s="272">
        <v>280.33333333333337</v>
      </c>
      <c r="I26" s="272">
        <v>284.51666666666665</v>
      </c>
      <c r="J26" s="272">
        <v>288.93333333333339</v>
      </c>
      <c r="K26" s="271">
        <v>280.10000000000002</v>
      </c>
      <c r="L26" s="271">
        <v>271.5</v>
      </c>
      <c r="M26" s="271">
        <v>40.08569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437.1</v>
      </c>
      <c r="D27" s="272">
        <v>436.0333333333333</v>
      </c>
      <c r="E27" s="272">
        <v>433.06666666666661</v>
      </c>
      <c r="F27" s="272">
        <v>429.0333333333333</v>
      </c>
      <c r="G27" s="272">
        <v>426.06666666666661</v>
      </c>
      <c r="H27" s="272">
        <v>440.06666666666661</v>
      </c>
      <c r="I27" s="272">
        <v>443.0333333333333</v>
      </c>
      <c r="J27" s="272">
        <v>447.06666666666661</v>
      </c>
      <c r="K27" s="271">
        <v>439</v>
      </c>
      <c r="L27" s="271">
        <v>432</v>
      </c>
      <c r="M27" s="271">
        <v>0.81471000000000005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278.8</v>
      </c>
      <c r="D28" s="272">
        <v>281.45</v>
      </c>
      <c r="E28" s="272">
        <v>275</v>
      </c>
      <c r="F28" s="272">
        <v>271.2</v>
      </c>
      <c r="G28" s="272">
        <v>264.75</v>
      </c>
      <c r="H28" s="272">
        <v>285.25</v>
      </c>
      <c r="I28" s="272">
        <v>291.69999999999993</v>
      </c>
      <c r="J28" s="272">
        <v>295.5</v>
      </c>
      <c r="K28" s="271">
        <v>287.89999999999998</v>
      </c>
      <c r="L28" s="271">
        <v>277.64999999999998</v>
      </c>
      <c r="M28" s="271">
        <v>1.3349299999999999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288.05</v>
      </c>
      <c r="D29" s="272">
        <v>280.09999999999997</v>
      </c>
      <c r="E29" s="272">
        <v>269.94999999999993</v>
      </c>
      <c r="F29" s="272">
        <v>251.84999999999997</v>
      </c>
      <c r="G29" s="272">
        <v>241.69999999999993</v>
      </c>
      <c r="H29" s="272">
        <v>298.19999999999993</v>
      </c>
      <c r="I29" s="272">
        <v>308.34999999999991</v>
      </c>
      <c r="J29" s="272">
        <v>326.44999999999993</v>
      </c>
      <c r="K29" s="271">
        <v>290.25</v>
      </c>
      <c r="L29" s="271">
        <v>262</v>
      </c>
      <c r="M29" s="271">
        <v>43.562139999999999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1106.3499999999999</v>
      </c>
      <c r="D30" s="272">
        <v>1102.4166666666665</v>
      </c>
      <c r="E30" s="272">
        <v>1079.5333333333331</v>
      </c>
      <c r="F30" s="272">
        <v>1052.7166666666665</v>
      </c>
      <c r="G30" s="272">
        <v>1029.833333333333</v>
      </c>
      <c r="H30" s="272">
        <v>1129.2333333333331</v>
      </c>
      <c r="I30" s="272">
        <v>1152.1166666666663</v>
      </c>
      <c r="J30" s="272">
        <v>1178.9333333333332</v>
      </c>
      <c r="K30" s="271">
        <v>1125.3</v>
      </c>
      <c r="L30" s="271">
        <v>1075.5999999999999</v>
      </c>
      <c r="M30" s="271">
        <v>4.8738200000000003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1275</v>
      </c>
      <c r="D31" s="272">
        <v>1280</v>
      </c>
      <c r="E31" s="272">
        <v>1265</v>
      </c>
      <c r="F31" s="272">
        <v>1255</v>
      </c>
      <c r="G31" s="272">
        <v>1240</v>
      </c>
      <c r="H31" s="272">
        <v>1290</v>
      </c>
      <c r="I31" s="272">
        <v>1305</v>
      </c>
      <c r="J31" s="272">
        <v>1315</v>
      </c>
      <c r="K31" s="271">
        <v>1295</v>
      </c>
      <c r="L31" s="271">
        <v>1270</v>
      </c>
      <c r="M31" s="271">
        <v>0.61755000000000004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663.75</v>
      </c>
      <c r="D32" s="272">
        <v>668.4</v>
      </c>
      <c r="E32" s="272">
        <v>657.8</v>
      </c>
      <c r="F32" s="272">
        <v>651.85</v>
      </c>
      <c r="G32" s="272">
        <v>641.25</v>
      </c>
      <c r="H32" s="272">
        <v>674.34999999999991</v>
      </c>
      <c r="I32" s="272">
        <v>684.95</v>
      </c>
      <c r="J32" s="272">
        <v>690.89999999999986</v>
      </c>
      <c r="K32" s="271">
        <v>679</v>
      </c>
      <c r="L32" s="271">
        <v>662.45</v>
      </c>
      <c r="M32" s="271">
        <v>1.2573700000000001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2984.45</v>
      </c>
      <c r="D33" s="272">
        <v>2990.1833333333329</v>
      </c>
      <c r="E33" s="272">
        <v>2930.4166666666661</v>
      </c>
      <c r="F33" s="272">
        <v>2876.3833333333332</v>
      </c>
      <c r="G33" s="272">
        <v>2816.6166666666663</v>
      </c>
      <c r="H33" s="272">
        <v>3044.2166666666658</v>
      </c>
      <c r="I33" s="272">
        <v>3103.9833333333331</v>
      </c>
      <c r="J33" s="272">
        <v>3158.0166666666655</v>
      </c>
      <c r="K33" s="271">
        <v>3049.95</v>
      </c>
      <c r="L33" s="271">
        <v>2936.15</v>
      </c>
      <c r="M33" s="271">
        <v>6.4346800000000002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3069.4</v>
      </c>
      <c r="D34" s="272">
        <v>3096</v>
      </c>
      <c r="E34" s="272">
        <v>3033.4</v>
      </c>
      <c r="F34" s="272">
        <v>2997.4</v>
      </c>
      <c r="G34" s="272">
        <v>2934.8</v>
      </c>
      <c r="H34" s="272">
        <v>3132</v>
      </c>
      <c r="I34" s="272">
        <v>3194.6000000000004</v>
      </c>
      <c r="J34" s="272">
        <v>3230.6</v>
      </c>
      <c r="K34" s="271">
        <v>3158.6</v>
      </c>
      <c r="L34" s="271">
        <v>3060</v>
      </c>
      <c r="M34" s="271">
        <v>0.53251000000000004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299.45</v>
      </c>
      <c r="D35" s="272">
        <v>301.09999999999997</v>
      </c>
      <c r="E35" s="272">
        <v>296.64999999999992</v>
      </c>
      <c r="F35" s="272">
        <v>293.84999999999997</v>
      </c>
      <c r="G35" s="272">
        <v>289.39999999999992</v>
      </c>
      <c r="H35" s="272">
        <v>303.89999999999992</v>
      </c>
      <c r="I35" s="272">
        <v>308.34999999999997</v>
      </c>
      <c r="J35" s="272">
        <v>311.14999999999992</v>
      </c>
      <c r="K35" s="271">
        <v>305.55</v>
      </c>
      <c r="L35" s="271">
        <v>298.3</v>
      </c>
      <c r="M35" s="271">
        <v>2.99349</v>
      </c>
      <c r="N35" s="1"/>
      <c r="O35" s="1"/>
    </row>
    <row r="36" spans="1:15" ht="12.75" customHeight="1">
      <c r="A36" s="30">
        <v>26</v>
      </c>
      <c r="B36" s="281" t="s">
        <v>1010</v>
      </c>
      <c r="C36" s="271">
        <v>19.399999999999999</v>
      </c>
      <c r="D36" s="272">
        <v>19.349999999999998</v>
      </c>
      <c r="E36" s="272">
        <v>19.199999999999996</v>
      </c>
      <c r="F36" s="272">
        <v>18.999999999999996</v>
      </c>
      <c r="G36" s="272">
        <v>18.849999999999994</v>
      </c>
      <c r="H36" s="272">
        <v>19.549999999999997</v>
      </c>
      <c r="I36" s="272">
        <v>19.699999999999996</v>
      </c>
      <c r="J36" s="272">
        <v>19.899999999999999</v>
      </c>
      <c r="K36" s="271">
        <v>19.5</v>
      </c>
      <c r="L36" s="271">
        <v>19.149999999999999</v>
      </c>
      <c r="M36" s="271">
        <v>16.268969999999999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510.45</v>
      </c>
      <c r="D37" s="272">
        <v>513.29999999999995</v>
      </c>
      <c r="E37" s="272">
        <v>505.19999999999993</v>
      </c>
      <c r="F37" s="272">
        <v>499.95</v>
      </c>
      <c r="G37" s="272">
        <v>491.84999999999997</v>
      </c>
      <c r="H37" s="272">
        <v>518.54999999999995</v>
      </c>
      <c r="I37" s="272">
        <v>526.64999999999986</v>
      </c>
      <c r="J37" s="272">
        <v>531.89999999999986</v>
      </c>
      <c r="K37" s="271">
        <v>521.4</v>
      </c>
      <c r="L37" s="271">
        <v>508.05</v>
      </c>
      <c r="M37" s="271">
        <v>19.46238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2272</v>
      </c>
      <c r="D38" s="272">
        <v>2271.9333333333329</v>
      </c>
      <c r="E38" s="272">
        <v>2251.1666666666661</v>
      </c>
      <c r="F38" s="272">
        <v>2230.333333333333</v>
      </c>
      <c r="G38" s="272">
        <v>2209.5666666666662</v>
      </c>
      <c r="H38" s="272">
        <v>2292.766666666666</v>
      </c>
      <c r="I38" s="272">
        <v>2313.5333333333333</v>
      </c>
      <c r="J38" s="272">
        <v>2334.3666666666659</v>
      </c>
      <c r="K38" s="271">
        <v>2292.6999999999998</v>
      </c>
      <c r="L38" s="271">
        <v>2251.1</v>
      </c>
      <c r="M38" s="271">
        <v>0.70545999999999998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380.2</v>
      </c>
      <c r="D39" s="272">
        <v>380.66666666666669</v>
      </c>
      <c r="E39" s="272">
        <v>378.38333333333338</v>
      </c>
      <c r="F39" s="272">
        <v>376.56666666666672</v>
      </c>
      <c r="G39" s="272">
        <v>374.28333333333342</v>
      </c>
      <c r="H39" s="272">
        <v>382.48333333333335</v>
      </c>
      <c r="I39" s="272">
        <v>384.76666666666665</v>
      </c>
      <c r="J39" s="272">
        <v>386.58333333333331</v>
      </c>
      <c r="K39" s="271">
        <v>382.95</v>
      </c>
      <c r="L39" s="271">
        <v>378.85</v>
      </c>
      <c r="M39" s="271">
        <v>33.475029999999997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1287.75</v>
      </c>
      <c r="D40" s="272">
        <v>1286.5833333333333</v>
      </c>
      <c r="E40" s="272">
        <v>1274.1666666666665</v>
      </c>
      <c r="F40" s="272">
        <v>1260.5833333333333</v>
      </c>
      <c r="G40" s="272">
        <v>1248.1666666666665</v>
      </c>
      <c r="H40" s="272">
        <v>1300.1666666666665</v>
      </c>
      <c r="I40" s="272">
        <v>1312.583333333333</v>
      </c>
      <c r="J40" s="272">
        <v>1326.1666666666665</v>
      </c>
      <c r="K40" s="271">
        <v>1299</v>
      </c>
      <c r="L40" s="271">
        <v>1273</v>
      </c>
      <c r="M40" s="271">
        <v>3.6094900000000001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789.1</v>
      </c>
      <c r="D41" s="272">
        <v>780.71666666666658</v>
      </c>
      <c r="E41" s="272">
        <v>762.43333333333317</v>
      </c>
      <c r="F41" s="272">
        <v>735.76666666666654</v>
      </c>
      <c r="G41" s="272">
        <v>717.48333333333312</v>
      </c>
      <c r="H41" s="272">
        <v>807.38333333333321</v>
      </c>
      <c r="I41" s="272">
        <v>825.66666666666674</v>
      </c>
      <c r="J41" s="272">
        <v>852.33333333333326</v>
      </c>
      <c r="K41" s="271">
        <v>799</v>
      </c>
      <c r="L41" s="271">
        <v>754.05</v>
      </c>
      <c r="M41" s="271">
        <v>1.1067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4427.3500000000004</v>
      </c>
      <c r="D42" s="272">
        <v>4427.3166666666666</v>
      </c>
      <c r="E42" s="272">
        <v>4380.083333333333</v>
      </c>
      <c r="F42" s="272">
        <v>4332.8166666666666</v>
      </c>
      <c r="G42" s="272">
        <v>4285.583333333333</v>
      </c>
      <c r="H42" s="272">
        <v>4474.583333333333</v>
      </c>
      <c r="I42" s="272">
        <v>4521.8166666666666</v>
      </c>
      <c r="J42" s="272">
        <v>4569.083333333333</v>
      </c>
      <c r="K42" s="271">
        <v>4474.55</v>
      </c>
      <c r="L42" s="271">
        <v>4380.05</v>
      </c>
      <c r="M42" s="271">
        <v>4.4575500000000003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228.9</v>
      </c>
      <c r="D43" s="272">
        <v>229.86666666666667</v>
      </c>
      <c r="E43" s="272">
        <v>227.13333333333335</v>
      </c>
      <c r="F43" s="272">
        <v>225.36666666666667</v>
      </c>
      <c r="G43" s="272">
        <v>222.63333333333335</v>
      </c>
      <c r="H43" s="272">
        <v>231.63333333333335</v>
      </c>
      <c r="I43" s="272">
        <v>234.3666666666667</v>
      </c>
      <c r="J43" s="272">
        <v>236.13333333333335</v>
      </c>
      <c r="K43" s="271">
        <v>232.6</v>
      </c>
      <c r="L43" s="271">
        <v>228.1</v>
      </c>
      <c r="M43" s="271">
        <v>11.78984</v>
      </c>
      <c r="N43" s="1"/>
      <c r="O43" s="1"/>
    </row>
    <row r="44" spans="1:15" ht="12.75" customHeight="1">
      <c r="A44" s="30">
        <v>34</v>
      </c>
      <c r="B44" s="281" t="s">
        <v>845</v>
      </c>
      <c r="C44" s="271">
        <v>289.10000000000002</v>
      </c>
      <c r="D44" s="272">
        <v>291.39999999999998</v>
      </c>
      <c r="E44" s="272">
        <v>284.84999999999997</v>
      </c>
      <c r="F44" s="272">
        <v>280.59999999999997</v>
      </c>
      <c r="G44" s="272">
        <v>274.04999999999995</v>
      </c>
      <c r="H44" s="272">
        <v>295.64999999999998</v>
      </c>
      <c r="I44" s="272">
        <v>302.19999999999993</v>
      </c>
      <c r="J44" s="272">
        <v>306.45</v>
      </c>
      <c r="K44" s="271">
        <v>297.95</v>
      </c>
      <c r="L44" s="271">
        <v>287.14999999999998</v>
      </c>
      <c r="M44" s="271">
        <v>1.0150699999999999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545.65</v>
      </c>
      <c r="D45" s="272">
        <v>553.56666666666672</v>
      </c>
      <c r="E45" s="272">
        <v>535.13333333333344</v>
      </c>
      <c r="F45" s="272">
        <v>524.61666666666667</v>
      </c>
      <c r="G45" s="272">
        <v>506.18333333333339</v>
      </c>
      <c r="H45" s="272">
        <v>564.08333333333348</v>
      </c>
      <c r="I45" s="272">
        <v>582.51666666666665</v>
      </c>
      <c r="J45" s="272">
        <v>593.03333333333353</v>
      </c>
      <c r="K45" s="271">
        <v>572</v>
      </c>
      <c r="L45" s="271">
        <v>543.04999999999995</v>
      </c>
      <c r="M45" s="271">
        <v>2.3664800000000001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145.19999999999999</v>
      </c>
      <c r="D46" s="272">
        <v>145.93333333333331</v>
      </c>
      <c r="E46" s="272">
        <v>144.11666666666662</v>
      </c>
      <c r="F46" s="272">
        <v>143.0333333333333</v>
      </c>
      <c r="G46" s="272">
        <v>141.21666666666661</v>
      </c>
      <c r="H46" s="272">
        <v>147.01666666666662</v>
      </c>
      <c r="I46" s="272">
        <v>148.83333333333329</v>
      </c>
      <c r="J46" s="272">
        <v>149.91666666666663</v>
      </c>
      <c r="K46" s="271">
        <v>147.75</v>
      </c>
      <c r="L46" s="271">
        <v>144.85</v>
      </c>
      <c r="M46" s="271">
        <v>93.097160000000002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3458.45</v>
      </c>
      <c r="D47" s="272">
        <v>3457.3166666666671</v>
      </c>
      <c r="E47" s="272">
        <v>3437.6833333333343</v>
      </c>
      <c r="F47" s="272">
        <v>3416.9166666666674</v>
      </c>
      <c r="G47" s="272">
        <v>3397.2833333333347</v>
      </c>
      <c r="H47" s="272">
        <v>3478.0833333333339</v>
      </c>
      <c r="I47" s="272">
        <v>3497.7166666666662</v>
      </c>
      <c r="J47" s="272">
        <v>3518.4833333333336</v>
      </c>
      <c r="K47" s="271">
        <v>3476.95</v>
      </c>
      <c r="L47" s="271">
        <v>3436.55</v>
      </c>
      <c r="M47" s="271">
        <v>7.2464399999999998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238.15</v>
      </c>
      <c r="D48" s="272">
        <v>238.36666666666667</v>
      </c>
      <c r="E48" s="272">
        <v>234.33333333333334</v>
      </c>
      <c r="F48" s="272">
        <v>230.51666666666668</v>
      </c>
      <c r="G48" s="272">
        <v>226.48333333333335</v>
      </c>
      <c r="H48" s="272">
        <v>242.18333333333334</v>
      </c>
      <c r="I48" s="272">
        <v>246.21666666666664</v>
      </c>
      <c r="J48" s="272">
        <v>250.03333333333333</v>
      </c>
      <c r="K48" s="271">
        <v>242.4</v>
      </c>
      <c r="L48" s="271">
        <v>234.55</v>
      </c>
      <c r="M48" s="271">
        <v>3.8273799999999998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3155.5</v>
      </c>
      <c r="D49" s="272">
        <v>3154.9166666666665</v>
      </c>
      <c r="E49" s="272">
        <v>3060.8833333333332</v>
      </c>
      <c r="F49" s="272">
        <v>2966.2666666666669</v>
      </c>
      <c r="G49" s="272">
        <v>2872.2333333333336</v>
      </c>
      <c r="H49" s="272">
        <v>3249.5333333333328</v>
      </c>
      <c r="I49" s="272">
        <v>3343.5666666666666</v>
      </c>
      <c r="J49" s="272">
        <v>3438.1833333333325</v>
      </c>
      <c r="K49" s="271">
        <v>3248.95</v>
      </c>
      <c r="L49" s="271">
        <v>3060.3</v>
      </c>
      <c r="M49" s="271">
        <v>0.59250999999999998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1972.75</v>
      </c>
      <c r="D50" s="272">
        <v>1983.5666666666666</v>
      </c>
      <c r="E50" s="272">
        <v>1952.6333333333332</v>
      </c>
      <c r="F50" s="272">
        <v>1932.5166666666667</v>
      </c>
      <c r="G50" s="272">
        <v>1901.5833333333333</v>
      </c>
      <c r="H50" s="272">
        <v>2003.6833333333332</v>
      </c>
      <c r="I50" s="272">
        <v>2034.6166666666666</v>
      </c>
      <c r="J50" s="272">
        <v>2054.7333333333331</v>
      </c>
      <c r="K50" s="271">
        <v>2014.5</v>
      </c>
      <c r="L50" s="271">
        <v>1963.45</v>
      </c>
      <c r="M50" s="271">
        <v>1.94276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9333.2999999999993</v>
      </c>
      <c r="D51" s="272">
        <v>9367.9666666666672</v>
      </c>
      <c r="E51" s="272">
        <v>9265.8333333333339</v>
      </c>
      <c r="F51" s="272">
        <v>9198.3666666666668</v>
      </c>
      <c r="G51" s="272">
        <v>9096.2333333333336</v>
      </c>
      <c r="H51" s="272">
        <v>9435.4333333333343</v>
      </c>
      <c r="I51" s="272">
        <v>9537.5666666666657</v>
      </c>
      <c r="J51" s="272">
        <v>9605.0333333333347</v>
      </c>
      <c r="K51" s="271">
        <v>9470.1</v>
      </c>
      <c r="L51" s="271">
        <v>9300.5</v>
      </c>
      <c r="M51" s="271">
        <v>0.22896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567.85</v>
      </c>
      <c r="D52" s="272">
        <v>569.04999999999995</v>
      </c>
      <c r="E52" s="272">
        <v>561.84999999999991</v>
      </c>
      <c r="F52" s="272">
        <v>555.84999999999991</v>
      </c>
      <c r="G52" s="272">
        <v>548.64999999999986</v>
      </c>
      <c r="H52" s="272">
        <v>575.04999999999995</v>
      </c>
      <c r="I52" s="272">
        <v>582.25</v>
      </c>
      <c r="J52" s="272">
        <v>588.25</v>
      </c>
      <c r="K52" s="271">
        <v>576.25</v>
      </c>
      <c r="L52" s="271">
        <v>563.04999999999995</v>
      </c>
      <c r="M52" s="271">
        <v>8.5264299999999995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512.70000000000005</v>
      </c>
      <c r="D53" s="272">
        <v>510.76666666666671</v>
      </c>
      <c r="E53" s="272">
        <v>499.03333333333342</v>
      </c>
      <c r="F53" s="272">
        <v>485.36666666666673</v>
      </c>
      <c r="G53" s="272">
        <v>473.63333333333344</v>
      </c>
      <c r="H53" s="272">
        <v>524.43333333333339</v>
      </c>
      <c r="I53" s="272">
        <v>536.16666666666663</v>
      </c>
      <c r="J53" s="272">
        <v>549.83333333333337</v>
      </c>
      <c r="K53" s="271">
        <v>522.5</v>
      </c>
      <c r="L53" s="271">
        <v>497.1</v>
      </c>
      <c r="M53" s="271">
        <v>9.4777500000000003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4250.05</v>
      </c>
      <c r="D54" s="272">
        <v>4250.1500000000005</v>
      </c>
      <c r="E54" s="272">
        <v>4232.9000000000015</v>
      </c>
      <c r="F54" s="272">
        <v>4215.7500000000009</v>
      </c>
      <c r="G54" s="272">
        <v>4198.5000000000018</v>
      </c>
      <c r="H54" s="272">
        <v>4267.3000000000011</v>
      </c>
      <c r="I54" s="272">
        <v>4284.5499999999993</v>
      </c>
      <c r="J54" s="272">
        <v>4301.7000000000007</v>
      </c>
      <c r="K54" s="271">
        <v>4267.3999999999996</v>
      </c>
      <c r="L54" s="271">
        <v>4233</v>
      </c>
      <c r="M54" s="271">
        <v>2.00014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745.55</v>
      </c>
      <c r="D55" s="272">
        <v>740.33333333333337</v>
      </c>
      <c r="E55" s="272">
        <v>733.31666666666672</v>
      </c>
      <c r="F55" s="272">
        <v>721.08333333333337</v>
      </c>
      <c r="G55" s="272">
        <v>714.06666666666672</v>
      </c>
      <c r="H55" s="272">
        <v>752.56666666666672</v>
      </c>
      <c r="I55" s="272">
        <v>759.58333333333337</v>
      </c>
      <c r="J55" s="272">
        <v>771.81666666666672</v>
      </c>
      <c r="K55" s="271">
        <v>747.35</v>
      </c>
      <c r="L55" s="271">
        <v>728.1</v>
      </c>
      <c r="M55" s="271">
        <v>81.918700000000001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3089.1</v>
      </c>
      <c r="D56" s="272">
        <v>3060.75</v>
      </c>
      <c r="E56" s="272">
        <v>2933.5</v>
      </c>
      <c r="F56" s="272">
        <v>2777.9</v>
      </c>
      <c r="G56" s="272">
        <v>2650.65</v>
      </c>
      <c r="H56" s="272">
        <v>3216.35</v>
      </c>
      <c r="I56" s="272">
        <v>3343.6</v>
      </c>
      <c r="J56" s="272">
        <v>3499.2</v>
      </c>
      <c r="K56" s="271">
        <v>3188</v>
      </c>
      <c r="L56" s="271">
        <v>2905.15</v>
      </c>
      <c r="M56" s="271">
        <v>4.1812199999999997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645.95000000000005</v>
      </c>
      <c r="D57" s="272">
        <v>652.81666666666672</v>
      </c>
      <c r="E57" s="272">
        <v>637.13333333333344</v>
      </c>
      <c r="F57" s="272">
        <v>628.31666666666672</v>
      </c>
      <c r="G57" s="272">
        <v>612.63333333333344</v>
      </c>
      <c r="H57" s="272">
        <v>661.63333333333344</v>
      </c>
      <c r="I57" s="272">
        <v>677.31666666666661</v>
      </c>
      <c r="J57" s="272">
        <v>686.13333333333344</v>
      </c>
      <c r="K57" s="271">
        <v>668.5</v>
      </c>
      <c r="L57" s="271">
        <v>644</v>
      </c>
      <c r="M57" s="271">
        <v>13.07982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4022.65</v>
      </c>
      <c r="D58" s="272">
        <v>4020.85</v>
      </c>
      <c r="E58" s="272">
        <v>4001.7999999999997</v>
      </c>
      <c r="F58" s="272">
        <v>3980.95</v>
      </c>
      <c r="G58" s="272">
        <v>3961.8999999999996</v>
      </c>
      <c r="H58" s="272">
        <v>4041.7</v>
      </c>
      <c r="I58" s="272">
        <v>4060.75</v>
      </c>
      <c r="J58" s="272">
        <v>4081.6</v>
      </c>
      <c r="K58" s="271">
        <v>4039.9</v>
      </c>
      <c r="L58" s="271">
        <v>4000</v>
      </c>
      <c r="M58" s="271">
        <v>2.3857400000000002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1150.55</v>
      </c>
      <c r="D59" s="272">
        <v>1153.55</v>
      </c>
      <c r="E59" s="272">
        <v>1122.0999999999999</v>
      </c>
      <c r="F59" s="272">
        <v>1093.6499999999999</v>
      </c>
      <c r="G59" s="272">
        <v>1062.1999999999998</v>
      </c>
      <c r="H59" s="272">
        <v>1182</v>
      </c>
      <c r="I59" s="272">
        <v>1213.4500000000003</v>
      </c>
      <c r="J59" s="272">
        <v>1241.9000000000001</v>
      </c>
      <c r="K59" s="271">
        <v>1185</v>
      </c>
      <c r="L59" s="271">
        <v>1125.0999999999999</v>
      </c>
      <c r="M59" s="271">
        <v>1.37005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7342.2</v>
      </c>
      <c r="D60" s="272">
        <v>7334.7333333333336</v>
      </c>
      <c r="E60" s="272">
        <v>7271.4666666666672</v>
      </c>
      <c r="F60" s="272">
        <v>7200.7333333333336</v>
      </c>
      <c r="G60" s="272">
        <v>7137.4666666666672</v>
      </c>
      <c r="H60" s="272">
        <v>7405.4666666666672</v>
      </c>
      <c r="I60" s="272">
        <v>7468.7333333333336</v>
      </c>
      <c r="J60" s="272">
        <v>7539.4666666666672</v>
      </c>
      <c r="K60" s="271">
        <v>7398</v>
      </c>
      <c r="L60" s="271">
        <v>7264</v>
      </c>
      <c r="M60" s="271">
        <v>9.5748200000000008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15530.65</v>
      </c>
      <c r="D61" s="272">
        <v>15386.800000000001</v>
      </c>
      <c r="E61" s="272">
        <v>15184.600000000002</v>
      </c>
      <c r="F61" s="272">
        <v>14838.550000000001</v>
      </c>
      <c r="G61" s="272">
        <v>14636.350000000002</v>
      </c>
      <c r="H61" s="272">
        <v>15732.850000000002</v>
      </c>
      <c r="I61" s="272">
        <v>15935.050000000003</v>
      </c>
      <c r="J61" s="272">
        <v>16281.100000000002</v>
      </c>
      <c r="K61" s="271">
        <v>15589</v>
      </c>
      <c r="L61" s="271">
        <v>15040.75</v>
      </c>
      <c r="M61" s="271">
        <v>4.87073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5318.4</v>
      </c>
      <c r="D62" s="272">
        <v>5339.0333333333328</v>
      </c>
      <c r="E62" s="272">
        <v>5274.3666666666659</v>
      </c>
      <c r="F62" s="272">
        <v>5230.333333333333</v>
      </c>
      <c r="G62" s="272">
        <v>5165.6666666666661</v>
      </c>
      <c r="H62" s="272">
        <v>5383.0666666666657</v>
      </c>
      <c r="I62" s="272">
        <v>5447.7333333333336</v>
      </c>
      <c r="J62" s="272">
        <v>5491.7666666666655</v>
      </c>
      <c r="K62" s="271">
        <v>5403.7</v>
      </c>
      <c r="L62" s="271">
        <v>5295</v>
      </c>
      <c r="M62" s="271">
        <v>0.40683999999999998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3572.9</v>
      </c>
      <c r="D63" s="272">
        <v>3573.2999999999997</v>
      </c>
      <c r="E63" s="272">
        <v>3509.5999999999995</v>
      </c>
      <c r="F63" s="272">
        <v>3446.2999999999997</v>
      </c>
      <c r="G63" s="272">
        <v>3382.5999999999995</v>
      </c>
      <c r="H63" s="272">
        <v>3636.5999999999995</v>
      </c>
      <c r="I63" s="272">
        <v>3700.2999999999993</v>
      </c>
      <c r="J63" s="272">
        <v>3763.5999999999995</v>
      </c>
      <c r="K63" s="271">
        <v>3637</v>
      </c>
      <c r="L63" s="271">
        <v>3510</v>
      </c>
      <c r="M63" s="271">
        <v>1.1855599999999999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2150</v>
      </c>
      <c r="D64" s="272">
        <v>2143.85</v>
      </c>
      <c r="E64" s="272">
        <v>2114.6999999999998</v>
      </c>
      <c r="F64" s="272">
        <v>2079.4</v>
      </c>
      <c r="G64" s="272">
        <v>2050.25</v>
      </c>
      <c r="H64" s="272">
        <v>2179.1499999999996</v>
      </c>
      <c r="I64" s="272">
        <v>2208.3000000000002</v>
      </c>
      <c r="J64" s="272">
        <v>2243.5999999999995</v>
      </c>
      <c r="K64" s="271">
        <v>2173</v>
      </c>
      <c r="L64" s="271">
        <v>2108.5500000000002</v>
      </c>
      <c r="M64" s="271">
        <v>8.0273699999999995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352.5</v>
      </c>
      <c r="D65" s="272">
        <v>353.40000000000003</v>
      </c>
      <c r="E65" s="272">
        <v>349.40000000000009</v>
      </c>
      <c r="F65" s="272">
        <v>346.30000000000007</v>
      </c>
      <c r="G65" s="272">
        <v>342.30000000000013</v>
      </c>
      <c r="H65" s="272">
        <v>356.50000000000006</v>
      </c>
      <c r="I65" s="272">
        <v>360.49999999999994</v>
      </c>
      <c r="J65" s="272">
        <v>363.6</v>
      </c>
      <c r="K65" s="271">
        <v>357.4</v>
      </c>
      <c r="L65" s="271">
        <v>350.3</v>
      </c>
      <c r="M65" s="271">
        <v>24.732309999999998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275.39999999999998</v>
      </c>
      <c r="D66" s="272">
        <v>275.31666666666666</v>
      </c>
      <c r="E66" s="272">
        <v>273.08333333333331</v>
      </c>
      <c r="F66" s="272">
        <v>270.76666666666665</v>
      </c>
      <c r="G66" s="272">
        <v>268.5333333333333</v>
      </c>
      <c r="H66" s="272">
        <v>277.63333333333333</v>
      </c>
      <c r="I66" s="272">
        <v>279.86666666666667</v>
      </c>
      <c r="J66" s="272">
        <v>282.18333333333334</v>
      </c>
      <c r="K66" s="271">
        <v>277.55</v>
      </c>
      <c r="L66" s="271">
        <v>273</v>
      </c>
      <c r="M66" s="271">
        <v>37.946680000000001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118.25</v>
      </c>
      <c r="D67" s="272">
        <v>118.14999999999999</v>
      </c>
      <c r="E67" s="272">
        <v>116.59999999999998</v>
      </c>
      <c r="F67" s="272">
        <v>114.94999999999999</v>
      </c>
      <c r="G67" s="272">
        <v>113.39999999999998</v>
      </c>
      <c r="H67" s="272">
        <v>119.79999999999998</v>
      </c>
      <c r="I67" s="272">
        <v>121.35</v>
      </c>
      <c r="J67" s="272">
        <v>122.99999999999999</v>
      </c>
      <c r="K67" s="271">
        <v>119.7</v>
      </c>
      <c r="L67" s="271">
        <v>116.5</v>
      </c>
      <c r="M67" s="271">
        <v>148.90797000000001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48.65</v>
      </c>
      <c r="D68" s="272">
        <v>48.716666666666669</v>
      </c>
      <c r="E68" s="272">
        <v>48.183333333333337</v>
      </c>
      <c r="F68" s="272">
        <v>47.716666666666669</v>
      </c>
      <c r="G68" s="272">
        <v>47.183333333333337</v>
      </c>
      <c r="H68" s="272">
        <v>49.183333333333337</v>
      </c>
      <c r="I68" s="272">
        <v>49.716666666666669</v>
      </c>
      <c r="J68" s="272">
        <v>50.183333333333337</v>
      </c>
      <c r="K68" s="271">
        <v>49.25</v>
      </c>
      <c r="L68" s="271">
        <v>48.25</v>
      </c>
      <c r="M68" s="271">
        <v>14.331480000000001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17.25</v>
      </c>
      <c r="D69" s="272">
        <v>17.316666666666666</v>
      </c>
      <c r="E69" s="272">
        <v>17.083333333333332</v>
      </c>
      <c r="F69" s="272">
        <v>16.916666666666664</v>
      </c>
      <c r="G69" s="272">
        <v>16.68333333333333</v>
      </c>
      <c r="H69" s="272">
        <v>17.483333333333334</v>
      </c>
      <c r="I69" s="272">
        <v>17.716666666666669</v>
      </c>
      <c r="J69" s="272">
        <v>17.883333333333336</v>
      </c>
      <c r="K69" s="271">
        <v>17.55</v>
      </c>
      <c r="L69" s="271">
        <v>17.149999999999999</v>
      </c>
      <c r="M69" s="271">
        <v>11.70908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1902.2</v>
      </c>
      <c r="D70" s="272">
        <v>1902.4666666666665</v>
      </c>
      <c r="E70" s="272">
        <v>1886.2333333333329</v>
      </c>
      <c r="F70" s="272">
        <v>1870.2666666666664</v>
      </c>
      <c r="G70" s="272">
        <v>1854.0333333333328</v>
      </c>
      <c r="H70" s="272">
        <v>1918.4333333333329</v>
      </c>
      <c r="I70" s="272">
        <v>1934.6666666666665</v>
      </c>
      <c r="J70" s="272">
        <v>1950.633333333333</v>
      </c>
      <c r="K70" s="271">
        <v>1918.7</v>
      </c>
      <c r="L70" s="271">
        <v>1886.5</v>
      </c>
      <c r="M70" s="271">
        <v>2.3373200000000001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5416.15</v>
      </c>
      <c r="D71" s="272">
        <v>5430.55</v>
      </c>
      <c r="E71" s="272">
        <v>5328.1</v>
      </c>
      <c r="F71" s="272">
        <v>5240.05</v>
      </c>
      <c r="G71" s="272">
        <v>5137.6000000000004</v>
      </c>
      <c r="H71" s="272">
        <v>5518.6</v>
      </c>
      <c r="I71" s="272">
        <v>5621.0499999999993</v>
      </c>
      <c r="J71" s="272">
        <v>5709.1</v>
      </c>
      <c r="K71" s="271">
        <v>5533</v>
      </c>
      <c r="L71" s="271">
        <v>5342.5</v>
      </c>
      <c r="M71" s="271">
        <v>0.30430000000000001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674.65</v>
      </c>
      <c r="D72" s="272">
        <v>673.19999999999993</v>
      </c>
      <c r="E72" s="272">
        <v>666.69999999999982</v>
      </c>
      <c r="F72" s="272">
        <v>658.74999999999989</v>
      </c>
      <c r="G72" s="272">
        <v>652.24999999999977</v>
      </c>
      <c r="H72" s="272">
        <v>681.14999999999986</v>
      </c>
      <c r="I72" s="272">
        <v>687.65000000000009</v>
      </c>
      <c r="J72" s="272">
        <v>695.59999999999991</v>
      </c>
      <c r="K72" s="271">
        <v>679.7</v>
      </c>
      <c r="L72" s="271">
        <v>665.25</v>
      </c>
      <c r="M72" s="271">
        <v>9.5753500000000003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863.75</v>
      </c>
      <c r="D73" s="272">
        <v>853.95000000000016</v>
      </c>
      <c r="E73" s="272">
        <v>830.00000000000034</v>
      </c>
      <c r="F73" s="272">
        <v>796.25000000000023</v>
      </c>
      <c r="G73" s="272">
        <v>772.30000000000041</v>
      </c>
      <c r="H73" s="272">
        <v>887.70000000000027</v>
      </c>
      <c r="I73" s="272">
        <v>911.65000000000009</v>
      </c>
      <c r="J73" s="272">
        <v>945.4000000000002</v>
      </c>
      <c r="K73" s="271">
        <v>877.9</v>
      </c>
      <c r="L73" s="271">
        <v>820.2</v>
      </c>
      <c r="M73" s="271">
        <v>30.91001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281.85000000000002</v>
      </c>
      <c r="D74" s="272">
        <v>280.08333333333331</v>
      </c>
      <c r="E74" s="272">
        <v>276.56666666666661</v>
      </c>
      <c r="F74" s="272">
        <v>271.2833333333333</v>
      </c>
      <c r="G74" s="272">
        <v>267.76666666666659</v>
      </c>
      <c r="H74" s="272">
        <v>285.36666666666662</v>
      </c>
      <c r="I74" s="272">
        <v>288.88333333333338</v>
      </c>
      <c r="J74" s="272">
        <v>294.16666666666663</v>
      </c>
      <c r="K74" s="271">
        <v>283.60000000000002</v>
      </c>
      <c r="L74" s="271">
        <v>274.8</v>
      </c>
      <c r="M74" s="271">
        <v>72.581010000000006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712.45</v>
      </c>
      <c r="D75" s="272">
        <v>709.86666666666667</v>
      </c>
      <c r="E75" s="272">
        <v>706.08333333333337</v>
      </c>
      <c r="F75" s="272">
        <v>699.7166666666667</v>
      </c>
      <c r="G75" s="272">
        <v>695.93333333333339</v>
      </c>
      <c r="H75" s="272">
        <v>716.23333333333335</v>
      </c>
      <c r="I75" s="272">
        <v>720.01666666666665</v>
      </c>
      <c r="J75" s="272">
        <v>726.38333333333333</v>
      </c>
      <c r="K75" s="271">
        <v>713.65</v>
      </c>
      <c r="L75" s="271">
        <v>703.5</v>
      </c>
      <c r="M75" s="271">
        <v>9.1950099999999999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51.85</v>
      </c>
      <c r="D76" s="272">
        <v>52</v>
      </c>
      <c r="E76" s="272">
        <v>51.45</v>
      </c>
      <c r="F76" s="272">
        <v>51.050000000000004</v>
      </c>
      <c r="G76" s="272">
        <v>50.500000000000007</v>
      </c>
      <c r="H76" s="272">
        <v>52.4</v>
      </c>
      <c r="I76" s="272">
        <v>52.949999999999996</v>
      </c>
      <c r="J76" s="272">
        <v>53.349999999999994</v>
      </c>
      <c r="K76" s="271">
        <v>52.55</v>
      </c>
      <c r="L76" s="271">
        <v>51.6</v>
      </c>
      <c r="M76" s="271">
        <v>176.81708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325.64999999999998</v>
      </c>
      <c r="D77" s="272">
        <v>325.2833333333333</v>
      </c>
      <c r="E77" s="272">
        <v>320.56666666666661</v>
      </c>
      <c r="F77" s="272">
        <v>315.48333333333329</v>
      </c>
      <c r="G77" s="272">
        <v>310.76666666666659</v>
      </c>
      <c r="H77" s="272">
        <v>330.36666666666662</v>
      </c>
      <c r="I77" s="272">
        <v>335.08333333333331</v>
      </c>
      <c r="J77" s="272">
        <v>340.16666666666663</v>
      </c>
      <c r="K77" s="271">
        <v>330</v>
      </c>
      <c r="L77" s="271">
        <v>320.2</v>
      </c>
      <c r="M77" s="271">
        <v>94.729060000000004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704.35</v>
      </c>
      <c r="D78" s="272">
        <v>704.4</v>
      </c>
      <c r="E78" s="272">
        <v>698.94999999999993</v>
      </c>
      <c r="F78" s="272">
        <v>693.55</v>
      </c>
      <c r="G78" s="272">
        <v>688.09999999999991</v>
      </c>
      <c r="H78" s="272">
        <v>709.8</v>
      </c>
      <c r="I78" s="272">
        <v>715.25</v>
      </c>
      <c r="J78" s="272">
        <v>720.65</v>
      </c>
      <c r="K78" s="271">
        <v>709.85</v>
      </c>
      <c r="L78" s="271">
        <v>699</v>
      </c>
      <c r="M78" s="271">
        <v>59.186070000000001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313.7</v>
      </c>
      <c r="D79" s="272">
        <v>313.40000000000003</v>
      </c>
      <c r="E79" s="272">
        <v>311.30000000000007</v>
      </c>
      <c r="F79" s="272">
        <v>308.90000000000003</v>
      </c>
      <c r="G79" s="272">
        <v>306.80000000000007</v>
      </c>
      <c r="H79" s="272">
        <v>315.80000000000007</v>
      </c>
      <c r="I79" s="272">
        <v>317.90000000000009</v>
      </c>
      <c r="J79" s="272">
        <v>320.30000000000007</v>
      </c>
      <c r="K79" s="271">
        <v>315.5</v>
      </c>
      <c r="L79" s="271">
        <v>311</v>
      </c>
      <c r="M79" s="271">
        <v>10.052210000000001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968.2</v>
      </c>
      <c r="D80" s="272">
        <v>971.0333333333333</v>
      </c>
      <c r="E80" s="272">
        <v>957.16666666666663</v>
      </c>
      <c r="F80" s="272">
        <v>946.13333333333333</v>
      </c>
      <c r="G80" s="272">
        <v>932.26666666666665</v>
      </c>
      <c r="H80" s="272">
        <v>982.06666666666661</v>
      </c>
      <c r="I80" s="272">
        <v>995.93333333333339</v>
      </c>
      <c r="J80" s="272">
        <v>1006.9666666666666</v>
      </c>
      <c r="K80" s="271">
        <v>984.9</v>
      </c>
      <c r="L80" s="271">
        <v>960</v>
      </c>
      <c r="M80" s="271">
        <v>1.21315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343.6</v>
      </c>
      <c r="D81" s="272">
        <v>343.66666666666669</v>
      </c>
      <c r="E81" s="272">
        <v>338.33333333333337</v>
      </c>
      <c r="F81" s="272">
        <v>333.06666666666666</v>
      </c>
      <c r="G81" s="272">
        <v>327.73333333333335</v>
      </c>
      <c r="H81" s="272">
        <v>348.93333333333339</v>
      </c>
      <c r="I81" s="272">
        <v>354.26666666666677</v>
      </c>
      <c r="J81" s="272">
        <v>359.53333333333342</v>
      </c>
      <c r="K81" s="271">
        <v>349</v>
      </c>
      <c r="L81" s="271">
        <v>338.4</v>
      </c>
      <c r="M81" s="271">
        <v>20.13739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8900.0499999999993</v>
      </c>
      <c r="D82" s="272">
        <v>8921.6833333333325</v>
      </c>
      <c r="E82" s="272">
        <v>8844.366666666665</v>
      </c>
      <c r="F82" s="272">
        <v>8788.6833333333325</v>
      </c>
      <c r="G82" s="272">
        <v>8711.366666666665</v>
      </c>
      <c r="H82" s="272">
        <v>8977.366666666665</v>
      </c>
      <c r="I82" s="272">
        <v>9054.6833333333343</v>
      </c>
      <c r="J82" s="272">
        <v>9110.366666666665</v>
      </c>
      <c r="K82" s="271">
        <v>8999</v>
      </c>
      <c r="L82" s="271">
        <v>8866</v>
      </c>
      <c r="M82" s="271">
        <v>0.13247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1009.7</v>
      </c>
      <c r="D83" s="272">
        <v>1000.5666666666666</v>
      </c>
      <c r="E83" s="272">
        <v>987.18333333333317</v>
      </c>
      <c r="F83" s="272">
        <v>964.66666666666652</v>
      </c>
      <c r="G83" s="272">
        <v>951.28333333333308</v>
      </c>
      <c r="H83" s="272">
        <v>1023.0833333333333</v>
      </c>
      <c r="I83" s="272">
        <v>1036.4666666666667</v>
      </c>
      <c r="J83" s="272">
        <v>1058.9833333333333</v>
      </c>
      <c r="K83" s="271">
        <v>1013.95</v>
      </c>
      <c r="L83" s="271">
        <v>978.05</v>
      </c>
      <c r="M83" s="271">
        <v>5.2528499999999996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927.15</v>
      </c>
      <c r="D84" s="272">
        <v>933.98333333333323</v>
      </c>
      <c r="E84" s="272">
        <v>919.16666666666652</v>
      </c>
      <c r="F84" s="272">
        <v>911.18333333333328</v>
      </c>
      <c r="G84" s="272">
        <v>896.36666666666656</v>
      </c>
      <c r="H84" s="272">
        <v>941.96666666666647</v>
      </c>
      <c r="I84" s="272">
        <v>956.7833333333333</v>
      </c>
      <c r="J84" s="272">
        <v>964.76666666666642</v>
      </c>
      <c r="K84" s="271">
        <v>948.8</v>
      </c>
      <c r="L84" s="271">
        <v>926</v>
      </c>
      <c r="M84" s="271">
        <v>0.30296000000000001</v>
      </c>
      <c r="N84" s="1"/>
      <c r="O84" s="1"/>
    </row>
    <row r="85" spans="1:15" ht="12.75" customHeight="1">
      <c r="A85" s="30">
        <v>75</v>
      </c>
      <c r="B85" s="281" t="s">
        <v>846</v>
      </c>
      <c r="C85" s="271">
        <v>640.20000000000005</v>
      </c>
      <c r="D85" s="272">
        <v>641.43333333333339</v>
      </c>
      <c r="E85" s="272">
        <v>635.86666666666679</v>
      </c>
      <c r="F85" s="272">
        <v>631.53333333333342</v>
      </c>
      <c r="G85" s="272">
        <v>625.96666666666681</v>
      </c>
      <c r="H85" s="272">
        <v>645.76666666666677</v>
      </c>
      <c r="I85" s="272">
        <v>651.33333333333337</v>
      </c>
      <c r="J85" s="272">
        <v>655.66666666666674</v>
      </c>
      <c r="K85" s="271">
        <v>647</v>
      </c>
      <c r="L85" s="271">
        <v>637.1</v>
      </c>
      <c r="M85" s="271">
        <v>3.1653099999999998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17314.5</v>
      </c>
      <c r="D86" s="272">
        <v>17371.5</v>
      </c>
      <c r="E86" s="272">
        <v>17143</v>
      </c>
      <c r="F86" s="272">
        <v>16971.5</v>
      </c>
      <c r="G86" s="272">
        <v>16743</v>
      </c>
      <c r="H86" s="272">
        <v>17543</v>
      </c>
      <c r="I86" s="272">
        <v>17771.5</v>
      </c>
      <c r="J86" s="272">
        <v>17943</v>
      </c>
      <c r="K86" s="271">
        <v>17600</v>
      </c>
      <c r="L86" s="271">
        <v>17200</v>
      </c>
      <c r="M86" s="271">
        <v>0.53429000000000004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519.15</v>
      </c>
      <c r="D87" s="272">
        <v>516.15</v>
      </c>
      <c r="E87" s="272">
        <v>511.29999999999995</v>
      </c>
      <c r="F87" s="272">
        <v>503.45</v>
      </c>
      <c r="G87" s="272">
        <v>498.59999999999997</v>
      </c>
      <c r="H87" s="272">
        <v>524</v>
      </c>
      <c r="I87" s="272">
        <v>528.85000000000014</v>
      </c>
      <c r="J87" s="272">
        <v>536.69999999999993</v>
      </c>
      <c r="K87" s="271">
        <v>521</v>
      </c>
      <c r="L87" s="271">
        <v>508.3</v>
      </c>
      <c r="M87" s="271">
        <v>2.0114100000000001</v>
      </c>
      <c r="N87" s="1"/>
      <c r="O87" s="1"/>
    </row>
    <row r="88" spans="1:15" ht="12.75" customHeight="1">
      <c r="A88" s="30">
        <v>78</v>
      </c>
      <c r="B88" s="281" t="s">
        <v>847</v>
      </c>
      <c r="C88" s="271">
        <v>38.450000000000003</v>
      </c>
      <c r="D88" s="272">
        <v>39.550000000000004</v>
      </c>
      <c r="E88" s="272">
        <v>37.350000000000009</v>
      </c>
      <c r="F88" s="272">
        <v>36.250000000000007</v>
      </c>
      <c r="G88" s="272">
        <v>34.050000000000011</v>
      </c>
      <c r="H88" s="272">
        <v>40.650000000000006</v>
      </c>
      <c r="I88" s="272">
        <v>42.850000000000009</v>
      </c>
      <c r="J88" s="272">
        <v>43.95</v>
      </c>
      <c r="K88" s="271">
        <v>41.75</v>
      </c>
      <c r="L88" s="271">
        <v>38.450000000000003</v>
      </c>
      <c r="M88" s="271">
        <v>137.97094999999999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3631.4</v>
      </c>
      <c r="D89" s="272">
        <v>3648.7000000000003</v>
      </c>
      <c r="E89" s="272">
        <v>3595.5000000000005</v>
      </c>
      <c r="F89" s="272">
        <v>3559.6000000000004</v>
      </c>
      <c r="G89" s="272">
        <v>3506.4000000000005</v>
      </c>
      <c r="H89" s="272">
        <v>3684.6000000000004</v>
      </c>
      <c r="I89" s="272">
        <v>3737.8</v>
      </c>
      <c r="J89" s="272">
        <v>3773.7000000000003</v>
      </c>
      <c r="K89" s="271">
        <v>3701.9</v>
      </c>
      <c r="L89" s="271">
        <v>3612.8</v>
      </c>
      <c r="M89" s="271">
        <v>3.10094</v>
      </c>
      <c r="N89" s="1"/>
      <c r="O89" s="1"/>
    </row>
    <row r="90" spans="1:15" ht="12.75" customHeight="1">
      <c r="A90" s="30">
        <v>80</v>
      </c>
      <c r="B90" s="281" t="s">
        <v>848</v>
      </c>
      <c r="C90" s="271">
        <v>1347.05</v>
      </c>
      <c r="D90" s="272">
        <v>1339.2166666666667</v>
      </c>
      <c r="E90" s="272">
        <v>1313.4333333333334</v>
      </c>
      <c r="F90" s="272">
        <v>1279.8166666666666</v>
      </c>
      <c r="G90" s="272">
        <v>1254.0333333333333</v>
      </c>
      <c r="H90" s="272">
        <v>1372.8333333333335</v>
      </c>
      <c r="I90" s="272">
        <v>1398.6166666666668</v>
      </c>
      <c r="J90" s="272">
        <v>1432.2333333333336</v>
      </c>
      <c r="K90" s="271">
        <v>1365</v>
      </c>
      <c r="L90" s="271">
        <v>1305.5999999999999</v>
      </c>
      <c r="M90" s="271">
        <v>3.5343499999999999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440.75</v>
      </c>
      <c r="D91" s="272">
        <v>438.05</v>
      </c>
      <c r="E91" s="272">
        <v>433.1</v>
      </c>
      <c r="F91" s="272">
        <v>425.45</v>
      </c>
      <c r="G91" s="272">
        <v>420.5</v>
      </c>
      <c r="H91" s="272">
        <v>445.70000000000005</v>
      </c>
      <c r="I91" s="272">
        <v>450.65</v>
      </c>
      <c r="J91" s="272">
        <v>458.30000000000007</v>
      </c>
      <c r="K91" s="271">
        <v>443</v>
      </c>
      <c r="L91" s="271">
        <v>430.4</v>
      </c>
      <c r="M91" s="271">
        <v>2.4985499999999998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80.400000000000006</v>
      </c>
      <c r="D92" s="272">
        <v>80.316666666666677</v>
      </c>
      <c r="E92" s="272">
        <v>79.683333333333351</v>
      </c>
      <c r="F92" s="272">
        <v>78.966666666666669</v>
      </c>
      <c r="G92" s="272">
        <v>78.333333333333343</v>
      </c>
      <c r="H92" s="272">
        <v>81.03333333333336</v>
      </c>
      <c r="I92" s="272">
        <v>81.666666666666686</v>
      </c>
      <c r="J92" s="272">
        <v>82.383333333333368</v>
      </c>
      <c r="K92" s="271">
        <v>80.95</v>
      </c>
      <c r="L92" s="271">
        <v>79.599999999999994</v>
      </c>
      <c r="M92" s="271">
        <v>8.3285599999999995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229.15</v>
      </c>
      <c r="D93" s="272">
        <v>230.23333333333335</v>
      </c>
      <c r="E93" s="272">
        <v>225.91666666666669</v>
      </c>
      <c r="F93" s="272">
        <v>222.68333333333334</v>
      </c>
      <c r="G93" s="272">
        <v>218.36666666666667</v>
      </c>
      <c r="H93" s="272">
        <v>233.4666666666667</v>
      </c>
      <c r="I93" s="272">
        <v>237.78333333333336</v>
      </c>
      <c r="J93" s="272">
        <v>241.01666666666671</v>
      </c>
      <c r="K93" s="271">
        <v>234.55</v>
      </c>
      <c r="L93" s="271">
        <v>227</v>
      </c>
      <c r="M93" s="271">
        <v>12.41634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3212.65</v>
      </c>
      <c r="D94" s="272">
        <v>3217.4333333333329</v>
      </c>
      <c r="E94" s="272">
        <v>3177.9666666666658</v>
      </c>
      <c r="F94" s="272">
        <v>3143.2833333333328</v>
      </c>
      <c r="G94" s="272">
        <v>3103.8166666666657</v>
      </c>
      <c r="H94" s="272">
        <v>3252.1166666666659</v>
      </c>
      <c r="I94" s="272">
        <v>3291.583333333333</v>
      </c>
      <c r="J94" s="272">
        <v>3326.266666666666</v>
      </c>
      <c r="K94" s="271">
        <v>3256.9</v>
      </c>
      <c r="L94" s="271">
        <v>3182.75</v>
      </c>
      <c r="M94" s="271">
        <v>0.76102999999999998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208.6</v>
      </c>
      <c r="D95" s="272">
        <v>208.28333333333333</v>
      </c>
      <c r="E95" s="272">
        <v>205.56666666666666</v>
      </c>
      <c r="F95" s="272">
        <v>202.53333333333333</v>
      </c>
      <c r="G95" s="272">
        <v>199.81666666666666</v>
      </c>
      <c r="H95" s="272">
        <v>211.31666666666666</v>
      </c>
      <c r="I95" s="272">
        <v>214.0333333333333</v>
      </c>
      <c r="J95" s="272">
        <v>217.06666666666666</v>
      </c>
      <c r="K95" s="271">
        <v>211</v>
      </c>
      <c r="L95" s="271">
        <v>205.25</v>
      </c>
      <c r="M95" s="271">
        <v>2.2052499999999999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595.6</v>
      </c>
      <c r="D96" s="272">
        <v>595.5333333333333</v>
      </c>
      <c r="E96" s="272">
        <v>590.06666666666661</v>
      </c>
      <c r="F96" s="272">
        <v>584.5333333333333</v>
      </c>
      <c r="G96" s="272">
        <v>579.06666666666661</v>
      </c>
      <c r="H96" s="272">
        <v>601.06666666666661</v>
      </c>
      <c r="I96" s="272">
        <v>606.5333333333333</v>
      </c>
      <c r="J96" s="272">
        <v>612.06666666666661</v>
      </c>
      <c r="K96" s="271">
        <v>601</v>
      </c>
      <c r="L96" s="271">
        <v>590</v>
      </c>
      <c r="M96" s="271">
        <v>3.7683200000000001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225.05</v>
      </c>
      <c r="D97" s="272">
        <v>223.83333333333334</v>
      </c>
      <c r="E97" s="272">
        <v>220.41666666666669</v>
      </c>
      <c r="F97" s="272">
        <v>215.78333333333333</v>
      </c>
      <c r="G97" s="272">
        <v>212.36666666666667</v>
      </c>
      <c r="H97" s="272">
        <v>228.4666666666667</v>
      </c>
      <c r="I97" s="272">
        <v>231.88333333333338</v>
      </c>
      <c r="J97" s="272">
        <v>236.51666666666671</v>
      </c>
      <c r="K97" s="271">
        <v>227.25</v>
      </c>
      <c r="L97" s="271">
        <v>219.2</v>
      </c>
      <c r="M97" s="271">
        <v>85.003460000000004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813.4</v>
      </c>
      <c r="D98" s="272">
        <v>815.9</v>
      </c>
      <c r="E98" s="272">
        <v>807.5</v>
      </c>
      <c r="F98" s="272">
        <v>801.6</v>
      </c>
      <c r="G98" s="272">
        <v>793.2</v>
      </c>
      <c r="H98" s="272">
        <v>821.8</v>
      </c>
      <c r="I98" s="272">
        <v>830.19999999999982</v>
      </c>
      <c r="J98" s="272">
        <v>836.09999999999991</v>
      </c>
      <c r="K98" s="271">
        <v>824.3</v>
      </c>
      <c r="L98" s="271">
        <v>810</v>
      </c>
      <c r="M98" s="271">
        <v>0.56094999999999995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702</v>
      </c>
      <c r="D99" s="272">
        <v>700.69999999999993</v>
      </c>
      <c r="E99" s="272">
        <v>695.39999999999986</v>
      </c>
      <c r="F99" s="272">
        <v>688.8</v>
      </c>
      <c r="G99" s="272">
        <v>683.49999999999989</v>
      </c>
      <c r="H99" s="272">
        <v>707.29999999999984</v>
      </c>
      <c r="I99" s="272">
        <v>712.5999999999998</v>
      </c>
      <c r="J99" s="272">
        <v>719.19999999999982</v>
      </c>
      <c r="K99" s="271">
        <v>706</v>
      </c>
      <c r="L99" s="271">
        <v>694.1</v>
      </c>
      <c r="M99" s="271">
        <v>0.20263999999999999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840.05</v>
      </c>
      <c r="D100" s="272">
        <v>839.4</v>
      </c>
      <c r="E100" s="272">
        <v>825.65</v>
      </c>
      <c r="F100" s="272">
        <v>811.25</v>
      </c>
      <c r="G100" s="272">
        <v>797.5</v>
      </c>
      <c r="H100" s="272">
        <v>853.8</v>
      </c>
      <c r="I100" s="272">
        <v>867.55</v>
      </c>
      <c r="J100" s="272">
        <v>881.94999999999993</v>
      </c>
      <c r="K100" s="271">
        <v>853.15</v>
      </c>
      <c r="L100" s="271">
        <v>825</v>
      </c>
      <c r="M100" s="271">
        <v>1.80311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114.1</v>
      </c>
      <c r="D101" s="272">
        <v>114.26666666666667</v>
      </c>
      <c r="E101" s="272">
        <v>113.33333333333333</v>
      </c>
      <c r="F101" s="272">
        <v>112.56666666666666</v>
      </c>
      <c r="G101" s="272">
        <v>111.63333333333333</v>
      </c>
      <c r="H101" s="272">
        <v>115.03333333333333</v>
      </c>
      <c r="I101" s="272">
        <v>115.96666666666667</v>
      </c>
      <c r="J101" s="272">
        <v>116.73333333333333</v>
      </c>
      <c r="K101" s="271">
        <v>115.2</v>
      </c>
      <c r="L101" s="271">
        <v>113.5</v>
      </c>
      <c r="M101" s="271">
        <v>7.6364099999999997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1330.6</v>
      </c>
      <c r="D102" s="272">
        <v>1330.2</v>
      </c>
      <c r="E102" s="272">
        <v>1319.4</v>
      </c>
      <c r="F102" s="272">
        <v>1308.2</v>
      </c>
      <c r="G102" s="272">
        <v>1297.4000000000001</v>
      </c>
      <c r="H102" s="272">
        <v>1341.4</v>
      </c>
      <c r="I102" s="272">
        <v>1352.1999999999998</v>
      </c>
      <c r="J102" s="272">
        <v>1363.4</v>
      </c>
      <c r="K102" s="271">
        <v>1341</v>
      </c>
      <c r="L102" s="271">
        <v>1319</v>
      </c>
      <c r="M102" s="271">
        <v>0.57694000000000001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18.100000000000001</v>
      </c>
      <c r="D103" s="272">
        <v>18.2</v>
      </c>
      <c r="E103" s="272">
        <v>17.95</v>
      </c>
      <c r="F103" s="272">
        <v>17.8</v>
      </c>
      <c r="G103" s="272">
        <v>17.55</v>
      </c>
      <c r="H103" s="272">
        <v>18.349999999999998</v>
      </c>
      <c r="I103" s="272">
        <v>18.599999999999998</v>
      </c>
      <c r="J103" s="272">
        <v>18.749999999999996</v>
      </c>
      <c r="K103" s="271">
        <v>18.45</v>
      </c>
      <c r="L103" s="271">
        <v>18.05</v>
      </c>
      <c r="M103" s="271">
        <v>10.44975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1168.95</v>
      </c>
      <c r="D104" s="272">
        <v>1160.5333333333335</v>
      </c>
      <c r="E104" s="272">
        <v>1146.166666666667</v>
      </c>
      <c r="F104" s="272">
        <v>1123.3833333333334</v>
      </c>
      <c r="G104" s="272">
        <v>1109.0166666666669</v>
      </c>
      <c r="H104" s="272">
        <v>1183.3166666666671</v>
      </c>
      <c r="I104" s="272">
        <v>1197.6833333333334</v>
      </c>
      <c r="J104" s="272">
        <v>1220.4666666666672</v>
      </c>
      <c r="K104" s="271">
        <v>1174.9000000000001</v>
      </c>
      <c r="L104" s="271">
        <v>1137.75</v>
      </c>
      <c r="M104" s="271">
        <v>4.7087300000000001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611.35</v>
      </c>
      <c r="D105" s="272">
        <v>617.98333333333323</v>
      </c>
      <c r="E105" s="272">
        <v>601.96666666666647</v>
      </c>
      <c r="F105" s="272">
        <v>592.58333333333326</v>
      </c>
      <c r="G105" s="272">
        <v>576.56666666666649</v>
      </c>
      <c r="H105" s="272">
        <v>627.36666666666645</v>
      </c>
      <c r="I105" s="272">
        <v>643.3833333333331</v>
      </c>
      <c r="J105" s="272">
        <v>652.76666666666642</v>
      </c>
      <c r="K105" s="271">
        <v>634</v>
      </c>
      <c r="L105" s="271">
        <v>608.6</v>
      </c>
      <c r="M105" s="271">
        <v>1.27661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851.15</v>
      </c>
      <c r="D106" s="272">
        <v>847.08333333333337</v>
      </c>
      <c r="E106" s="272">
        <v>839.66666666666674</v>
      </c>
      <c r="F106" s="272">
        <v>828.18333333333339</v>
      </c>
      <c r="G106" s="272">
        <v>820.76666666666677</v>
      </c>
      <c r="H106" s="272">
        <v>858.56666666666672</v>
      </c>
      <c r="I106" s="272">
        <v>865.98333333333346</v>
      </c>
      <c r="J106" s="272">
        <v>877.4666666666667</v>
      </c>
      <c r="K106" s="271">
        <v>854.5</v>
      </c>
      <c r="L106" s="271">
        <v>835.6</v>
      </c>
      <c r="M106" s="271">
        <v>1.0603199999999999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4719.5</v>
      </c>
      <c r="D107" s="272">
        <v>4704.3499999999995</v>
      </c>
      <c r="E107" s="272">
        <v>4676.6999999999989</v>
      </c>
      <c r="F107" s="272">
        <v>4633.8999999999996</v>
      </c>
      <c r="G107" s="272">
        <v>4606.2499999999991</v>
      </c>
      <c r="H107" s="272">
        <v>4747.1499999999987</v>
      </c>
      <c r="I107" s="272">
        <v>4774.7999999999984</v>
      </c>
      <c r="J107" s="272">
        <v>4817.5999999999985</v>
      </c>
      <c r="K107" s="271">
        <v>4732</v>
      </c>
      <c r="L107" s="271">
        <v>4661.55</v>
      </c>
      <c r="M107" s="271">
        <v>0.24476000000000001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319.64999999999998</v>
      </c>
      <c r="D108" s="272">
        <v>322.8</v>
      </c>
      <c r="E108" s="272">
        <v>314.10000000000002</v>
      </c>
      <c r="F108" s="272">
        <v>308.55</v>
      </c>
      <c r="G108" s="272">
        <v>299.85000000000002</v>
      </c>
      <c r="H108" s="272">
        <v>328.35</v>
      </c>
      <c r="I108" s="272">
        <v>337.04999999999995</v>
      </c>
      <c r="J108" s="272">
        <v>342.6</v>
      </c>
      <c r="K108" s="271">
        <v>331.5</v>
      </c>
      <c r="L108" s="271">
        <v>317.25</v>
      </c>
      <c r="M108" s="271">
        <v>1.71255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330</v>
      </c>
      <c r="D109" s="272">
        <v>328.7833333333333</v>
      </c>
      <c r="E109" s="272">
        <v>323.26666666666659</v>
      </c>
      <c r="F109" s="272">
        <v>316.5333333333333</v>
      </c>
      <c r="G109" s="272">
        <v>311.01666666666659</v>
      </c>
      <c r="H109" s="272">
        <v>335.51666666666659</v>
      </c>
      <c r="I109" s="272">
        <v>341.03333333333325</v>
      </c>
      <c r="J109" s="272">
        <v>347.76666666666659</v>
      </c>
      <c r="K109" s="271">
        <v>334.3</v>
      </c>
      <c r="L109" s="271">
        <v>322.05</v>
      </c>
      <c r="M109" s="271">
        <v>35.049979999999998</v>
      </c>
      <c r="N109" s="1"/>
      <c r="O109" s="1"/>
    </row>
    <row r="110" spans="1:15" ht="12.75" customHeight="1">
      <c r="A110" s="30">
        <v>100</v>
      </c>
      <c r="B110" s="281" t="s">
        <v>849</v>
      </c>
      <c r="C110" s="271">
        <v>470.65</v>
      </c>
      <c r="D110" s="272">
        <v>463.91666666666669</v>
      </c>
      <c r="E110" s="272">
        <v>444.98333333333335</v>
      </c>
      <c r="F110" s="272">
        <v>419.31666666666666</v>
      </c>
      <c r="G110" s="272">
        <v>400.38333333333333</v>
      </c>
      <c r="H110" s="272">
        <v>489.58333333333337</v>
      </c>
      <c r="I110" s="272">
        <v>508.51666666666665</v>
      </c>
      <c r="J110" s="272">
        <v>534.18333333333339</v>
      </c>
      <c r="K110" s="271">
        <v>482.85</v>
      </c>
      <c r="L110" s="271">
        <v>438.25</v>
      </c>
      <c r="M110" s="271">
        <v>9.1337100000000007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666.1</v>
      </c>
      <c r="D111" s="272">
        <v>669.83333333333337</v>
      </c>
      <c r="E111" s="272">
        <v>657.26666666666677</v>
      </c>
      <c r="F111" s="272">
        <v>648.43333333333339</v>
      </c>
      <c r="G111" s="272">
        <v>635.86666666666679</v>
      </c>
      <c r="H111" s="272">
        <v>678.66666666666674</v>
      </c>
      <c r="I111" s="272">
        <v>691.23333333333335</v>
      </c>
      <c r="J111" s="272">
        <v>700.06666666666672</v>
      </c>
      <c r="K111" s="271">
        <v>682.4</v>
      </c>
      <c r="L111" s="271">
        <v>661</v>
      </c>
      <c r="M111" s="271">
        <v>0.46956999999999999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775.95</v>
      </c>
      <c r="D112" s="272">
        <v>776.86666666666667</v>
      </c>
      <c r="E112" s="272">
        <v>770.23333333333335</v>
      </c>
      <c r="F112" s="272">
        <v>764.51666666666665</v>
      </c>
      <c r="G112" s="272">
        <v>757.88333333333333</v>
      </c>
      <c r="H112" s="272">
        <v>782.58333333333337</v>
      </c>
      <c r="I112" s="272">
        <v>789.21666666666681</v>
      </c>
      <c r="J112" s="272">
        <v>794.93333333333339</v>
      </c>
      <c r="K112" s="271">
        <v>783.5</v>
      </c>
      <c r="L112" s="271">
        <v>771.15</v>
      </c>
      <c r="M112" s="271">
        <v>10.33732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1029.55</v>
      </c>
      <c r="D113" s="272">
        <v>1031.05</v>
      </c>
      <c r="E113" s="272">
        <v>1022.5999999999999</v>
      </c>
      <c r="F113" s="272">
        <v>1015.6499999999999</v>
      </c>
      <c r="G113" s="272">
        <v>1007.1999999999998</v>
      </c>
      <c r="H113" s="272">
        <v>1038</v>
      </c>
      <c r="I113" s="272">
        <v>1046.4500000000003</v>
      </c>
      <c r="J113" s="272">
        <v>1053.4000000000001</v>
      </c>
      <c r="K113" s="271">
        <v>1039.5</v>
      </c>
      <c r="L113" s="271">
        <v>1024.0999999999999</v>
      </c>
      <c r="M113" s="271">
        <v>7.6728899999999998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162.80000000000001</v>
      </c>
      <c r="D114" s="272">
        <v>161.78333333333333</v>
      </c>
      <c r="E114" s="272">
        <v>160.06666666666666</v>
      </c>
      <c r="F114" s="272">
        <v>157.33333333333334</v>
      </c>
      <c r="G114" s="272">
        <v>155.61666666666667</v>
      </c>
      <c r="H114" s="272">
        <v>164.51666666666665</v>
      </c>
      <c r="I114" s="272">
        <v>166.23333333333329</v>
      </c>
      <c r="J114" s="272">
        <v>168.96666666666664</v>
      </c>
      <c r="K114" s="271">
        <v>163.5</v>
      </c>
      <c r="L114" s="271">
        <v>159.05000000000001</v>
      </c>
      <c r="M114" s="271">
        <v>10.53581</v>
      </c>
      <c r="N114" s="1"/>
      <c r="O114" s="1"/>
    </row>
    <row r="115" spans="1:15" ht="12.75" customHeight="1">
      <c r="A115" s="30">
        <v>105</v>
      </c>
      <c r="B115" s="281" t="s">
        <v>839</v>
      </c>
      <c r="C115" s="271">
        <v>1609.2</v>
      </c>
      <c r="D115" s="272">
        <v>1618.3333333333333</v>
      </c>
      <c r="E115" s="272">
        <v>1593.8666666666666</v>
      </c>
      <c r="F115" s="272">
        <v>1578.5333333333333</v>
      </c>
      <c r="G115" s="272">
        <v>1554.0666666666666</v>
      </c>
      <c r="H115" s="272">
        <v>1633.6666666666665</v>
      </c>
      <c r="I115" s="272">
        <v>1658.1333333333332</v>
      </c>
      <c r="J115" s="272">
        <v>1673.4666666666665</v>
      </c>
      <c r="K115" s="271">
        <v>1642.8</v>
      </c>
      <c r="L115" s="271">
        <v>1603</v>
      </c>
      <c r="M115" s="271">
        <v>0.75507000000000002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215.4</v>
      </c>
      <c r="D116" s="272">
        <v>212.86666666666667</v>
      </c>
      <c r="E116" s="272">
        <v>209.58333333333334</v>
      </c>
      <c r="F116" s="272">
        <v>203.76666666666668</v>
      </c>
      <c r="G116" s="272">
        <v>200.48333333333335</v>
      </c>
      <c r="H116" s="272">
        <v>218.68333333333334</v>
      </c>
      <c r="I116" s="272">
        <v>221.96666666666664</v>
      </c>
      <c r="J116" s="272">
        <v>227.78333333333333</v>
      </c>
      <c r="K116" s="271">
        <v>216.15</v>
      </c>
      <c r="L116" s="271">
        <v>207.05</v>
      </c>
      <c r="M116" s="271">
        <v>163.58151000000001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341.2</v>
      </c>
      <c r="D117" s="272">
        <v>341.73333333333335</v>
      </c>
      <c r="E117" s="272">
        <v>337.4666666666667</v>
      </c>
      <c r="F117" s="272">
        <v>333.73333333333335</v>
      </c>
      <c r="G117" s="272">
        <v>329.4666666666667</v>
      </c>
      <c r="H117" s="272">
        <v>345.4666666666667</v>
      </c>
      <c r="I117" s="272">
        <v>349.73333333333335</v>
      </c>
      <c r="J117" s="272">
        <v>353.4666666666667</v>
      </c>
      <c r="K117" s="271">
        <v>346</v>
      </c>
      <c r="L117" s="271">
        <v>338</v>
      </c>
      <c r="M117" s="271">
        <v>2.31603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3886</v>
      </c>
      <c r="D118" s="272">
        <v>3906.1166666666668</v>
      </c>
      <c r="E118" s="272">
        <v>3849.8833333333337</v>
      </c>
      <c r="F118" s="272">
        <v>3813.7666666666669</v>
      </c>
      <c r="G118" s="272">
        <v>3757.5333333333338</v>
      </c>
      <c r="H118" s="272">
        <v>3942.2333333333336</v>
      </c>
      <c r="I118" s="272">
        <v>3998.4666666666672</v>
      </c>
      <c r="J118" s="272">
        <v>4034.5833333333335</v>
      </c>
      <c r="K118" s="271">
        <v>3962.35</v>
      </c>
      <c r="L118" s="271">
        <v>3870</v>
      </c>
      <c r="M118" s="271">
        <v>1.50522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1597.25</v>
      </c>
      <c r="D119" s="272">
        <v>1603.6500000000003</v>
      </c>
      <c r="E119" s="272">
        <v>1581.7500000000007</v>
      </c>
      <c r="F119" s="272">
        <v>1566.2500000000005</v>
      </c>
      <c r="G119" s="272">
        <v>1544.3500000000008</v>
      </c>
      <c r="H119" s="272">
        <v>1619.1500000000005</v>
      </c>
      <c r="I119" s="272">
        <v>1641.0500000000002</v>
      </c>
      <c r="J119" s="272">
        <v>1656.5500000000004</v>
      </c>
      <c r="K119" s="271">
        <v>1625.55</v>
      </c>
      <c r="L119" s="271">
        <v>1588.15</v>
      </c>
      <c r="M119" s="271">
        <v>1.79244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2328.85</v>
      </c>
      <c r="D120" s="272">
        <v>2341.0666666666666</v>
      </c>
      <c r="E120" s="272">
        <v>2297.7833333333333</v>
      </c>
      <c r="F120" s="272">
        <v>2266.7166666666667</v>
      </c>
      <c r="G120" s="272">
        <v>2223.4333333333334</v>
      </c>
      <c r="H120" s="272">
        <v>2372.1333333333332</v>
      </c>
      <c r="I120" s="272">
        <v>2415.4166666666661</v>
      </c>
      <c r="J120" s="272">
        <v>2446.4833333333331</v>
      </c>
      <c r="K120" s="271">
        <v>2384.35</v>
      </c>
      <c r="L120" s="271">
        <v>2310</v>
      </c>
      <c r="M120" s="271">
        <v>1.2894099999999999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696.4</v>
      </c>
      <c r="D121" s="272">
        <v>687.65</v>
      </c>
      <c r="E121" s="272">
        <v>675.34999999999991</v>
      </c>
      <c r="F121" s="272">
        <v>654.29999999999995</v>
      </c>
      <c r="G121" s="272">
        <v>641.99999999999989</v>
      </c>
      <c r="H121" s="272">
        <v>708.69999999999993</v>
      </c>
      <c r="I121" s="272">
        <v>720.99999999999989</v>
      </c>
      <c r="J121" s="272">
        <v>742.05</v>
      </c>
      <c r="K121" s="271">
        <v>699.95</v>
      </c>
      <c r="L121" s="271">
        <v>666.6</v>
      </c>
      <c r="M121" s="271">
        <v>20.725290000000001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1049.5</v>
      </c>
      <c r="D122" s="272">
        <v>1054.7333333333333</v>
      </c>
      <c r="E122" s="272">
        <v>1040.8666666666668</v>
      </c>
      <c r="F122" s="272">
        <v>1032.2333333333333</v>
      </c>
      <c r="G122" s="272">
        <v>1018.3666666666668</v>
      </c>
      <c r="H122" s="272">
        <v>1063.3666666666668</v>
      </c>
      <c r="I122" s="272">
        <v>1077.2333333333331</v>
      </c>
      <c r="J122" s="272">
        <v>1085.8666666666668</v>
      </c>
      <c r="K122" s="271">
        <v>1068.5999999999999</v>
      </c>
      <c r="L122" s="271">
        <v>1046.0999999999999</v>
      </c>
      <c r="M122" s="271">
        <v>4.9930500000000002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984.95</v>
      </c>
      <c r="D123" s="272">
        <v>985.1</v>
      </c>
      <c r="E123" s="272">
        <v>965.2</v>
      </c>
      <c r="F123" s="272">
        <v>945.45</v>
      </c>
      <c r="G123" s="272">
        <v>925.55000000000007</v>
      </c>
      <c r="H123" s="272">
        <v>1004.85</v>
      </c>
      <c r="I123" s="272">
        <v>1024.75</v>
      </c>
      <c r="J123" s="272">
        <v>1044.5</v>
      </c>
      <c r="K123" s="271">
        <v>1005</v>
      </c>
      <c r="L123" s="271">
        <v>965.35</v>
      </c>
      <c r="M123" s="271">
        <v>1.11233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375.3</v>
      </c>
      <c r="D124" s="272">
        <v>375.45</v>
      </c>
      <c r="E124" s="272">
        <v>371.9</v>
      </c>
      <c r="F124" s="272">
        <v>368.5</v>
      </c>
      <c r="G124" s="272">
        <v>364.95</v>
      </c>
      <c r="H124" s="272">
        <v>378.84999999999997</v>
      </c>
      <c r="I124" s="272">
        <v>382.40000000000003</v>
      </c>
      <c r="J124" s="272">
        <v>385.79999999999995</v>
      </c>
      <c r="K124" s="271">
        <v>379</v>
      </c>
      <c r="L124" s="271">
        <v>372.05</v>
      </c>
      <c r="M124" s="271">
        <v>20.666830000000001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1190.3</v>
      </c>
      <c r="D125" s="272">
        <v>1186.3</v>
      </c>
      <c r="E125" s="272">
        <v>1178</v>
      </c>
      <c r="F125" s="272">
        <v>1165.7</v>
      </c>
      <c r="G125" s="272">
        <v>1157.4000000000001</v>
      </c>
      <c r="H125" s="272">
        <v>1198.5999999999999</v>
      </c>
      <c r="I125" s="272">
        <v>1206.8999999999996</v>
      </c>
      <c r="J125" s="272">
        <v>1219.1999999999998</v>
      </c>
      <c r="K125" s="271">
        <v>1194.5999999999999</v>
      </c>
      <c r="L125" s="271">
        <v>1174</v>
      </c>
      <c r="M125" s="271">
        <v>4.4433400000000001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829.9</v>
      </c>
      <c r="D126" s="272">
        <v>824.2833333333333</v>
      </c>
      <c r="E126" s="272">
        <v>816.66666666666663</v>
      </c>
      <c r="F126" s="272">
        <v>803.43333333333328</v>
      </c>
      <c r="G126" s="272">
        <v>795.81666666666661</v>
      </c>
      <c r="H126" s="272">
        <v>837.51666666666665</v>
      </c>
      <c r="I126" s="272">
        <v>845.13333333333344</v>
      </c>
      <c r="J126" s="272">
        <v>858.36666666666667</v>
      </c>
      <c r="K126" s="271">
        <v>831.9</v>
      </c>
      <c r="L126" s="271">
        <v>811.05</v>
      </c>
      <c r="M126" s="271">
        <v>1.10354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1025.8499999999999</v>
      </c>
      <c r="D127" s="272">
        <v>1035.7333333333333</v>
      </c>
      <c r="E127" s="272">
        <v>1006.7166666666667</v>
      </c>
      <c r="F127" s="272">
        <v>987.58333333333337</v>
      </c>
      <c r="G127" s="272">
        <v>958.56666666666672</v>
      </c>
      <c r="H127" s="272">
        <v>1054.8666666666668</v>
      </c>
      <c r="I127" s="272">
        <v>1083.8833333333337</v>
      </c>
      <c r="J127" s="272">
        <v>1103.0166666666667</v>
      </c>
      <c r="K127" s="271">
        <v>1064.75</v>
      </c>
      <c r="L127" s="271">
        <v>1016.6</v>
      </c>
      <c r="M127" s="271">
        <v>1.6902900000000001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370.3</v>
      </c>
      <c r="D128" s="272">
        <v>369.3</v>
      </c>
      <c r="E128" s="272">
        <v>366</v>
      </c>
      <c r="F128" s="272">
        <v>361.7</v>
      </c>
      <c r="G128" s="272">
        <v>358.4</v>
      </c>
      <c r="H128" s="272">
        <v>373.6</v>
      </c>
      <c r="I128" s="272">
        <v>376.90000000000009</v>
      </c>
      <c r="J128" s="272">
        <v>381.20000000000005</v>
      </c>
      <c r="K128" s="271">
        <v>372.6</v>
      </c>
      <c r="L128" s="271">
        <v>365</v>
      </c>
      <c r="M128" s="271">
        <v>36.668939999999999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586.5</v>
      </c>
      <c r="D129" s="272">
        <v>583.85</v>
      </c>
      <c r="E129" s="272">
        <v>580.20000000000005</v>
      </c>
      <c r="F129" s="272">
        <v>573.9</v>
      </c>
      <c r="G129" s="272">
        <v>570.25</v>
      </c>
      <c r="H129" s="272">
        <v>590.15000000000009</v>
      </c>
      <c r="I129" s="272">
        <v>593.79999999999995</v>
      </c>
      <c r="J129" s="272">
        <v>600.10000000000014</v>
      </c>
      <c r="K129" s="271">
        <v>587.5</v>
      </c>
      <c r="L129" s="271">
        <v>577.54999999999995</v>
      </c>
      <c r="M129" s="271">
        <v>13.95495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1603.3</v>
      </c>
      <c r="D130" s="272">
        <v>1610.45</v>
      </c>
      <c r="E130" s="272">
        <v>1587.8500000000001</v>
      </c>
      <c r="F130" s="272">
        <v>1572.4</v>
      </c>
      <c r="G130" s="272">
        <v>1549.8000000000002</v>
      </c>
      <c r="H130" s="272">
        <v>1625.9</v>
      </c>
      <c r="I130" s="272">
        <v>1648.5</v>
      </c>
      <c r="J130" s="272">
        <v>1663.95</v>
      </c>
      <c r="K130" s="271">
        <v>1633.05</v>
      </c>
      <c r="L130" s="271">
        <v>1595</v>
      </c>
      <c r="M130" s="271">
        <v>3.4605899999999998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2009.8</v>
      </c>
      <c r="D131" s="272">
        <v>2017</v>
      </c>
      <c r="E131" s="272">
        <v>1997.8</v>
      </c>
      <c r="F131" s="272">
        <v>1985.8</v>
      </c>
      <c r="G131" s="272">
        <v>1966.6</v>
      </c>
      <c r="H131" s="272">
        <v>2029</v>
      </c>
      <c r="I131" s="272">
        <v>2048.1999999999998</v>
      </c>
      <c r="J131" s="272">
        <v>2060.1999999999998</v>
      </c>
      <c r="K131" s="271">
        <v>2036.2</v>
      </c>
      <c r="L131" s="271">
        <v>2005</v>
      </c>
      <c r="M131" s="271">
        <v>4.70749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193.55</v>
      </c>
      <c r="D132" s="272">
        <v>193.65</v>
      </c>
      <c r="E132" s="272">
        <v>190.70000000000002</v>
      </c>
      <c r="F132" s="272">
        <v>187.85000000000002</v>
      </c>
      <c r="G132" s="272">
        <v>184.90000000000003</v>
      </c>
      <c r="H132" s="272">
        <v>196.5</v>
      </c>
      <c r="I132" s="272">
        <v>199.45</v>
      </c>
      <c r="J132" s="272">
        <v>202.29999999999998</v>
      </c>
      <c r="K132" s="271">
        <v>196.6</v>
      </c>
      <c r="L132" s="271">
        <v>190.8</v>
      </c>
      <c r="M132" s="271">
        <v>22.530460000000001</v>
      </c>
      <c r="N132" s="1"/>
      <c r="O132" s="1"/>
    </row>
    <row r="133" spans="1:15" ht="12.75" customHeight="1">
      <c r="A133" s="30">
        <v>123</v>
      </c>
      <c r="B133" s="281" t="s">
        <v>850</v>
      </c>
      <c r="C133" s="271">
        <v>188.65</v>
      </c>
      <c r="D133" s="272">
        <v>187.65</v>
      </c>
      <c r="E133" s="272">
        <v>183.70000000000002</v>
      </c>
      <c r="F133" s="272">
        <v>178.75</v>
      </c>
      <c r="G133" s="272">
        <v>174.8</v>
      </c>
      <c r="H133" s="272">
        <v>192.60000000000002</v>
      </c>
      <c r="I133" s="272">
        <v>196.55</v>
      </c>
      <c r="J133" s="272">
        <v>201.50000000000003</v>
      </c>
      <c r="K133" s="271">
        <v>191.6</v>
      </c>
      <c r="L133" s="271">
        <v>182.7</v>
      </c>
      <c r="M133" s="271">
        <v>35.346969999999999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46.3</v>
      </c>
      <c r="D134" s="272">
        <v>46.816666666666663</v>
      </c>
      <c r="E134" s="272">
        <v>45.783333333333324</v>
      </c>
      <c r="F134" s="272">
        <v>45.266666666666659</v>
      </c>
      <c r="G134" s="272">
        <v>44.23333333333332</v>
      </c>
      <c r="H134" s="272">
        <v>47.333333333333329</v>
      </c>
      <c r="I134" s="272">
        <v>48.36666666666666</v>
      </c>
      <c r="J134" s="272">
        <v>48.883333333333333</v>
      </c>
      <c r="K134" s="271">
        <v>47.85</v>
      </c>
      <c r="L134" s="271">
        <v>46.3</v>
      </c>
      <c r="M134" s="271">
        <v>32.622529999999998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244.95</v>
      </c>
      <c r="D135" s="272">
        <v>246.55000000000004</v>
      </c>
      <c r="E135" s="272">
        <v>239.95000000000007</v>
      </c>
      <c r="F135" s="272">
        <v>234.95000000000005</v>
      </c>
      <c r="G135" s="272">
        <v>228.35000000000008</v>
      </c>
      <c r="H135" s="272">
        <v>251.55000000000007</v>
      </c>
      <c r="I135" s="272">
        <v>258.15000000000003</v>
      </c>
      <c r="J135" s="272">
        <v>263.15000000000009</v>
      </c>
      <c r="K135" s="271">
        <v>253.15</v>
      </c>
      <c r="L135" s="271">
        <v>241.55</v>
      </c>
      <c r="M135" s="271">
        <v>5.0198299999999998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3937.6</v>
      </c>
      <c r="D136" s="272">
        <v>3920.5333333333333</v>
      </c>
      <c r="E136" s="272">
        <v>3892.0666666666666</v>
      </c>
      <c r="F136" s="272">
        <v>3846.5333333333333</v>
      </c>
      <c r="G136" s="272">
        <v>3818.0666666666666</v>
      </c>
      <c r="H136" s="272">
        <v>3966.0666666666666</v>
      </c>
      <c r="I136" s="272">
        <v>3994.5333333333328</v>
      </c>
      <c r="J136" s="272">
        <v>4040.0666666666666</v>
      </c>
      <c r="K136" s="271">
        <v>3949</v>
      </c>
      <c r="L136" s="271">
        <v>3875</v>
      </c>
      <c r="M136" s="271">
        <v>2.5720200000000002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3798.2</v>
      </c>
      <c r="D137" s="272">
        <v>3786.7333333333336</v>
      </c>
      <c r="E137" s="272">
        <v>3711.4666666666672</v>
      </c>
      <c r="F137" s="272">
        <v>3624.7333333333336</v>
      </c>
      <c r="G137" s="272">
        <v>3549.4666666666672</v>
      </c>
      <c r="H137" s="272">
        <v>3873.4666666666672</v>
      </c>
      <c r="I137" s="272">
        <v>3948.7333333333336</v>
      </c>
      <c r="J137" s="272">
        <v>4035.4666666666672</v>
      </c>
      <c r="K137" s="271">
        <v>3862</v>
      </c>
      <c r="L137" s="271">
        <v>3700</v>
      </c>
      <c r="M137" s="271">
        <v>3.0031599999999998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2418.0500000000002</v>
      </c>
      <c r="D138" s="272">
        <v>2416.6833333333334</v>
      </c>
      <c r="E138" s="272">
        <v>2381.3666666666668</v>
      </c>
      <c r="F138" s="272">
        <v>2344.6833333333334</v>
      </c>
      <c r="G138" s="272">
        <v>2309.3666666666668</v>
      </c>
      <c r="H138" s="272">
        <v>2453.3666666666668</v>
      </c>
      <c r="I138" s="272">
        <v>2488.6833333333334</v>
      </c>
      <c r="J138" s="272">
        <v>2525.3666666666668</v>
      </c>
      <c r="K138" s="271">
        <v>2452</v>
      </c>
      <c r="L138" s="271">
        <v>2380</v>
      </c>
      <c r="M138" s="271">
        <v>1.5485199999999999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4223.3500000000004</v>
      </c>
      <c r="D139" s="272">
        <v>4204.7333333333336</v>
      </c>
      <c r="E139" s="272">
        <v>4175.4666666666672</v>
      </c>
      <c r="F139" s="272">
        <v>4127.5833333333339</v>
      </c>
      <c r="G139" s="272">
        <v>4098.3166666666675</v>
      </c>
      <c r="H139" s="272">
        <v>4252.6166666666668</v>
      </c>
      <c r="I139" s="272">
        <v>4281.8833333333332</v>
      </c>
      <c r="J139" s="272">
        <v>4329.7666666666664</v>
      </c>
      <c r="K139" s="271">
        <v>4234</v>
      </c>
      <c r="L139" s="271">
        <v>4156.8500000000004</v>
      </c>
      <c r="M139" s="271">
        <v>4.0837700000000003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558.25</v>
      </c>
      <c r="D140" s="272">
        <v>557.83333333333337</v>
      </c>
      <c r="E140" s="272">
        <v>552.41666666666674</v>
      </c>
      <c r="F140" s="272">
        <v>546.58333333333337</v>
      </c>
      <c r="G140" s="272">
        <v>541.16666666666674</v>
      </c>
      <c r="H140" s="272">
        <v>563.66666666666674</v>
      </c>
      <c r="I140" s="272">
        <v>569.08333333333348</v>
      </c>
      <c r="J140" s="272">
        <v>574.91666666666674</v>
      </c>
      <c r="K140" s="271">
        <v>563.25</v>
      </c>
      <c r="L140" s="271">
        <v>552</v>
      </c>
      <c r="M140" s="271">
        <v>2.48136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153.05000000000001</v>
      </c>
      <c r="D141" s="272">
        <v>154.46666666666667</v>
      </c>
      <c r="E141" s="272">
        <v>150.23333333333335</v>
      </c>
      <c r="F141" s="272">
        <v>147.41666666666669</v>
      </c>
      <c r="G141" s="272">
        <v>143.18333333333337</v>
      </c>
      <c r="H141" s="272">
        <v>157.28333333333333</v>
      </c>
      <c r="I141" s="272">
        <v>161.51666666666662</v>
      </c>
      <c r="J141" s="272">
        <v>164.33333333333331</v>
      </c>
      <c r="K141" s="271">
        <v>158.69999999999999</v>
      </c>
      <c r="L141" s="271">
        <v>151.65</v>
      </c>
      <c r="M141" s="271">
        <v>4.7815500000000002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166.75</v>
      </c>
      <c r="D142" s="272">
        <v>166.48333333333332</v>
      </c>
      <c r="E142" s="272">
        <v>165.46666666666664</v>
      </c>
      <c r="F142" s="272">
        <v>164.18333333333331</v>
      </c>
      <c r="G142" s="272">
        <v>163.16666666666663</v>
      </c>
      <c r="H142" s="272">
        <v>167.76666666666665</v>
      </c>
      <c r="I142" s="272">
        <v>168.78333333333336</v>
      </c>
      <c r="J142" s="272">
        <v>170.06666666666666</v>
      </c>
      <c r="K142" s="271">
        <v>167.5</v>
      </c>
      <c r="L142" s="271">
        <v>165.2</v>
      </c>
      <c r="M142" s="271">
        <v>2.5099399999999998</v>
      </c>
      <c r="N142" s="1"/>
      <c r="O142" s="1"/>
    </row>
    <row r="143" spans="1:15" ht="12.75" customHeight="1">
      <c r="A143" s="30">
        <v>133</v>
      </c>
      <c r="B143" s="281" t="s">
        <v>851</v>
      </c>
      <c r="C143" s="271">
        <v>414.3</v>
      </c>
      <c r="D143" s="272">
        <v>418.36666666666662</v>
      </c>
      <c r="E143" s="272">
        <v>407.93333333333322</v>
      </c>
      <c r="F143" s="272">
        <v>401.56666666666661</v>
      </c>
      <c r="G143" s="272">
        <v>391.13333333333321</v>
      </c>
      <c r="H143" s="272">
        <v>424.73333333333323</v>
      </c>
      <c r="I143" s="272">
        <v>435.16666666666663</v>
      </c>
      <c r="J143" s="272">
        <v>441.53333333333325</v>
      </c>
      <c r="K143" s="271">
        <v>428.8</v>
      </c>
      <c r="L143" s="271">
        <v>412</v>
      </c>
      <c r="M143" s="271">
        <v>10.98226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56.95</v>
      </c>
      <c r="D144" s="272">
        <v>57.083333333333336</v>
      </c>
      <c r="E144" s="272">
        <v>56.366666666666674</v>
      </c>
      <c r="F144" s="272">
        <v>55.783333333333339</v>
      </c>
      <c r="G144" s="272">
        <v>55.066666666666677</v>
      </c>
      <c r="H144" s="272">
        <v>57.666666666666671</v>
      </c>
      <c r="I144" s="272">
        <v>58.383333333333326</v>
      </c>
      <c r="J144" s="272">
        <v>58.966666666666669</v>
      </c>
      <c r="K144" s="271">
        <v>57.8</v>
      </c>
      <c r="L144" s="271">
        <v>56.5</v>
      </c>
      <c r="M144" s="271">
        <v>4.5402399999999998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3116.75</v>
      </c>
      <c r="D145" s="272">
        <v>3111.3333333333335</v>
      </c>
      <c r="E145" s="272">
        <v>3077.5666666666671</v>
      </c>
      <c r="F145" s="272">
        <v>3038.3833333333337</v>
      </c>
      <c r="G145" s="272">
        <v>3004.6166666666672</v>
      </c>
      <c r="H145" s="272">
        <v>3150.5166666666669</v>
      </c>
      <c r="I145" s="272">
        <v>3184.2833333333333</v>
      </c>
      <c r="J145" s="272">
        <v>3223.4666666666667</v>
      </c>
      <c r="K145" s="271">
        <v>3145.1</v>
      </c>
      <c r="L145" s="271">
        <v>3072.15</v>
      </c>
      <c r="M145" s="271">
        <v>5.9570800000000004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433.2</v>
      </c>
      <c r="D146" s="272">
        <v>431.06666666666661</v>
      </c>
      <c r="E146" s="272">
        <v>424.23333333333323</v>
      </c>
      <c r="F146" s="272">
        <v>415.26666666666665</v>
      </c>
      <c r="G146" s="272">
        <v>408.43333333333328</v>
      </c>
      <c r="H146" s="272">
        <v>440.03333333333319</v>
      </c>
      <c r="I146" s="272">
        <v>446.86666666666656</v>
      </c>
      <c r="J146" s="272">
        <v>455.83333333333314</v>
      </c>
      <c r="K146" s="271">
        <v>437.9</v>
      </c>
      <c r="L146" s="271">
        <v>422.1</v>
      </c>
      <c r="M146" s="271">
        <v>5.9646299999999997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455.1</v>
      </c>
      <c r="D147" s="272">
        <v>456.0333333333333</v>
      </c>
      <c r="E147" s="272">
        <v>450.06666666666661</v>
      </c>
      <c r="F147" s="272">
        <v>445.0333333333333</v>
      </c>
      <c r="G147" s="272">
        <v>439.06666666666661</v>
      </c>
      <c r="H147" s="272">
        <v>461.06666666666661</v>
      </c>
      <c r="I147" s="272">
        <v>467.0333333333333</v>
      </c>
      <c r="J147" s="272">
        <v>472.06666666666661</v>
      </c>
      <c r="K147" s="271">
        <v>462</v>
      </c>
      <c r="L147" s="271">
        <v>451</v>
      </c>
      <c r="M147" s="271">
        <v>1.9720500000000001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1456.15</v>
      </c>
      <c r="D148" s="272">
        <v>1460.5333333333335</v>
      </c>
      <c r="E148" s="272">
        <v>1436.0666666666671</v>
      </c>
      <c r="F148" s="272">
        <v>1415.9833333333336</v>
      </c>
      <c r="G148" s="272">
        <v>1391.5166666666671</v>
      </c>
      <c r="H148" s="272">
        <v>1480.616666666667</v>
      </c>
      <c r="I148" s="272">
        <v>1505.0833333333337</v>
      </c>
      <c r="J148" s="272">
        <v>1525.166666666667</v>
      </c>
      <c r="K148" s="271">
        <v>1485</v>
      </c>
      <c r="L148" s="271">
        <v>1440.45</v>
      </c>
      <c r="M148" s="271">
        <v>0.23186999999999999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66.400000000000006</v>
      </c>
      <c r="D149" s="272">
        <v>67.2</v>
      </c>
      <c r="E149" s="272">
        <v>65.5</v>
      </c>
      <c r="F149" s="272">
        <v>64.599999999999994</v>
      </c>
      <c r="G149" s="272">
        <v>62.899999999999991</v>
      </c>
      <c r="H149" s="272">
        <v>68.100000000000009</v>
      </c>
      <c r="I149" s="272">
        <v>69.800000000000026</v>
      </c>
      <c r="J149" s="272">
        <v>70.700000000000017</v>
      </c>
      <c r="K149" s="271">
        <v>68.900000000000006</v>
      </c>
      <c r="L149" s="271">
        <v>66.3</v>
      </c>
      <c r="M149" s="271">
        <v>17.666789999999999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100.9</v>
      </c>
      <c r="D150" s="272">
        <v>100.28333333333335</v>
      </c>
      <c r="E150" s="272">
        <v>98.616666666666688</v>
      </c>
      <c r="F150" s="272">
        <v>96.333333333333343</v>
      </c>
      <c r="G150" s="272">
        <v>94.666666666666686</v>
      </c>
      <c r="H150" s="272">
        <v>102.56666666666669</v>
      </c>
      <c r="I150" s="272">
        <v>104.23333333333335</v>
      </c>
      <c r="J150" s="272">
        <v>106.51666666666669</v>
      </c>
      <c r="K150" s="271">
        <v>101.95</v>
      </c>
      <c r="L150" s="271">
        <v>98</v>
      </c>
      <c r="M150" s="271">
        <v>4.1990499999999997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44.05</v>
      </c>
      <c r="D151" s="272">
        <v>44.133333333333326</v>
      </c>
      <c r="E151" s="272">
        <v>43.616666666666653</v>
      </c>
      <c r="F151" s="272">
        <v>43.18333333333333</v>
      </c>
      <c r="G151" s="272">
        <v>42.666666666666657</v>
      </c>
      <c r="H151" s="272">
        <v>44.566666666666649</v>
      </c>
      <c r="I151" s="272">
        <v>45.083333333333329</v>
      </c>
      <c r="J151" s="272">
        <v>45.516666666666644</v>
      </c>
      <c r="K151" s="271">
        <v>44.65</v>
      </c>
      <c r="L151" s="271">
        <v>43.7</v>
      </c>
      <c r="M151" s="271">
        <v>5.0568600000000004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697.25</v>
      </c>
      <c r="D152" s="272">
        <v>699.86666666666667</v>
      </c>
      <c r="E152" s="272">
        <v>689.73333333333335</v>
      </c>
      <c r="F152" s="272">
        <v>682.2166666666667</v>
      </c>
      <c r="G152" s="272">
        <v>672.08333333333337</v>
      </c>
      <c r="H152" s="272">
        <v>707.38333333333333</v>
      </c>
      <c r="I152" s="272">
        <v>717.51666666666677</v>
      </c>
      <c r="J152" s="272">
        <v>725.0333333333333</v>
      </c>
      <c r="K152" s="271">
        <v>710</v>
      </c>
      <c r="L152" s="271">
        <v>692.35</v>
      </c>
      <c r="M152" s="271">
        <v>0.23391999999999999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1649.5</v>
      </c>
      <c r="D153" s="272">
        <v>1646.9333333333334</v>
      </c>
      <c r="E153" s="272">
        <v>1636.3666666666668</v>
      </c>
      <c r="F153" s="272">
        <v>1623.2333333333333</v>
      </c>
      <c r="G153" s="272">
        <v>1612.6666666666667</v>
      </c>
      <c r="H153" s="272">
        <v>1660.0666666666668</v>
      </c>
      <c r="I153" s="272">
        <v>1670.6333333333334</v>
      </c>
      <c r="J153" s="272">
        <v>1683.7666666666669</v>
      </c>
      <c r="K153" s="271">
        <v>1657.5</v>
      </c>
      <c r="L153" s="271">
        <v>1633.8</v>
      </c>
      <c r="M153" s="271">
        <v>1.51169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158</v>
      </c>
      <c r="D154" s="272">
        <v>157.45000000000002</v>
      </c>
      <c r="E154" s="272">
        <v>156.40000000000003</v>
      </c>
      <c r="F154" s="272">
        <v>154.80000000000001</v>
      </c>
      <c r="G154" s="272">
        <v>153.75000000000003</v>
      </c>
      <c r="H154" s="272">
        <v>159.05000000000004</v>
      </c>
      <c r="I154" s="272">
        <v>160.10000000000005</v>
      </c>
      <c r="J154" s="272">
        <v>161.70000000000005</v>
      </c>
      <c r="K154" s="271">
        <v>158.5</v>
      </c>
      <c r="L154" s="271">
        <v>155.85</v>
      </c>
      <c r="M154" s="271">
        <v>25.908560000000001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277.3</v>
      </c>
      <c r="D155" s="272">
        <v>276.53333333333336</v>
      </c>
      <c r="E155" s="272">
        <v>273.41666666666674</v>
      </c>
      <c r="F155" s="272">
        <v>269.53333333333336</v>
      </c>
      <c r="G155" s="272">
        <v>266.41666666666674</v>
      </c>
      <c r="H155" s="272">
        <v>280.41666666666674</v>
      </c>
      <c r="I155" s="272">
        <v>283.53333333333342</v>
      </c>
      <c r="J155" s="272">
        <v>287.41666666666674</v>
      </c>
      <c r="K155" s="271">
        <v>279.64999999999998</v>
      </c>
      <c r="L155" s="271">
        <v>272.64999999999998</v>
      </c>
      <c r="M155" s="271">
        <v>3.2102400000000002</v>
      </c>
      <c r="N155" s="1"/>
      <c r="O155" s="1"/>
    </row>
    <row r="156" spans="1:15" ht="12.75" customHeight="1">
      <c r="A156" s="30">
        <v>146</v>
      </c>
      <c r="B156" s="281" t="s">
        <v>840</v>
      </c>
      <c r="C156" s="271">
        <v>1416.2</v>
      </c>
      <c r="D156" s="272">
        <v>1432.9000000000003</v>
      </c>
      <c r="E156" s="272">
        <v>1392.1500000000005</v>
      </c>
      <c r="F156" s="272">
        <v>1368.1000000000001</v>
      </c>
      <c r="G156" s="272">
        <v>1327.3500000000004</v>
      </c>
      <c r="H156" s="272">
        <v>1456.9500000000007</v>
      </c>
      <c r="I156" s="272">
        <v>1497.7000000000003</v>
      </c>
      <c r="J156" s="272">
        <v>1521.7500000000009</v>
      </c>
      <c r="K156" s="271">
        <v>1473.65</v>
      </c>
      <c r="L156" s="271">
        <v>1408.85</v>
      </c>
      <c r="M156" s="271">
        <v>14.18092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109.55</v>
      </c>
      <c r="D157" s="272">
        <v>109.43333333333332</v>
      </c>
      <c r="E157" s="272">
        <v>107.96666666666664</v>
      </c>
      <c r="F157" s="272">
        <v>106.38333333333331</v>
      </c>
      <c r="G157" s="272">
        <v>104.91666666666663</v>
      </c>
      <c r="H157" s="272">
        <v>111.01666666666665</v>
      </c>
      <c r="I157" s="272">
        <v>112.48333333333332</v>
      </c>
      <c r="J157" s="272">
        <v>114.06666666666666</v>
      </c>
      <c r="K157" s="271">
        <v>110.9</v>
      </c>
      <c r="L157" s="271">
        <v>107.85</v>
      </c>
      <c r="M157" s="271">
        <v>97.736279999999994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119.25</v>
      </c>
      <c r="D158" s="272">
        <v>120.16666666666667</v>
      </c>
      <c r="E158" s="272">
        <v>117.08333333333334</v>
      </c>
      <c r="F158" s="272">
        <v>114.91666666666667</v>
      </c>
      <c r="G158" s="272">
        <v>111.83333333333334</v>
      </c>
      <c r="H158" s="272">
        <v>122.33333333333334</v>
      </c>
      <c r="I158" s="272">
        <v>125.41666666666669</v>
      </c>
      <c r="J158" s="272">
        <v>127.58333333333334</v>
      </c>
      <c r="K158" s="271">
        <v>123.25</v>
      </c>
      <c r="L158" s="271">
        <v>118</v>
      </c>
      <c r="M158" s="271">
        <v>3.08439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5827.1</v>
      </c>
      <c r="D159" s="272">
        <v>5787.5166666666673</v>
      </c>
      <c r="E159" s="272">
        <v>5689.9833333333345</v>
      </c>
      <c r="F159" s="272">
        <v>5552.8666666666668</v>
      </c>
      <c r="G159" s="272">
        <v>5455.3333333333339</v>
      </c>
      <c r="H159" s="272">
        <v>5924.633333333335</v>
      </c>
      <c r="I159" s="272">
        <v>6022.1666666666679</v>
      </c>
      <c r="J159" s="272">
        <v>6159.2833333333356</v>
      </c>
      <c r="K159" s="271">
        <v>5885.05</v>
      </c>
      <c r="L159" s="271">
        <v>5650.4</v>
      </c>
      <c r="M159" s="271">
        <v>0.59955000000000003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427.35</v>
      </c>
      <c r="D160" s="272">
        <v>428.66666666666669</v>
      </c>
      <c r="E160" s="272">
        <v>423.88333333333338</v>
      </c>
      <c r="F160" s="272">
        <v>420.41666666666669</v>
      </c>
      <c r="G160" s="272">
        <v>415.63333333333338</v>
      </c>
      <c r="H160" s="272">
        <v>432.13333333333338</v>
      </c>
      <c r="I160" s="272">
        <v>436.91666666666669</v>
      </c>
      <c r="J160" s="272">
        <v>440.38333333333338</v>
      </c>
      <c r="K160" s="271">
        <v>433.45</v>
      </c>
      <c r="L160" s="271">
        <v>425.2</v>
      </c>
      <c r="M160" s="271">
        <v>0.85682000000000003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138.25</v>
      </c>
      <c r="D161" s="272">
        <v>137.58333333333334</v>
      </c>
      <c r="E161" s="272">
        <v>135.9666666666667</v>
      </c>
      <c r="F161" s="272">
        <v>133.68333333333337</v>
      </c>
      <c r="G161" s="272">
        <v>132.06666666666672</v>
      </c>
      <c r="H161" s="272">
        <v>139.86666666666667</v>
      </c>
      <c r="I161" s="272">
        <v>141.48333333333329</v>
      </c>
      <c r="J161" s="272">
        <v>143.76666666666665</v>
      </c>
      <c r="K161" s="271">
        <v>139.19999999999999</v>
      </c>
      <c r="L161" s="271">
        <v>135.30000000000001</v>
      </c>
      <c r="M161" s="271">
        <v>5.1297199999999998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103.2</v>
      </c>
      <c r="D162" s="272">
        <v>103.75</v>
      </c>
      <c r="E162" s="272">
        <v>102.25</v>
      </c>
      <c r="F162" s="272">
        <v>101.3</v>
      </c>
      <c r="G162" s="272">
        <v>99.8</v>
      </c>
      <c r="H162" s="272">
        <v>104.7</v>
      </c>
      <c r="I162" s="272">
        <v>106.2</v>
      </c>
      <c r="J162" s="272">
        <v>107.15</v>
      </c>
      <c r="K162" s="271">
        <v>105.25</v>
      </c>
      <c r="L162" s="271">
        <v>102.8</v>
      </c>
      <c r="M162" s="271">
        <v>24.60136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269.14999999999998</v>
      </c>
      <c r="D163" s="272">
        <v>268.46666666666664</v>
      </c>
      <c r="E163" s="272">
        <v>262.0333333333333</v>
      </c>
      <c r="F163" s="272">
        <v>254.91666666666669</v>
      </c>
      <c r="G163" s="272">
        <v>248.48333333333335</v>
      </c>
      <c r="H163" s="272">
        <v>275.58333333333326</v>
      </c>
      <c r="I163" s="272">
        <v>282.01666666666654</v>
      </c>
      <c r="J163" s="272">
        <v>289.13333333333321</v>
      </c>
      <c r="K163" s="271">
        <v>274.89999999999998</v>
      </c>
      <c r="L163" s="271">
        <v>261.35000000000002</v>
      </c>
      <c r="M163" s="271">
        <v>20.788820000000001</v>
      </c>
      <c r="N163" s="1"/>
      <c r="O163" s="1"/>
    </row>
    <row r="164" spans="1:15" ht="12.75" customHeight="1">
      <c r="A164" s="30">
        <v>154</v>
      </c>
      <c r="B164" s="281" t="s">
        <v>852</v>
      </c>
      <c r="C164" s="271">
        <v>1323.4</v>
      </c>
      <c r="D164" s="272">
        <v>1333.95</v>
      </c>
      <c r="E164" s="272">
        <v>1290.0500000000002</v>
      </c>
      <c r="F164" s="272">
        <v>1256.7</v>
      </c>
      <c r="G164" s="272">
        <v>1212.8000000000002</v>
      </c>
      <c r="H164" s="272">
        <v>1367.3000000000002</v>
      </c>
      <c r="I164" s="272">
        <v>1411.2000000000003</v>
      </c>
      <c r="J164" s="272">
        <v>1444.5500000000002</v>
      </c>
      <c r="K164" s="271">
        <v>1377.85</v>
      </c>
      <c r="L164" s="271">
        <v>1300.5999999999999</v>
      </c>
      <c r="M164" s="271">
        <v>0.12898000000000001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133.35</v>
      </c>
      <c r="D165" s="272">
        <v>133.53333333333333</v>
      </c>
      <c r="E165" s="272">
        <v>132.66666666666666</v>
      </c>
      <c r="F165" s="272">
        <v>131.98333333333332</v>
      </c>
      <c r="G165" s="272">
        <v>131.11666666666665</v>
      </c>
      <c r="H165" s="272">
        <v>134.21666666666667</v>
      </c>
      <c r="I165" s="272">
        <v>135.08333333333334</v>
      </c>
      <c r="J165" s="272">
        <v>135.76666666666668</v>
      </c>
      <c r="K165" s="271">
        <v>134.4</v>
      </c>
      <c r="L165" s="271">
        <v>132.85</v>
      </c>
      <c r="M165" s="271">
        <v>138.93693999999999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1581.6</v>
      </c>
      <c r="D166" s="272">
        <v>1596.2</v>
      </c>
      <c r="E166" s="272">
        <v>1557.4</v>
      </c>
      <c r="F166" s="272">
        <v>1533.2</v>
      </c>
      <c r="G166" s="272">
        <v>1494.4</v>
      </c>
      <c r="H166" s="272">
        <v>1620.4</v>
      </c>
      <c r="I166" s="272">
        <v>1659.1999999999998</v>
      </c>
      <c r="J166" s="272">
        <v>1683.4</v>
      </c>
      <c r="K166" s="271">
        <v>1635</v>
      </c>
      <c r="L166" s="271">
        <v>1572</v>
      </c>
      <c r="M166" s="271">
        <v>1.10524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34.299999999999997</v>
      </c>
      <c r="D167" s="272">
        <v>34.483333333333334</v>
      </c>
      <c r="E167" s="272">
        <v>34.016666666666666</v>
      </c>
      <c r="F167" s="272">
        <v>33.733333333333334</v>
      </c>
      <c r="G167" s="272">
        <v>33.266666666666666</v>
      </c>
      <c r="H167" s="272">
        <v>34.766666666666666</v>
      </c>
      <c r="I167" s="272">
        <v>35.233333333333334</v>
      </c>
      <c r="J167" s="272">
        <v>35.516666666666666</v>
      </c>
      <c r="K167" s="271">
        <v>34.950000000000003</v>
      </c>
      <c r="L167" s="271">
        <v>34.200000000000003</v>
      </c>
      <c r="M167" s="271">
        <v>42.521230000000003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3152</v>
      </c>
      <c r="D168" s="272">
        <v>3133.3166666666671</v>
      </c>
      <c r="E168" s="272">
        <v>3108.6833333333343</v>
      </c>
      <c r="F168" s="272">
        <v>3065.3666666666672</v>
      </c>
      <c r="G168" s="272">
        <v>3040.7333333333345</v>
      </c>
      <c r="H168" s="272">
        <v>3176.6333333333341</v>
      </c>
      <c r="I168" s="272">
        <v>3201.2666666666664</v>
      </c>
      <c r="J168" s="272">
        <v>3244.5833333333339</v>
      </c>
      <c r="K168" s="271">
        <v>3157.95</v>
      </c>
      <c r="L168" s="271">
        <v>3090</v>
      </c>
      <c r="M168" s="271">
        <v>0.22968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3124.75</v>
      </c>
      <c r="D169" s="272">
        <v>3090.6</v>
      </c>
      <c r="E169" s="272">
        <v>3036.2</v>
      </c>
      <c r="F169" s="272">
        <v>2947.65</v>
      </c>
      <c r="G169" s="272">
        <v>2893.25</v>
      </c>
      <c r="H169" s="272">
        <v>3179.1499999999996</v>
      </c>
      <c r="I169" s="272">
        <v>3233.55</v>
      </c>
      <c r="J169" s="272">
        <v>3322.0999999999995</v>
      </c>
      <c r="K169" s="271">
        <v>3145</v>
      </c>
      <c r="L169" s="271">
        <v>3002.05</v>
      </c>
      <c r="M169" s="271">
        <v>0.19608999999999999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121.45</v>
      </c>
      <c r="D170" s="272">
        <v>121.08333333333333</v>
      </c>
      <c r="E170" s="272">
        <v>120.16666666666666</v>
      </c>
      <c r="F170" s="272">
        <v>118.88333333333333</v>
      </c>
      <c r="G170" s="272">
        <v>117.96666666666665</v>
      </c>
      <c r="H170" s="272">
        <v>122.36666666666666</v>
      </c>
      <c r="I170" s="272">
        <v>123.28333333333332</v>
      </c>
      <c r="J170" s="272">
        <v>124.56666666666666</v>
      </c>
      <c r="K170" s="271">
        <v>122</v>
      </c>
      <c r="L170" s="271">
        <v>119.8</v>
      </c>
      <c r="M170" s="271">
        <v>1.51166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2328.4499999999998</v>
      </c>
      <c r="D171" s="272">
        <v>2309.4833333333331</v>
      </c>
      <c r="E171" s="272">
        <v>2285.0166666666664</v>
      </c>
      <c r="F171" s="272">
        <v>2241.5833333333335</v>
      </c>
      <c r="G171" s="272">
        <v>2217.1166666666668</v>
      </c>
      <c r="H171" s="272">
        <v>2352.9166666666661</v>
      </c>
      <c r="I171" s="272">
        <v>2377.3833333333323</v>
      </c>
      <c r="J171" s="272">
        <v>2420.8166666666657</v>
      </c>
      <c r="K171" s="271">
        <v>2333.9499999999998</v>
      </c>
      <c r="L171" s="271">
        <v>2266.0500000000002</v>
      </c>
      <c r="M171" s="271">
        <v>4.2664999999999997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1443.4</v>
      </c>
      <c r="D172" s="272">
        <v>1431.4666666666665</v>
      </c>
      <c r="E172" s="272">
        <v>1413.9333333333329</v>
      </c>
      <c r="F172" s="272">
        <v>1384.4666666666665</v>
      </c>
      <c r="G172" s="272">
        <v>1366.9333333333329</v>
      </c>
      <c r="H172" s="272">
        <v>1460.9333333333329</v>
      </c>
      <c r="I172" s="272">
        <v>1478.4666666666662</v>
      </c>
      <c r="J172" s="272">
        <v>1507.9333333333329</v>
      </c>
      <c r="K172" s="271">
        <v>1449</v>
      </c>
      <c r="L172" s="271">
        <v>1402</v>
      </c>
      <c r="M172" s="271">
        <v>2.8794400000000002</v>
      </c>
      <c r="N172" s="1"/>
      <c r="O172" s="1"/>
    </row>
    <row r="173" spans="1:15" ht="12.75" customHeight="1">
      <c r="A173" s="30">
        <v>163</v>
      </c>
      <c r="B173" s="281" t="s">
        <v>853</v>
      </c>
      <c r="C173" s="271">
        <v>446.75</v>
      </c>
      <c r="D173" s="272">
        <v>447.83333333333331</v>
      </c>
      <c r="E173" s="272">
        <v>443.41666666666663</v>
      </c>
      <c r="F173" s="272">
        <v>440.08333333333331</v>
      </c>
      <c r="G173" s="272">
        <v>435.66666666666663</v>
      </c>
      <c r="H173" s="272">
        <v>451.16666666666663</v>
      </c>
      <c r="I173" s="272">
        <v>455.58333333333326</v>
      </c>
      <c r="J173" s="272">
        <v>458.91666666666663</v>
      </c>
      <c r="K173" s="271">
        <v>452.25</v>
      </c>
      <c r="L173" s="271">
        <v>444.5</v>
      </c>
      <c r="M173" s="271">
        <v>0.49010999999999999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371.6</v>
      </c>
      <c r="D174" s="272">
        <v>373.5333333333333</v>
      </c>
      <c r="E174" s="272">
        <v>367.06666666666661</v>
      </c>
      <c r="F174" s="272">
        <v>362.5333333333333</v>
      </c>
      <c r="G174" s="272">
        <v>356.06666666666661</v>
      </c>
      <c r="H174" s="272">
        <v>378.06666666666661</v>
      </c>
      <c r="I174" s="272">
        <v>384.5333333333333</v>
      </c>
      <c r="J174" s="272">
        <v>389.06666666666661</v>
      </c>
      <c r="K174" s="271">
        <v>380</v>
      </c>
      <c r="L174" s="271">
        <v>369</v>
      </c>
      <c r="M174" s="271">
        <v>12.76876</v>
      </c>
      <c r="N174" s="1"/>
      <c r="O174" s="1"/>
    </row>
    <row r="175" spans="1:15" ht="12.75" customHeight="1">
      <c r="A175" s="30">
        <v>165</v>
      </c>
      <c r="B175" s="281" t="s">
        <v>854</v>
      </c>
      <c r="C175" s="271">
        <v>1100.5999999999999</v>
      </c>
      <c r="D175" s="272">
        <v>1108.3</v>
      </c>
      <c r="E175" s="272">
        <v>1082.3</v>
      </c>
      <c r="F175" s="272">
        <v>1064</v>
      </c>
      <c r="G175" s="272">
        <v>1038</v>
      </c>
      <c r="H175" s="272">
        <v>1126.5999999999999</v>
      </c>
      <c r="I175" s="272">
        <v>1152.5999999999999</v>
      </c>
      <c r="J175" s="272">
        <v>1170.8999999999999</v>
      </c>
      <c r="K175" s="271">
        <v>1134.3</v>
      </c>
      <c r="L175" s="271">
        <v>1090</v>
      </c>
      <c r="M175" s="271">
        <v>0.67286999999999997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1199.3499999999999</v>
      </c>
      <c r="D176" s="272">
        <v>1201.3333333333333</v>
      </c>
      <c r="E176" s="272">
        <v>1185.7166666666665</v>
      </c>
      <c r="F176" s="272">
        <v>1172.0833333333333</v>
      </c>
      <c r="G176" s="272">
        <v>1156.4666666666665</v>
      </c>
      <c r="H176" s="272">
        <v>1214.9666666666665</v>
      </c>
      <c r="I176" s="272">
        <v>1230.5833333333333</v>
      </c>
      <c r="J176" s="272">
        <v>1244.2166666666665</v>
      </c>
      <c r="K176" s="271">
        <v>1216.95</v>
      </c>
      <c r="L176" s="271">
        <v>1187.7</v>
      </c>
      <c r="M176" s="271">
        <v>0.46898000000000001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494.9</v>
      </c>
      <c r="D177" s="272">
        <v>496.18333333333334</v>
      </c>
      <c r="E177" s="272">
        <v>490.76666666666665</v>
      </c>
      <c r="F177" s="272">
        <v>486.63333333333333</v>
      </c>
      <c r="G177" s="272">
        <v>481.21666666666664</v>
      </c>
      <c r="H177" s="272">
        <v>500.31666666666666</v>
      </c>
      <c r="I177" s="272">
        <v>505.73333333333329</v>
      </c>
      <c r="J177" s="272">
        <v>509.86666666666667</v>
      </c>
      <c r="K177" s="271">
        <v>501.6</v>
      </c>
      <c r="L177" s="271">
        <v>492.05</v>
      </c>
      <c r="M177" s="271">
        <v>1.8676600000000001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868.55</v>
      </c>
      <c r="D178" s="272">
        <v>871.44999999999993</v>
      </c>
      <c r="E178" s="272">
        <v>864.14999999999986</v>
      </c>
      <c r="F178" s="272">
        <v>859.74999999999989</v>
      </c>
      <c r="G178" s="272">
        <v>852.44999999999982</v>
      </c>
      <c r="H178" s="272">
        <v>875.84999999999991</v>
      </c>
      <c r="I178" s="272">
        <v>883.14999999999986</v>
      </c>
      <c r="J178" s="272">
        <v>887.55</v>
      </c>
      <c r="K178" s="271">
        <v>878.75</v>
      </c>
      <c r="L178" s="271">
        <v>867.05</v>
      </c>
      <c r="M178" s="271">
        <v>6.4036099999999996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453.9</v>
      </c>
      <c r="D179" s="272">
        <v>453.13333333333338</v>
      </c>
      <c r="E179" s="272">
        <v>449.76666666666677</v>
      </c>
      <c r="F179" s="272">
        <v>445.63333333333338</v>
      </c>
      <c r="G179" s="272">
        <v>442.26666666666677</v>
      </c>
      <c r="H179" s="272">
        <v>457.26666666666677</v>
      </c>
      <c r="I179" s="272">
        <v>460.63333333333344</v>
      </c>
      <c r="J179" s="272">
        <v>464.76666666666677</v>
      </c>
      <c r="K179" s="271">
        <v>456.5</v>
      </c>
      <c r="L179" s="271">
        <v>449</v>
      </c>
      <c r="M179" s="271">
        <v>0.80969999999999998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1366.7</v>
      </c>
      <c r="D180" s="272">
        <v>1368.2333333333333</v>
      </c>
      <c r="E180" s="272">
        <v>1355.4666666666667</v>
      </c>
      <c r="F180" s="272">
        <v>1344.2333333333333</v>
      </c>
      <c r="G180" s="272">
        <v>1331.4666666666667</v>
      </c>
      <c r="H180" s="272">
        <v>1379.4666666666667</v>
      </c>
      <c r="I180" s="272">
        <v>1392.2333333333336</v>
      </c>
      <c r="J180" s="272">
        <v>1403.4666666666667</v>
      </c>
      <c r="K180" s="271">
        <v>1381</v>
      </c>
      <c r="L180" s="271">
        <v>1357</v>
      </c>
      <c r="M180" s="271">
        <v>8.1398299999999999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314.10000000000002</v>
      </c>
      <c r="D181" s="272">
        <v>313.3</v>
      </c>
      <c r="E181" s="272">
        <v>309.8</v>
      </c>
      <c r="F181" s="272">
        <v>305.5</v>
      </c>
      <c r="G181" s="272">
        <v>302</v>
      </c>
      <c r="H181" s="272">
        <v>317.60000000000002</v>
      </c>
      <c r="I181" s="272">
        <v>321.10000000000002</v>
      </c>
      <c r="J181" s="272">
        <v>325.40000000000003</v>
      </c>
      <c r="K181" s="271">
        <v>316.8</v>
      </c>
      <c r="L181" s="271">
        <v>309</v>
      </c>
      <c r="M181" s="271">
        <v>8.6907399999999999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412.3</v>
      </c>
      <c r="D182" s="272">
        <v>413.73333333333335</v>
      </c>
      <c r="E182" s="272">
        <v>408.56666666666672</v>
      </c>
      <c r="F182" s="272">
        <v>404.83333333333337</v>
      </c>
      <c r="G182" s="272">
        <v>399.66666666666674</v>
      </c>
      <c r="H182" s="272">
        <v>417.4666666666667</v>
      </c>
      <c r="I182" s="272">
        <v>422.63333333333333</v>
      </c>
      <c r="J182" s="272">
        <v>426.36666666666667</v>
      </c>
      <c r="K182" s="271">
        <v>418.9</v>
      </c>
      <c r="L182" s="271">
        <v>410</v>
      </c>
      <c r="M182" s="271">
        <v>3.7234600000000002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1598.65</v>
      </c>
      <c r="D183" s="272">
        <v>1596.8999999999999</v>
      </c>
      <c r="E183" s="272">
        <v>1586.7499999999998</v>
      </c>
      <c r="F183" s="272">
        <v>1574.85</v>
      </c>
      <c r="G183" s="272">
        <v>1564.6999999999998</v>
      </c>
      <c r="H183" s="272">
        <v>1608.7999999999997</v>
      </c>
      <c r="I183" s="272">
        <v>1618.9499999999998</v>
      </c>
      <c r="J183" s="272">
        <v>1630.8499999999997</v>
      </c>
      <c r="K183" s="271">
        <v>1607.05</v>
      </c>
      <c r="L183" s="271">
        <v>1585</v>
      </c>
      <c r="M183" s="271">
        <v>4.5983499999999999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519.79999999999995</v>
      </c>
      <c r="D184" s="272">
        <v>518.30000000000007</v>
      </c>
      <c r="E184" s="272">
        <v>509.60000000000014</v>
      </c>
      <c r="F184" s="272">
        <v>499.40000000000009</v>
      </c>
      <c r="G184" s="272">
        <v>490.70000000000016</v>
      </c>
      <c r="H184" s="272">
        <v>528.50000000000011</v>
      </c>
      <c r="I184" s="272">
        <v>537.20000000000016</v>
      </c>
      <c r="J184" s="272">
        <v>547.40000000000009</v>
      </c>
      <c r="K184" s="271">
        <v>527</v>
      </c>
      <c r="L184" s="271">
        <v>508.1</v>
      </c>
      <c r="M184" s="271">
        <v>4.7338199999999997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1997.9</v>
      </c>
      <c r="D185" s="272">
        <v>2005.3666666666668</v>
      </c>
      <c r="E185" s="272">
        <v>1969.7333333333336</v>
      </c>
      <c r="F185" s="272">
        <v>1941.5666666666668</v>
      </c>
      <c r="G185" s="272">
        <v>1905.9333333333336</v>
      </c>
      <c r="H185" s="272">
        <v>2033.5333333333335</v>
      </c>
      <c r="I185" s="272">
        <v>2069.166666666667</v>
      </c>
      <c r="J185" s="272">
        <v>2097.3333333333335</v>
      </c>
      <c r="K185" s="271">
        <v>2041</v>
      </c>
      <c r="L185" s="271">
        <v>1977.2</v>
      </c>
      <c r="M185" s="271">
        <v>1.6109899999999999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749.25</v>
      </c>
      <c r="D186" s="272">
        <v>752.80000000000007</v>
      </c>
      <c r="E186" s="272">
        <v>739.35000000000014</v>
      </c>
      <c r="F186" s="272">
        <v>729.45</v>
      </c>
      <c r="G186" s="272">
        <v>716.00000000000011</v>
      </c>
      <c r="H186" s="272">
        <v>762.70000000000016</v>
      </c>
      <c r="I186" s="272">
        <v>776.1500000000002</v>
      </c>
      <c r="J186" s="272">
        <v>786.05000000000018</v>
      </c>
      <c r="K186" s="271">
        <v>766.25</v>
      </c>
      <c r="L186" s="271">
        <v>742.9</v>
      </c>
      <c r="M186" s="271">
        <v>3.0129700000000001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299.14999999999998</v>
      </c>
      <c r="D187" s="272">
        <v>302.05</v>
      </c>
      <c r="E187" s="272">
        <v>294.10000000000002</v>
      </c>
      <c r="F187" s="272">
        <v>289.05</v>
      </c>
      <c r="G187" s="272">
        <v>281.10000000000002</v>
      </c>
      <c r="H187" s="272">
        <v>307.10000000000002</v>
      </c>
      <c r="I187" s="272">
        <v>315.04999999999995</v>
      </c>
      <c r="J187" s="272">
        <v>320.10000000000002</v>
      </c>
      <c r="K187" s="271">
        <v>310</v>
      </c>
      <c r="L187" s="271">
        <v>297</v>
      </c>
      <c r="M187" s="271">
        <v>5.4176900000000003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3308.2</v>
      </c>
      <c r="D188" s="272">
        <v>3349.9500000000003</v>
      </c>
      <c r="E188" s="272">
        <v>3248.9000000000005</v>
      </c>
      <c r="F188" s="272">
        <v>3189.6000000000004</v>
      </c>
      <c r="G188" s="272">
        <v>3088.5500000000006</v>
      </c>
      <c r="H188" s="272">
        <v>3409.2500000000005</v>
      </c>
      <c r="I188" s="272">
        <v>3510.3000000000006</v>
      </c>
      <c r="J188" s="272">
        <v>3569.6000000000004</v>
      </c>
      <c r="K188" s="271">
        <v>3451</v>
      </c>
      <c r="L188" s="271">
        <v>3290.65</v>
      </c>
      <c r="M188" s="271">
        <v>1.3833899999999999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450.2</v>
      </c>
      <c r="D189" s="272">
        <v>446.36666666666662</v>
      </c>
      <c r="E189" s="272">
        <v>439.73333333333323</v>
      </c>
      <c r="F189" s="272">
        <v>429.26666666666659</v>
      </c>
      <c r="G189" s="272">
        <v>422.63333333333321</v>
      </c>
      <c r="H189" s="272">
        <v>456.83333333333326</v>
      </c>
      <c r="I189" s="272">
        <v>463.46666666666658</v>
      </c>
      <c r="J189" s="272">
        <v>473.93333333333328</v>
      </c>
      <c r="K189" s="271">
        <v>453</v>
      </c>
      <c r="L189" s="271">
        <v>435.9</v>
      </c>
      <c r="M189" s="271">
        <v>12.228899999999999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772.5</v>
      </c>
      <c r="D190" s="272">
        <v>772.80000000000007</v>
      </c>
      <c r="E190" s="272">
        <v>766.60000000000014</v>
      </c>
      <c r="F190" s="272">
        <v>760.7</v>
      </c>
      <c r="G190" s="272">
        <v>754.50000000000011</v>
      </c>
      <c r="H190" s="272">
        <v>778.70000000000016</v>
      </c>
      <c r="I190" s="272">
        <v>784.9000000000002</v>
      </c>
      <c r="J190" s="272">
        <v>790.80000000000018</v>
      </c>
      <c r="K190" s="271">
        <v>779</v>
      </c>
      <c r="L190" s="271">
        <v>766.9</v>
      </c>
      <c r="M190" s="271">
        <v>12.879200000000001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82.95</v>
      </c>
      <c r="D191" s="272">
        <v>83.250000000000014</v>
      </c>
      <c r="E191" s="272">
        <v>81.600000000000023</v>
      </c>
      <c r="F191" s="272">
        <v>80.250000000000014</v>
      </c>
      <c r="G191" s="272">
        <v>78.600000000000023</v>
      </c>
      <c r="H191" s="272">
        <v>84.600000000000023</v>
      </c>
      <c r="I191" s="272">
        <v>86.250000000000028</v>
      </c>
      <c r="J191" s="272">
        <v>87.600000000000023</v>
      </c>
      <c r="K191" s="271">
        <v>84.9</v>
      </c>
      <c r="L191" s="271">
        <v>81.900000000000006</v>
      </c>
      <c r="M191" s="271">
        <v>13.69603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163.4</v>
      </c>
      <c r="D192" s="272">
        <v>161.98333333333332</v>
      </c>
      <c r="E192" s="272">
        <v>159.86666666666665</v>
      </c>
      <c r="F192" s="272">
        <v>156.33333333333331</v>
      </c>
      <c r="G192" s="272">
        <v>154.21666666666664</v>
      </c>
      <c r="H192" s="272">
        <v>165.51666666666665</v>
      </c>
      <c r="I192" s="272">
        <v>167.63333333333333</v>
      </c>
      <c r="J192" s="272">
        <v>171.16666666666666</v>
      </c>
      <c r="K192" s="271">
        <v>164.1</v>
      </c>
      <c r="L192" s="271">
        <v>158.44999999999999</v>
      </c>
      <c r="M192" s="271">
        <v>25.106960000000001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236.25</v>
      </c>
      <c r="D193" s="272">
        <v>236.15</v>
      </c>
      <c r="E193" s="272">
        <v>233.55</v>
      </c>
      <c r="F193" s="272">
        <v>230.85</v>
      </c>
      <c r="G193" s="272">
        <v>228.25</v>
      </c>
      <c r="H193" s="272">
        <v>238.85000000000002</v>
      </c>
      <c r="I193" s="272">
        <v>241.45</v>
      </c>
      <c r="J193" s="272">
        <v>244.15000000000003</v>
      </c>
      <c r="K193" s="271">
        <v>238.75</v>
      </c>
      <c r="L193" s="271">
        <v>233.45</v>
      </c>
      <c r="M193" s="271">
        <v>4.9357100000000003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1238.4000000000001</v>
      </c>
      <c r="D194" s="272">
        <v>1237.1333333333334</v>
      </c>
      <c r="E194" s="272">
        <v>1222.2666666666669</v>
      </c>
      <c r="F194" s="272">
        <v>1206.1333333333334</v>
      </c>
      <c r="G194" s="272">
        <v>1191.2666666666669</v>
      </c>
      <c r="H194" s="272">
        <v>1253.2666666666669</v>
      </c>
      <c r="I194" s="272">
        <v>1268.1333333333332</v>
      </c>
      <c r="J194" s="272">
        <v>1284.2666666666669</v>
      </c>
      <c r="K194" s="271">
        <v>1252</v>
      </c>
      <c r="L194" s="271">
        <v>1221</v>
      </c>
      <c r="M194" s="271">
        <v>1.5956600000000001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966.05</v>
      </c>
      <c r="D195" s="272">
        <v>961.36666666666667</v>
      </c>
      <c r="E195" s="272">
        <v>954.73333333333335</v>
      </c>
      <c r="F195" s="272">
        <v>943.41666666666663</v>
      </c>
      <c r="G195" s="272">
        <v>936.7833333333333</v>
      </c>
      <c r="H195" s="272">
        <v>972.68333333333339</v>
      </c>
      <c r="I195" s="272">
        <v>979.31666666666683</v>
      </c>
      <c r="J195" s="272">
        <v>990.63333333333344</v>
      </c>
      <c r="K195" s="271">
        <v>968</v>
      </c>
      <c r="L195" s="271">
        <v>950.05</v>
      </c>
      <c r="M195" s="271">
        <v>17.469110000000001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2004.7</v>
      </c>
      <c r="D196" s="272">
        <v>2001.8833333333334</v>
      </c>
      <c r="E196" s="272">
        <v>1986.8666666666668</v>
      </c>
      <c r="F196" s="272">
        <v>1969.0333333333333</v>
      </c>
      <c r="G196" s="272">
        <v>1954.0166666666667</v>
      </c>
      <c r="H196" s="272">
        <v>2019.7166666666669</v>
      </c>
      <c r="I196" s="272">
        <v>2034.7333333333338</v>
      </c>
      <c r="J196" s="272">
        <v>2052.5666666666671</v>
      </c>
      <c r="K196" s="271">
        <v>2016.9</v>
      </c>
      <c r="L196" s="271">
        <v>1984.05</v>
      </c>
      <c r="M196" s="271">
        <v>2.23183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1462.05</v>
      </c>
      <c r="D197" s="272">
        <v>1451.2166666666665</v>
      </c>
      <c r="E197" s="272">
        <v>1437.9333333333329</v>
      </c>
      <c r="F197" s="272">
        <v>1413.8166666666664</v>
      </c>
      <c r="G197" s="272">
        <v>1400.5333333333328</v>
      </c>
      <c r="H197" s="272">
        <v>1475.333333333333</v>
      </c>
      <c r="I197" s="272">
        <v>1488.6166666666663</v>
      </c>
      <c r="J197" s="272">
        <v>1512.7333333333331</v>
      </c>
      <c r="K197" s="271">
        <v>1464.5</v>
      </c>
      <c r="L197" s="271">
        <v>1427.1</v>
      </c>
      <c r="M197" s="271">
        <v>76.788679999999999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536.75</v>
      </c>
      <c r="D198" s="272">
        <v>538.65</v>
      </c>
      <c r="E198" s="272">
        <v>533.9</v>
      </c>
      <c r="F198" s="272">
        <v>531.04999999999995</v>
      </c>
      <c r="G198" s="272">
        <v>526.29999999999995</v>
      </c>
      <c r="H198" s="272">
        <v>541.5</v>
      </c>
      <c r="I198" s="272">
        <v>546.25</v>
      </c>
      <c r="J198" s="272">
        <v>549.1</v>
      </c>
      <c r="K198" s="271">
        <v>543.4</v>
      </c>
      <c r="L198" s="271">
        <v>535.79999999999995</v>
      </c>
      <c r="M198" s="271">
        <v>25.60379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74.5</v>
      </c>
      <c r="D199" s="272">
        <v>72.55</v>
      </c>
      <c r="E199" s="272">
        <v>69.55</v>
      </c>
      <c r="F199" s="272">
        <v>64.599999999999994</v>
      </c>
      <c r="G199" s="272">
        <v>61.599999999999994</v>
      </c>
      <c r="H199" s="272">
        <v>77.5</v>
      </c>
      <c r="I199" s="272">
        <v>80.5</v>
      </c>
      <c r="J199" s="272">
        <v>85.45</v>
      </c>
      <c r="K199" s="271">
        <v>75.55</v>
      </c>
      <c r="L199" s="271">
        <v>67.599999999999994</v>
      </c>
      <c r="M199" s="271">
        <v>360.68373000000003</v>
      </c>
      <c r="N199" s="1"/>
      <c r="O199" s="1"/>
    </row>
    <row r="200" spans="1:15" ht="12.75" customHeight="1">
      <c r="A200" s="30">
        <v>190</v>
      </c>
      <c r="B200" s="281" t="s">
        <v>855</v>
      </c>
      <c r="C200" s="271">
        <v>3791.95</v>
      </c>
      <c r="D200" s="272">
        <v>3755.65</v>
      </c>
      <c r="E200" s="272">
        <v>3646.3</v>
      </c>
      <c r="F200" s="272">
        <v>3500.65</v>
      </c>
      <c r="G200" s="272">
        <v>3391.3</v>
      </c>
      <c r="H200" s="272">
        <v>3901.3</v>
      </c>
      <c r="I200" s="272">
        <v>4010.6499999999996</v>
      </c>
      <c r="J200" s="272">
        <v>4156.3</v>
      </c>
      <c r="K200" s="271">
        <v>3865</v>
      </c>
      <c r="L200" s="271">
        <v>3610</v>
      </c>
      <c r="M200" s="271">
        <v>1.4324600000000001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968.5</v>
      </c>
      <c r="D201" s="272">
        <v>969.48333333333323</v>
      </c>
      <c r="E201" s="272">
        <v>962.81666666666649</v>
      </c>
      <c r="F201" s="272">
        <v>957.13333333333321</v>
      </c>
      <c r="G201" s="272">
        <v>950.46666666666647</v>
      </c>
      <c r="H201" s="272">
        <v>975.16666666666652</v>
      </c>
      <c r="I201" s="272">
        <v>981.83333333333326</v>
      </c>
      <c r="J201" s="272">
        <v>987.51666666666654</v>
      </c>
      <c r="K201" s="271">
        <v>976.15</v>
      </c>
      <c r="L201" s="271">
        <v>963.8</v>
      </c>
      <c r="M201" s="271">
        <v>2.0062099999999998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17.100000000000001</v>
      </c>
      <c r="D202" s="272">
        <v>17.183333333333334</v>
      </c>
      <c r="E202" s="272">
        <v>16.916666666666668</v>
      </c>
      <c r="F202" s="272">
        <v>16.733333333333334</v>
      </c>
      <c r="G202" s="272">
        <v>16.466666666666669</v>
      </c>
      <c r="H202" s="272">
        <v>17.366666666666667</v>
      </c>
      <c r="I202" s="272">
        <v>17.633333333333333</v>
      </c>
      <c r="J202" s="272">
        <v>17.816666666666666</v>
      </c>
      <c r="K202" s="271">
        <v>17.45</v>
      </c>
      <c r="L202" s="271">
        <v>17</v>
      </c>
      <c r="M202" s="271">
        <v>9.3798100000000009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1007.7</v>
      </c>
      <c r="D203" s="272">
        <v>1008.4666666666667</v>
      </c>
      <c r="E203" s="272">
        <v>995.43333333333339</v>
      </c>
      <c r="F203" s="272">
        <v>983.16666666666674</v>
      </c>
      <c r="G203" s="272">
        <v>970.13333333333344</v>
      </c>
      <c r="H203" s="272">
        <v>1020.7333333333333</v>
      </c>
      <c r="I203" s="272">
        <v>1033.7666666666667</v>
      </c>
      <c r="J203" s="272">
        <v>1046.0333333333333</v>
      </c>
      <c r="K203" s="271">
        <v>1021.5</v>
      </c>
      <c r="L203" s="271">
        <v>996.2</v>
      </c>
      <c r="M203" s="271">
        <v>0.12075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1304.95</v>
      </c>
      <c r="D204" s="272">
        <v>1299.6499999999999</v>
      </c>
      <c r="E204" s="272">
        <v>1291.2999999999997</v>
      </c>
      <c r="F204" s="272">
        <v>1277.6499999999999</v>
      </c>
      <c r="G204" s="272">
        <v>1269.2999999999997</v>
      </c>
      <c r="H204" s="272">
        <v>1313.2999999999997</v>
      </c>
      <c r="I204" s="272">
        <v>1321.6499999999996</v>
      </c>
      <c r="J204" s="272">
        <v>1335.2999999999997</v>
      </c>
      <c r="K204" s="271">
        <v>1308</v>
      </c>
      <c r="L204" s="271">
        <v>1286</v>
      </c>
      <c r="M204" s="271">
        <v>5.7658800000000001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101.7</v>
      </c>
      <c r="D205" s="272">
        <v>101.81666666666666</v>
      </c>
      <c r="E205" s="272">
        <v>100.63333333333333</v>
      </c>
      <c r="F205" s="272">
        <v>99.566666666666663</v>
      </c>
      <c r="G205" s="272">
        <v>98.383333333333326</v>
      </c>
      <c r="H205" s="272">
        <v>102.88333333333333</v>
      </c>
      <c r="I205" s="272">
        <v>104.06666666666666</v>
      </c>
      <c r="J205" s="272">
        <v>105.13333333333333</v>
      </c>
      <c r="K205" s="271">
        <v>103</v>
      </c>
      <c r="L205" s="271">
        <v>100.75</v>
      </c>
      <c r="M205" s="271">
        <v>4.8547500000000001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2738.05</v>
      </c>
      <c r="D206" s="272">
        <v>2753.7833333333333</v>
      </c>
      <c r="E206" s="272">
        <v>2714.2666666666664</v>
      </c>
      <c r="F206" s="272">
        <v>2690.4833333333331</v>
      </c>
      <c r="G206" s="272">
        <v>2650.9666666666662</v>
      </c>
      <c r="H206" s="272">
        <v>2777.5666666666666</v>
      </c>
      <c r="I206" s="272">
        <v>2817.0833333333339</v>
      </c>
      <c r="J206" s="272">
        <v>2840.8666666666668</v>
      </c>
      <c r="K206" s="271">
        <v>2793.3</v>
      </c>
      <c r="L206" s="271">
        <v>2730</v>
      </c>
      <c r="M206" s="271">
        <v>6.7530999999999999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262.85000000000002</v>
      </c>
      <c r="D207" s="272">
        <v>264.16666666666669</v>
      </c>
      <c r="E207" s="272">
        <v>259.43333333333339</v>
      </c>
      <c r="F207" s="272">
        <v>256.01666666666671</v>
      </c>
      <c r="G207" s="272">
        <v>251.28333333333342</v>
      </c>
      <c r="H207" s="272">
        <v>267.58333333333337</v>
      </c>
      <c r="I207" s="272">
        <v>272.31666666666661</v>
      </c>
      <c r="J207" s="272">
        <v>275.73333333333335</v>
      </c>
      <c r="K207" s="271">
        <v>268.89999999999998</v>
      </c>
      <c r="L207" s="271">
        <v>260.75</v>
      </c>
      <c r="M207" s="271">
        <v>3.3237299999999999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421.4</v>
      </c>
      <c r="D208" s="272">
        <v>419.31666666666666</v>
      </c>
      <c r="E208" s="272">
        <v>416.08333333333331</v>
      </c>
      <c r="F208" s="272">
        <v>410.76666666666665</v>
      </c>
      <c r="G208" s="272">
        <v>407.5333333333333</v>
      </c>
      <c r="H208" s="272">
        <v>424.63333333333333</v>
      </c>
      <c r="I208" s="272">
        <v>427.86666666666667</v>
      </c>
      <c r="J208" s="272">
        <v>433.18333333333334</v>
      </c>
      <c r="K208" s="271">
        <v>422.55</v>
      </c>
      <c r="L208" s="271">
        <v>414</v>
      </c>
      <c r="M208" s="271">
        <v>76.439549999999997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1330.2</v>
      </c>
      <c r="D209" s="272">
        <v>1335.0666666666666</v>
      </c>
      <c r="E209" s="272">
        <v>1315.1333333333332</v>
      </c>
      <c r="F209" s="272">
        <v>1300.0666666666666</v>
      </c>
      <c r="G209" s="272">
        <v>1280.1333333333332</v>
      </c>
      <c r="H209" s="272">
        <v>1350.1333333333332</v>
      </c>
      <c r="I209" s="272">
        <v>1370.0666666666666</v>
      </c>
      <c r="J209" s="272">
        <v>1385.1333333333332</v>
      </c>
      <c r="K209" s="271">
        <v>1355</v>
      </c>
      <c r="L209" s="271">
        <v>1320</v>
      </c>
      <c r="M209" s="271">
        <v>0.62024000000000001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2159.25</v>
      </c>
      <c r="D210" s="272">
        <v>2111.75</v>
      </c>
      <c r="E210" s="272">
        <v>2049.5</v>
      </c>
      <c r="F210" s="272">
        <v>1939.75</v>
      </c>
      <c r="G210" s="272">
        <v>1877.5</v>
      </c>
      <c r="H210" s="272">
        <v>2221.5</v>
      </c>
      <c r="I210" s="272">
        <v>2283.75</v>
      </c>
      <c r="J210" s="272">
        <v>2393.5</v>
      </c>
      <c r="K210" s="271">
        <v>2174</v>
      </c>
      <c r="L210" s="271">
        <v>2002</v>
      </c>
      <c r="M210" s="271">
        <v>35.919629999999998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111.05</v>
      </c>
      <c r="D211" s="272">
        <v>109.06666666666666</v>
      </c>
      <c r="E211" s="272">
        <v>105.53333333333333</v>
      </c>
      <c r="F211" s="272">
        <v>100.01666666666667</v>
      </c>
      <c r="G211" s="272">
        <v>96.483333333333334</v>
      </c>
      <c r="H211" s="272">
        <v>114.58333333333333</v>
      </c>
      <c r="I211" s="272">
        <v>118.11666666666666</v>
      </c>
      <c r="J211" s="272">
        <v>123.63333333333333</v>
      </c>
      <c r="K211" s="271">
        <v>112.6</v>
      </c>
      <c r="L211" s="271">
        <v>103.55</v>
      </c>
      <c r="M211" s="271">
        <v>136.47551999999999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239.05</v>
      </c>
      <c r="D212" s="272">
        <v>239.68333333333331</v>
      </c>
      <c r="E212" s="272">
        <v>234.36666666666662</v>
      </c>
      <c r="F212" s="272">
        <v>229.68333333333331</v>
      </c>
      <c r="G212" s="272">
        <v>224.36666666666662</v>
      </c>
      <c r="H212" s="272">
        <v>244.36666666666662</v>
      </c>
      <c r="I212" s="272">
        <v>249.68333333333328</v>
      </c>
      <c r="J212" s="272">
        <v>254.36666666666662</v>
      </c>
      <c r="K212" s="271">
        <v>245</v>
      </c>
      <c r="L212" s="271">
        <v>235</v>
      </c>
      <c r="M212" s="271">
        <v>159.87468000000001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2650.35</v>
      </c>
      <c r="D213" s="272">
        <v>2644.8</v>
      </c>
      <c r="E213" s="272">
        <v>2631.6000000000004</v>
      </c>
      <c r="F213" s="272">
        <v>2612.8500000000004</v>
      </c>
      <c r="G213" s="272">
        <v>2599.6500000000005</v>
      </c>
      <c r="H213" s="272">
        <v>2663.55</v>
      </c>
      <c r="I213" s="272">
        <v>2676.75</v>
      </c>
      <c r="J213" s="272">
        <v>2695.5</v>
      </c>
      <c r="K213" s="271">
        <v>2658</v>
      </c>
      <c r="L213" s="271">
        <v>2626.05</v>
      </c>
      <c r="M213" s="271">
        <v>10.24511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271.39999999999998</v>
      </c>
      <c r="D214" s="272">
        <v>271.90000000000003</v>
      </c>
      <c r="E214" s="272">
        <v>269.80000000000007</v>
      </c>
      <c r="F214" s="272">
        <v>268.20000000000005</v>
      </c>
      <c r="G214" s="272">
        <v>266.10000000000008</v>
      </c>
      <c r="H214" s="272">
        <v>273.50000000000006</v>
      </c>
      <c r="I214" s="272">
        <v>275.60000000000008</v>
      </c>
      <c r="J214" s="272">
        <v>277.20000000000005</v>
      </c>
      <c r="K214" s="271">
        <v>274</v>
      </c>
      <c r="L214" s="271">
        <v>270.3</v>
      </c>
      <c r="M214" s="271">
        <v>3.4420700000000002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3426.65</v>
      </c>
      <c r="D215" s="272">
        <v>3463.0499999999997</v>
      </c>
      <c r="E215" s="272">
        <v>3376.0999999999995</v>
      </c>
      <c r="F215" s="272">
        <v>3325.5499999999997</v>
      </c>
      <c r="G215" s="272">
        <v>3238.5999999999995</v>
      </c>
      <c r="H215" s="272">
        <v>3513.5999999999995</v>
      </c>
      <c r="I215" s="272">
        <v>3600.5499999999993</v>
      </c>
      <c r="J215" s="272">
        <v>3651.0999999999995</v>
      </c>
      <c r="K215" s="271">
        <v>3550</v>
      </c>
      <c r="L215" s="271">
        <v>3412.5</v>
      </c>
      <c r="M215" s="271">
        <v>1.96377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806.35</v>
      </c>
      <c r="D216" s="272">
        <v>815.31666666666672</v>
      </c>
      <c r="E216" s="272">
        <v>790.68333333333339</v>
      </c>
      <c r="F216" s="272">
        <v>775.01666666666665</v>
      </c>
      <c r="G216" s="272">
        <v>750.38333333333333</v>
      </c>
      <c r="H216" s="272">
        <v>830.98333333333346</v>
      </c>
      <c r="I216" s="272">
        <v>855.6166666666669</v>
      </c>
      <c r="J216" s="272">
        <v>871.28333333333353</v>
      </c>
      <c r="K216" s="271">
        <v>839.95</v>
      </c>
      <c r="L216" s="271">
        <v>799.65</v>
      </c>
      <c r="M216" s="271">
        <v>0.67681999999999998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40523.25</v>
      </c>
      <c r="D217" s="272">
        <v>40614.883333333331</v>
      </c>
      <c r="E217" s="272">
        <v>40230.816666666666</v>
      </c>
      <c r="F217" s="272">
        <v>39938.383333333331</v>
      </c>
      <c r="G217" s="272">
        <v>39554.316666666666</v>
      </c>
      <c r="H217" s="272">
        <v>40907.316666666666</v>
      </c>
      <c r="I217" s="272">
        <v>41291.383333333331</v>
      </c>
      <c r="J217" s="272">
        <v>41583.816666666666</v>
      </c>
      <c r="K217" s="271">
        <v>40998.949999999997</v>
      </c>
      <c r="L217" s="271">
        <v>40322.449999999997</v>
      </c>
      <c r="M217" s="271">
        <v>1.9449999999999999E-2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37.450000000000003</v>
      </c>
      <c r="D218" s="272">
        <v>37.516666666666673</v>
      </c>
      <c r="E218" s="272">
        <v>37.183333333333344</v>
      </c>
      <c r="F218" s="272">
        <v>36.916666666666671</v>
      </c>
      <c r="G218" s="272">
        <v>36.583333333333343</v>
      </c>
      <c r="H218" s="272">
        <v>37.783333333333346</v>
      </c>
      <c r="I218" s="272">
        <v>38.116666666666674</v>
      </c>
      <c r="J218" s="272">
        <v>38.383333333333347</v>
      </c>
      <c r="K218" s="271">
        <v>37.85</v>
      </c>
      <c r="L218" s="271">
        <v>37.25</v>
      </c>
      <c r="M218" s="271">
        <v>13.216060000000001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2393.6999999999998</v>
      </c>
      <c r="D219" s="272">
        <v>2379.2833333333333</v>
      </c>
      <c r="E219" s="272">
        <v>2356.5666666666666</v>
      </c>
      <c r="F219" s="272">
        <v>2319.4333333333334</v>
      </c>
      <c r="G219" s="272">
        <v>2296.7166666666667</v>
      </c>
      <c r="H219" s="272">
        <v>2416.4166666666665</v>
      </c>
      <c r="I219" s="272">
        <v>2439.1333333333328</v>
      </c>
      <c r="J219" s="272">
        <v>2476.2666666666664</v>
      </c>
      <c r="K219" s="271">
        <v>2402</v>
      </c>
      <c r="L219" s="271">
        <v>2342.15</v>
      </c>
      <c r="M219" s="271">
        <v>21.91019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836.95</v>
      </c>
      <c r="D220" s="272">
        <v>836.80000000000007</v>
      </c>
      <c r="E220" s="272">
        <v>831.30000000000018</v>
      </c>
      <c r="F220" s="272">
        <v>825.65000000000009</v>
      </c>
      <c r="G220" s="272">
        <v>820.1500000000002</v>
      </c>
      <c r="H220" s="272">
        <v>842.45000000000016</v>
      </c>
      <c r="I220" s="272">
        <v>847.94999999999993</v>
      </c>
      <c r="J220" s="272">
        <v>853.60000000000014</v>
      </c>
      <c r="K220" s="271">
        <v>842.3</v>
      </c>
      <c r="L220" s="271">
        <v>831.15</v>
      </c>
      <c r="M220" s="271">
        <v>121.42950999999999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1214.0999999999999</v>
      </c>
      <c r="D221" s="272">
        <v>1205.3999999999999</v>
      </c>
      <c r="E221" s="272">
        <v>1192.7999999999997</v>
      </c>
      <c r="F221" s="272">
        <v>1171.4999999999998</v>
      </c>
      <c r="G221" s="272">
        <v>1158.8999999999996</v>
      </c>
      <c r="H221" s="272">
        <v>1226.6999999999998</v>
      </c>
      <c r="I221" s="272">
        <v>1239.2999999999997</v>
      </c>
      <c r="J221" s="272">
        <v>1260.5999999999999</v>
      </c>
      <c r="K221" s="271">
        <v>1218</v>
      </c>
      <c r="L221" s="271">
        <v>1184.0999999999999</v>
      </c>
      <c r="M221" s="271">
        <v>5.8973599999999999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569.85</v>
      </c>
      <c r="D222" s="272">
        <v>573.55000000000007</v>
      </c>
      <c r="E222" s="272">
        <v>562.45000000000016</v>
      </c>
      <c r="F222" s="272">
        <v>555.05000000000007</v>
      </c>
      <c r="G222" s="272">
        <v>543.95000000000016</v>
      </c>
      <c r="H222" s="272">
        <v>580.95000000000016</v>
      </c>
      <c r="I222" s="272">
        <v>592.05000000000007</v>
      </c>
      <c r="J222" s="272">
        <v>599.45000000000016</v>
      </c>
      <c r="K222" s="271">
        <v>584.65</v>
      </c>
      <c r="L222" s="271">
        <v>566.15</v>
      </c>
      <c r="M222" s="271">
        <v>13.470549999999999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485.25</v>
      </c>
      <c r="D223" s="272">
        <v>486.83333333333331</v>
      </c>
      <c r="E223" s="272">
        <v>480.91666666666663</v>
      </c>
      <c r="F223" s="272">
        <v>476.58333333333331</v>
      </c>
      <c r="G223" s="272">
        <v>470.66666666666663</v>
      </c>
      <c r="H223" s="272">
        <v>491.16666666666663</v>
      </c>
      <c r="I223" s="272">
        <v>497.08333333333326</v>
      </c>
      <c r="J223" s="272">
        <v>501.41666666666663</v>
      </c>
      <c r="K223" s="271">
        <v>492.75</v>
      </c>
      <c r="L223" s="271">
        <v>482.5</v>
      </c>
      <c r="M223" s="271">
        <v>1.72967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40.9</v>
      </c>
      <c r="D224" s="272">
        <v>41</v>
      </c>
      <c r="E224" s="272">
        <v>40.1</v>
      </c>
      <c r="F224" s="272">
        <v>39.300000000000004</v>
      </c>
      <c r="G224" s="272">
        <v>38.400000000000006</v>
      </c>
      <c r="H224" s="272">
        <v>41.8</v>
      </c>
      <c r="I224" s="272">
        <v>42.7</v>
      </c>
      <c r="J224" s="272">
        <v>43.499999999999993</v>
      </c>
      <c r="K224" s="271">
        <v>41.9</v>
      </c>
      <c r="L224" s="271">
        <v>40.200000000000003</v>
      </c>
      <c r="M224" s="271">
        <v>92.709819999999993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44.65</v>
      </c>
      <c r="D225" s="272">
        <v>44.35</v>
      </c>
      <c r="E225" s="272">
        <v>43.6</v>
      </c>
      <c r="F225" s="272">
        <v>42.55</v>
      </c>
      <c r="G225" s="272">
        <v>41.8</v>
      </c>
      <c r="H225" s="272">
        <v>45.400000000000006</v>
      </c>
      <c r="I225" s="272">
        <v>46.150000000000006</v>
      </c>
      <c r="J225" s="272">
        <v>47.20000000000001</v>
      </c>
      <c r="K225" s="271">
        <v>45.1</v>
      </c>
      <c r="L225" s="271">
        <v>43.3</v>
      </c>
      <c r="M225" s="271">
        <v>601.59041000000002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61.2</v>
      </c>
      <c r="D226" s="272">
        <v>61.033333333333331</v>
      </c>
      <c r="E226" s="272">
        <v>60.316666666666663</v>
      </c>
      <c r="F226" s="272">
        <v>59.43333333333333</v>
      </c>
      <c r="G226" s="272">
        <v>58.716666666666661</v>
      </c>
      <c r="H226" s="272">
        <v>61.916666666666664</v>
      </c>
      <c r="I226" s="272">
        <v>62.633333333333333</v>
      </c>
      <c r="J226" s="272">
        <v>63.516666666666666</v>
      </c>
      <c r="K226" s="271">
        <v>61.75</v>
      </c>
      <c r="L226" s="271">
        <v>60.15</v>
      </c>
      <c r="M226" s="271">
        <v>59.307029999999997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1024.05</v>
      </c>
      <c r="D227" s="272">
        <v>1019.1</v>
      </c>
      <c r="E227" s="272">
        <v>1008.2</v>
      </c>
      <c r="F227" s="272">
        <v>992.35</v>
      </c>
      <c r="G227" s="272">
        <v>981.45</v>
      </c>
      <c r="H227" s="272">
        <v>1034.95</v>
      </c>
      <c r="I227" s="272">
        <v>1045.8499999999999</v>
      </c>
      <c r="J227" s="272">
        <v>1061.7</v>
      </c>
      <c r="K227" s="271">
        <v>1030</v>
      </c>
      <c r="L227" s="271">
        <v>1003.25</v>
      </c>
      <c r="M227" s="271">
        <v>0.1293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335.5</v>
      </c>
      <c r="D228" s="272">
        <v>332.93333333333334</v>
      </c>
      <c r="E228" s="272">
        <v>328.86666666666667</v>
      </c>
      <c r="F228" s="272">
        <v>322.23333333333335</v>
      </c>
      <c r="G228" s="272">
        <v>318.16666666666669</v>
      </c>
      <c r="H228" s="272">
        <v>339.56666666666666</v>
      </c>
      <c r="I228" s="272">
        <v>343.63333333333338</v>
      </c>
      <c r="J228" s="272">
        <v>350.26666666666665</v>
      </c>
      <c r="K228" s="271">
        <v>337</v>
      </c>
      <c r="L228" s="271">
        <v>326.3</v>
      </c>
      <c r="M228" s="271">
        <v>5.60344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1642.15</v>
      </c>
      <c r="D229" s="272">
        <v>1645.8</v>
      </c>
      <c r="E229" s="272">
        <v>1632.6</v>
      </c>
      <c r="F229" s="272">
        <v>1623.05</v>
      </c>
      <c r="G229" s="272">
        <v>1609.85</v>
      </c>
      <c r="H229" s="272">
        <v>1655.35</v>
      </c>
      <c r="I229" s="272">
        <v>1668.5500000000002</v>
      </c>
      <c r="J229" s="272">
        <v>1678.1</v>
      </c>
      <c r="K229" s="271">
        <v>1659</v>
      </c>
      <c r="L229" s="271">
        <v>1636.25</v>
      </c>
      <c r="M229" s="271">
        <v>0.32654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267.25</v>
      </c>
      <c r="D230" s="272">
        <v>263.78333333333336</v>
      </c>
      <c r="E230" s="272">
        <v>257.56666666666672</v>
      </c>
      <c r="F230" s="272">
        <v>247.88333333333335</v>
      </c>
      <c r="G230" s="272">
        <v>241.66666666666671</v>
      </c>
      <c r="H230" s="272">
        <v>273.4666666666667</v>
      </c>
      <c r="I230" s="272">
        <v>279.68333333333328</v>
      </c>
      <c r="J230" s="272">
        <v>289.36666666666673</v>
      </c>
      <c r="K230" s="271">
        <v>270</v>
      </c>
      <c r="L230" s="271">
        <v>254.1</v>
      </c>
      <c r="M230" s="271">
        <v>87.250699999999995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39.4</v>
      </c>
      <c r="D231" s="272">
        <v>39.4</v>
      </c>
      <c r="E231" s="272">
        <v>39.25</v>
      </c>
      <c r="F231" s="272">
        <v>39.1</v>
      </c>
      <c r="G231" s="272">
        <v>38.950000000000003</v>
      </c>
      <c r="H231" s="272">
        <v>39.549999999999997</v>
      </c>
      <c r="I231" s="272">
        <v>39.699999999999989</v>
      </c>
      <c r="J231" s="272">
        <v>39.849999999999994</v>
      </c>
      <c r="K231" s="271">
        <v>39.549999999999997</v>
      </c>
      <c r="L231" s="271">
        <v>39.25</v>
      </c>
      <c r="M231" s="271">
        <v>6.39588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313.14999999999998</v>
      </c>
      <c r="D232" s="272">
        <v>312.38333333333327</v>
      </c>
      <c r="E232" s="272">
        <v>310.81666666666655</v>
      </c>
      <c r="F232" s="272">
        <v>308.48333333333329</v>
      </c>
      <c r="G232" s="272">
        <v>306.91666666666657</v>
      </c>
      <c r="H232" s="272">
        <v>314.71666666666653</v>
      </c>
      <c r="I232" s="272">
        <v>316.28333333333325</v>
      </c>
      <c r="J232" s="272">
        <v>318.6166666666665</v>
      </c>
      <c r="K232" s="271">
        <v>313.95</v>
      </c>
      <c r="L232" s="271">
        <v>310.05</v>
      </c>
      <c r="M232" s="271">
        <v>83.071399999999997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117.2</v>
      </c>
      <c r="D233" s="272">
        <v>117.98333333333333</v>
      </c>
      <c r="E233" s="272">
        <v>115.91666666666667</v>
      </c>
      <c r="F233" s="272">
        <v>114.63333333333334</v>
      </c>
      <c r="G233" s="272">
        <v>112.56666666666668</v>
      </c>
      <c r="H233" s="272">
        <v>119.26666666666667</v>
      </c>
      <c r="I233" s="272">
        <v>121.33333333333333</v>
      </c>
      <c r="J233" s="272">
        <v>122.61666666666666</v>
      </c>
      <c r="K233" s="271">
        <v>120.05</v>
      </c>
      <c r="L233" s="271">
        <v>116.7</v>
      </c>
      <c r="M233" s="271">
        <v>7.9462000000000002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195.8</v>
      </c>
      <c r="D234" s="272">
        <v>193.98333333333335</v>
      </c>
      <c r="E234" s="272">
        <v>190.76666666666671</v>
      </c>
      <c r="F234" s="272">
        <v>185.73333333333335</v>
      </c>
      <c r="G234" s="272">
        <v>182.51666666666671</v>
      </c>
      <c r="H234" s="272">
        <v>199.01666666666671</v>
      </c>
      <c r="I234" s="272">
        <v>202.23333333333335</v>
      </c>
      <c r="J234" s="272">
        <v>207.26666666666671</v>
      </c>
      <c r="K234" s="271">
        <v>197.2</v>
      </c>
      <c r="L234" s="271">
        <v>188.95</v>
      </c>
      <c r="M234" s="271">
        <v>25.34684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124.85</v>
      </c>
      <c r="D235" s="272">
        <v>124.36666666666667</v>
      </c>
      <c r="E235" s="272">
        <v>122.98333333333335</v>
      </c>
      <c r="F235" s="272">
        <v>121.11666666666667</v>
      </c>
      <c r="G235" s="272">
        <v>119.73333333333335</v>
      </c>
      <c r="H235" s="272">
        <v>126.23333333333335</v>
      </c>
      <c r="I235" s="272">
        <v>127.61666666666667</v>
      </c>
      <c r="J235" s="272">
        <v>129.48333333333335</v>
      </c>
      <c r="K235" s="271">
        <v>125.75</v>
      </c>
      <c r="L235" s="271">
        <v>122.5</v>
      </c>
      <c r="M235" s="271">
        <v>87.853480000000005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71.55</v>
      </c>
      <c r="D236" s="272">
        <v>71.95</v>
      </c>
      <c r="E236" s="272">
        <v>70.900000000000006</v>
      </c>
      <c r="F236" s="272">
        <v>70.25</v>
      </c>
      <c r="G236" s="272">
        <v>69.2</v>
      </c>
      <c r="H236" s="272">
        <v>72.600000000000009</v>
      </c>
      <c r="I236" s="272">
        <v>73.649999999999991</v>
      </c>
      <c r="J236" s="272">
        <v>74.300000000000011</v>
      </c>
      <c r="K236" s="271">
        <v>73</v>
      </c>
      <c r="L236" s="271">
        <v>71.3</v>
      </c>
      <c r="M236" s="271">
        <v>35.121169999999999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4489.7</v>
      </c>
      <c r="D237" s="272">
        <v>4531.5666666666666</v>
      </c>
      <c r="E237" s="272">
        <v>4431.1333333333332</v>
      </c>
      <c r="F237" s="272">
        <v>4372.5666666666666</v>
      </c>
      <c r="G237" s="272">
        <v>4272.1333333333332</v>
      </c>
      <c r="H237" s="272">
        <v>4590.1333333333332</v>
      </c>
      <c r="I237" s="272">
        <v>4690.5666666666657</v>
      </c>
      <c r="J237" s="272">
        <v>4749.1333333333332</v>
      </c>
      <c r="K237" s="271">
        <v>4632</v>
      </c>
      <c r="L237" s="271">
        <v>4473</v>
      </c>
      <c r="M237" s="271">
        <v>2.3051599999999999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174.05</v>
      </c>
      <c r="D238" s="272">
        <v>174.88333333333333</v>
      </c>
      <c r="E238" s="272">
        <v>172.51666666666665</v>
      </c>
      <c r="F238" s="272">
        <v>170.98333333333332</v>
      </c>
      <c r="G238" s="272">
        <v>168.61666666666665</v>
      </c>
      <c r="H238" s="272">
        <v>176.41666666666666</v>
      </c>
      <c r="I238" s="272">
        <v>178.78333333333333</v>
      </c>
      <c r="J238" s="272">
        <v>180.31666666666666</v>
      </c>
      <c r="K238" s="271">
        <v>177.25</v>
      </c>
      <c r="L238" s="271">
        <v>173.35</v>
      </c>
      <c r="M238" s="271">
        <v>6.1814299999999998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165.9</v>
      </c>
      <c r="D239" s="272">
        <v>165.79999999999998</v>
      </c>
      <c r="E239" s="272">
        <v>165.09999999999997</v>
      </c>
      <c r="F239" s="272">
        <v>164.29999999999998</v>
      </c>
      <c r="G239" s="272">
        <v>163.59999999999997</v>
      </c>
      <c r="H239" s="272">
        <v>166.59999999999997</v>
      </c>
      <c r="I239" s="272">
        <v>167.29999999999995</v>
      </c>
      <c r="J239" s="272">
        <v>168.09999999999997</v>
      </c>
      <c r="K239" s="271">
        <v>166.5</v>
      </c>
      <c r="L239" s="271">
        <v>165</v>
      </c>
      <c r="M239" s="271">
        <v>36.966749999999998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270.85000000000002</v>
      </c>
      <c r="D240" s="272">
        <v>270.13333333333333</v>
      </c>
      <c r="E240" s="272">
        <v>267.56666666666666</v>
      </c>
      <c r="F240" s="272">
        <v>264.28333333333336</v>
      </c>
      <c r="G240" s="272">
        <v>261.7166666666667</v>
      </c>
      <c r="H240" s="272">
        <v>273.41666666666663</v>
      </c>
      <c r="I240" s="272">
        <v>275.98333333333323</v>
      </c>
      <c r="J240" s="272">
        <v>279.26666666666659</v>
      </c>
      <c r="K240" s="271">
        <v>272.7</v>
      </c>
      <c r="L240" s="271">
        <v>266.85000000000002</v>
      </c>
      <c r="M240" s="271">
        <v>60.284199999999998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73.349999999999994</v>
      </c>
      <c r="D241" s="272">
        <v>73.166666666666671</v>
      </c>
      <c r="E241" s="272">
        <v>72.583333333333343</v>
      </c>
      <c r="F241" s="272">
        <v>71.816666666666677</v>
      </c>
      <c r="G241" s="272">
        <v>71.233333333333348</v>
      </c>
      <c r="H241" s="272">
        <v>73.933333333333337</v>
      </c>
      <c r="I241" s="272">
        <v>74.51666666666668</v>
      </c>
      <c r="J241" s="272">
        <v>75.283333333333331</v>
      </c>
      <c r="K241" s="271">
        <v>73.75</v>
      </c>
      <c r="L241" s="271">
        <v>72.400000000000006</v>
      </c>
      <c r="M241" s="271">
        <v>160.91606999999999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17.8</v>
      </c>
      <c r="D242" s="272">
        <v>17.916666666666668</v>
      </c>
      <c r="E242" s="272">
        <v>17.633333333333336</v>
      </c>
      <c r="F242" s="272">
        <v>17.466666666666669</v>
      </c>
      <c r="G242" s="272">
        <v>17.183333333333337</v>
      </c>
      <c r="H242" s="272">
        <v>18.083333333333336</v>
      </c>
      <c r="I242" s="272">
        <v>18.366666666666667</v>
      </c>
      <c r="J242" s="272">
        <v>18.533333333333335</v>
      </c>
      <c r="K242" s="271">
        <v>18.2</v>
      </c>
      <c r="L242" s="271">
        <v>17.75</v>
      </c>
      <c r="M242" s="271">
        <v>26.688379999999999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658.5</v>
      </c>
      <c r="D243" s="272">
        <v>653.9666666666667</v>
      </c>
      <c r="E243" s="272">
        <v>646.93333333333339</v>
      </c>
      <c r="F243" s="272">
        <v>635.36666666666667</v>
      </c>
      <c r="G243" s="272">
        <v>628.33333333333337</v>
      </c>
      <c r="H243" s="272">
        <v>665.53333333333342</v>
      </c>
      <c r="I243" s="272">
        <v>672.56666666666672</v>
      </c>
      <c r="J243" s="272">
        <v>684.13333333333344</v>
      </c>
      <c r="K243" s="271">
        <v>661</v>
      </c>
      <c r="L243" s="271">
        <v>642.4</v>
      </c>
      <c r="M243" s="271">
        <v>38.864429999999999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21.35</v>
      </c>
      <c r="D244" s="272">
        <v>21.333333333333332</v>
      </c>
      <c r="E244" s="272">
        <v>21.216666666666665</v>
      </c>
      <c r="F244" s="272">
        <v>21.083333333333332</v>
      </c>
      <c r="G244" s="272">
        <v>20.966666666666665</v>
      </c>
      <c r="H244" s="272">
        <v>21.466666666666665</v>
      </c>
      <c r="I244" s="272">
        <v>21.583333333333332</v>
      </c>
      <c r="J244" s="272">
        <v>21.716666666666665</v>
      </c>
      <c r="K244" s="271">
        <v>21.45</v>
      </c>
      <c r="L244" s="271">
        <v>21.2</v>
      </c>
      <c r="M244" s="271">
        <v>22.424499999999998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1528.45</v>
      </c>
      <c r="D245" s="272">
        <v>1529.55</v>
      </c>
      <c r="E245" s="272">
        <v>1499.1499999999999</v>
      </c>
      <c r="F245" s="272">
        <v>1469.85</v>
      </c>
      <c r="G245" s="272">
        <v>1439.4499999999998</v>
      </c>
      <c r="H245" s="272">
        <v>1558.85</v>
      </c>
      <c r="I245" s="272">
        <v>1589.25</v>
      </c>
      <c r="J245" s="272">
        <v>1618.55</v>
      </c>
      <c r="K245" s="271">
        <v>1559.95</v>
      </c>
      <c r="L245" s="271">
        <v>1500.25</v>
      </c>
      <c r="M245" s="271">
        <v>0.51536999999999999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145.4</v>
      </c>
      <c r="D246" s="272">
        <v>145.36666666666667</v>
      </c>
      <c r="E246" s="272">
        <v>143.13333333333335</v>
      </c>
      <c r="F246" s="272">
        <v>140.86666666666667</v>
      </c>
      <c r="G246" s="272">
        <v>138.63333333333335</v>
      </c>
      <c r="H246" s="272">
        <v>147.63333333333335</v>
      </c>
      <c r="I246" s="272">
        <v>149.8666666666667</v>
      </c>
      <c r="J246" s="272">
        <v>152.13333333333335</v>
      </c>
      <c r="K246" s="271">
        <v>147.6</v>
      </c>
      <c r="L246" s="271">
        <v>143.1</v>
      </c>
      <c r="M246" s="271">
        <v>3.2847400000000002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395.1</v>
      </c>
      <c r="D247" s="272">
        <v>396.26666666666665</v>
      </c>
      <c r="E247" s="272">
        <v>390.83333333333331</v>
      </c>
      <c r="F247" s="272">
        <v>386.56666666666666</v>
      </c>
      <c r="G247" s="272">
        <v>381.13333333333333</v>
      </c>
      <c r="H247" s="272">
        <v>400.5333333333333</v>
      </c>
      <c r="I247" s="272">
        <v>405.9666666666667</v>
      </c>
      <c r="J247" s="272">
        <v>410.23333333333329</v>
      </c>
      <c r="K247" s="271">
        <v>401.7</v>
      </c>
      <c r="L247" s="271">
        <v>392</v>
      </c>
      <c r="M247" s="271">
        <v>0.38662999999999997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358.75</v>
      </c>
      <c r="D248" s="272">
        <v>357.4666666666667</v>
      </c>
      <c r="E248" s="272">
        <v>354.43333333333339</v>
      </c>
      <c r="F248" s="272">
        <v>350.11666666666667</v>
      </c>
      <c r="G248" s="272">
        <v>347.08333333333337</v>
      </c>
      <c r="H248" s="272">
        <v>361.78333333333342</v>
      </c>
      <c r="I248" s="272">
        <v>364.81666666666672</v>
      </c>
      <c r="J248" s="272">
        <v>369.13333333333344</v>
      </c>
      <c r="K248" s="271">
        <v>360.5</v>
      </c>
      <c r="L248" s="271">
        <v>353.15</v>
      </c>
      <c r="M248" s="271">
        <v>25.447690000000001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199.75</v>
      </c>
      <c r="D249" s="272">
        <v>199.81666666666669</v>
      </c>
      <c r="E249" s="272">
        <v>198.13333333333338</v>
      </c>
      <c r="F249" s="272">
        <v>196.51666666666668</v>
      </c>
      <c r="G249" s="272">
        <v>194.83333333333337</v>
      </c>
      <c r="H249" s="272">
        <v>201.43333333333339</v>
      </c>
      <c r="I249" s="272">
        <v>203.11666666666673</v>
      </c>
      <c r="J249" s="272">
        <v>204.73333333333341</v>
      </c>
      <c r="K249" s="271">
        <v>201.5</v>
      </c>
      <c r="L249" s="271">
        <v>198.2</v>
      </c>
      <c r="M249" s="271">
        <v>23.521239999999999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1050.2</v>
      </c>
      <c r="D250" s="272">
        <v>1047.2</v>
      </c>
      <c r="E250" s="272">
        <v>1036.7</v>
      </c>
      <c r="F250" s="272">
        <v>1023.2</v>
      </c>
      <c r="G250" s="272">
        <v>1012.7</v>
      </c>
      <c r="H250" s="272">
        <v>1060.7</v>
      </c>
      <c r="I250" s="272">
        <v>1071.2</v>
      </c>
      <c r="J250" s="272">
        <v>1084.7</v>
      </c>
      <c r="K250" s="271">
        <v>1057.7</v>
      </c>
      <c r="L250" s="271">
        <v>1033.7</v>
      </c>
      <c r="M250" s="271">
        <v>20.579910000000002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15.2</v>
      </c>
      <c r="D251" s="272">
        <v>15.4</v>
      </c>
      <c r="E251" s="272">
        <v>14.9</v>
      </c>
      <c r="F251" s="272">
        <v>14.6</v>
      </c>
      <c r="G251" s="272">
        <v>14.1</v>
      </c>
      <c r="H251" s="272">
        <v>15.700000000000001</v>
      </c>
      <c r="I251" s="272">
        <v>16.200000000000003</v>
      </c>
      <c r="J251" s="272">
        <v>16.5</v>
      </c>
      <c r="K251" s="271">
        <v>15.9</v>
      </c>
      <c r="L251" s="271">
        <v>15.1</v>
      </c>
      <c r="M251" s="271">
        <v>30.704910000000002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4266.8</v>
      </c>
      <c r="D252" s="272">
        <v>4284.7666666666664</v>
      </c>
      <c r="E252" s="272">
        <v>4222.0333333333328</v>
      </c>
      <c r="F252" s="272">
        <v>4177.2666666666664</v>
      </c>
      <c r="G252" s="272">
        <v>4114.5333333333328</v>
      </c>
      <c r="H252" s="272">
        <v>4329.5333333333328</v>
      </c>
      <c r="I252" s="272">
        <v>4392.2666666666664</v>
      </c>
      <c r="J252" s="272">
        <v>4437.0333333333328</v>
      </c>
      <c r="K252" s="271">
        <v>4347.5</v>
      </c>
      <c r="L252" s="271">
        <v>4240</v>
      </c>
      <c r="M252" s="271">
        <v>2.3539400000000001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1619.4</v>
      </c>
      <c r="D253" s="272">
        <v>1612.4666666666665</v>
      </c>
      <c r="E253" s="272">
        <v>1602.9333333333329</v>
      </c>
      <c r="F253" s="272">
        <v>1586.4666666666665</v>
      </c>
      <c r="G253" s="272">
        <v>1576.9333333333329</v>
      </c>
      <c r="H253" s="272">
        <v>1628.9333333333329</v>
      </c>
      <c r="I253" s="272">
        <v>1638.4666666666662</v>
      </c>
      <c r="J253" s="272">
        <v>1654.9333333333329</v>
      </c>
      <c r="K253" s="271">
        <v>1622</v>
      </c>
      <c r="L253" s="271">
        <v>1596</v>
      </c>
      <c r="M253" s="271">
        <v>37.63409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588.85</v>
      </c>
      <c r="D254" s="272">
        <v>587.5333333333333</v>
      </c>
      <c r="E254" s="272">
        <v>583.91666666666663</v>
      </c>
      <c r="F254" s="272">
        <v>578.98333333333335</v>
      </c>
      <c r="G254" s="272">
        <v>575.36666666666667</v>
      </c>
      <c r="H254" s="272">
        <v>592.46666666666658</v>
      </c>
      <c r="I254" s="272">
        <v>596.08333333333337</v>
      </c>
      <c r="J254" s="272">
        <v>601.01666666666654</v>
      </c>
      <c r="K254" s="271">
        <v>591.15</v>
      </c>
      <c r="L254" s="271">
        <v>582.6</v>
      </c>
      <c r="M254" s="271">
        <v>3.5646200000000001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614.29999999999995</v>
      </c>
      <c r="D255" s="272">
        <v>610.13333333333333</v>
      </c>
      <c r="E255" s="272">
        <v>602.66666666666663</v>
      </c>
      <c r="F255" s="272">
        <v>591.0333333333333</v>
      </c>
      <c r="G255" s="272">
        <v>583.56666666666661</v>
      </c>
      <c r="H255" s="272">
        <v>621.76666666666665</v>
      </c>
      <c r="I255" s="272">
        <v>629.23333333333335</v>
      </c>
      <c r="J255" s="272">
        <v>640.86666666666667</v>
      </c>
      <c r="K255" s="271">
        <v>617.6</v>
      </c>
      <c r="L255" s="271">
        <v>598.5</v>
      </c>
      <c r="M255" s="271">
        <v>4.8991800000000003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2067.1999999999998</v>
      </c>
      <c r="D256" s="272">
        <v>2069.15</v>
      </c>
      <c r="E256" s="272">
        <v>2053.3000000000002</v>
      </c>
      <c r="F256" s="272">
        <v>2039.4</v>
      </c>
      <c r="G256" s="272">
        <v>2023.5500000000002</v>
      </c>
      <c r="H256" s="272">
        <v>2083.0500000000002</v>
      </c>
      <c r="I256" s="272">
        <v>2098.8999999999996</v>
      </c>
      <c r="J256" s="272">
        <v>2112.8000000000002</v>
      </c>
      <c r="K256" s="271">
        <v>2085</v>
      </c>
      <c r="L256" s="271">
        <v>2055.25</v>
      </c>
      <c r="M256" s="271">
        <v>5.1146399999999996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1012.75</v>
      </c>
      <c r="D257" s="272">
        <v>1011.4</v>
      </c>
      <c r="E257" s="272">
        <v>1003.8</v>
      </c>
      <c r="F257" s="272">
        <v>994.85</v>
      </c>
      <c r="G257" s="272">
        <v>987.25</v>
      </c>
      <c r="H257" s="272">
        <v>1020.3499999999999</v>
      </c>
      <c r="I257" s="272">
        <v>1027.95</v>
      </c>
      <c r="J257" s="272">
        <v>1036.8999999999999</v>
      </c>
      <c r="K257" s="271">
        <v>1019</v>
      </c>
      <c r="L257" s="271">
        <v>1002.45</v>
      </c>
      <c r="M257" s="271">
        <v>0.89624000000000004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1861.4</v>
      </c>
      <c r="D258" s="272">
        <v>1851.0666666666666</v>
      </c>
      <c r="E258" s="272">
        <v>1825.1333333333332</v>
      </c>
      <c r="F258" s="272">
        <v>1788.8666666666666</v>
      </c>
      <c r="G258" s="272">
        <v>1762.9333333333332</v>
      </c>
      <c r="H258" s="272">
        <v>1887.3333333333333</v>
      </c>
      <c r="I258" s="272">
        <v>1913.2666666666667</v>
      </c>
      <c r="J258" s="272">
        <v>1949.5333333333333</v>
      </c>
      <c r="K258" s="271">
        <v>1877</v>
      </c>
      <c r="L258" s="271">
        <v>1814.8</v>
      </c>
      <c r="M258" s="271">
        <v>0.75273999999999996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2598.0500000000002</v>
      </c>
      <c r="D259" s="272">
        <v>2612.35</v>
      </c>
      <c r="E259" s="272">
        <v>2569.6999999999998</v>
      </c>
      <c r="F259" s="272">
        <v>2541.35</v>
      </c>
      <c r="G259" s="272">
        <v>2498.6999999999998</v>
      </c>
      <c r="H259" s="272">
        <v>2640.7</v>
      </c>
      <c r="I259" s="272">
        <v>2683.3500000000004</v>
      </c>
      <c r="J259" s="272">
        <v>2711.7</v>
      </c>
      <c r="K259" s="271">
        <v>2655</v>
      </c>
      <c r="L259" s="271">
        <v>2584</v>
      </c>
      <c r="M259" s="271">
        <v>0.79657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473.3</v>
      </c>
      <c r="D260" s="272">
        <v>470.4666666666667</v>
      </c>
      <c r="E260" s="272">
        <v>466.43333333333339</v>
      </c>
      <c r="F260" s="272">
        <v>459.56666666666672</v>
      </c>
      <c r="G260" s="272">
        <v>455.53333333333342</v>
      </c>
      <c r="H260" s="272">
        <v>477.33333333333337</v>
      </c>
      <c r="I260" s="272">
        <v>481.36666666666667</v>
      </c>
      <c r="J260" s="272">
        <v>488.23333333333335</v>
      </c>
      <c r="K260" s="271">
        <v>474.5</v>
      </c>
      <c r="L260" s="271">
        <v>463.6</v>
      </c>
      <c r="M260" s="271">
        <v>2.9769399999999999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388.9</v>
      </c>
      <c r="D261" s="272">
        <v>385.91666666666669</v>
      </c>
      <c r="E261" s="272">
        <v>378.03333333333336</v>
      </c>
      <c r="F261" s="272">
        <v>367.16666666666669</v>
      </c>
      <c r="G261" s="272">
        <v>359.28333333333336</v>
      </c>
      <c r="H261" s="272">
        <v>396.78333333333336</v>
      </c>
      <c r="I261" s="272">
        <v>404.66666666666669</v>
      </c>
      <c r="J261" s="272">
        <v>415.53333333333336</v>
      </c>
      <c r="K261" s="271">
        <v>393.8</v>
      </c>
      <c r="L261" s="271">
        <v>375.05</v>
      </c>
      <c r="M261" s="271">
        <v>20.020859999999999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61.55</v>
      </c>
      <c r="D262" s="272">
        <v>61.633333333333326</v>
      </c>
      <c r="E262" s="272">
        <v>61.216666666666654</v>
      </c>
      <c r="F262" s="272">
        <v>60.883333333333326</v>
      </c>
      <c r="G262" s="272">
        <v>60.466666666666654</v>
      </c>
      <c r="H262" s="272">
        <v>61.966666666666654</v>
      </c>
      <c r="I262" s="272">
        <v>62.383333333333326</v>
      </c>
      <c r="J262" s="272">
        <v>62.716666666666654</v>
      </c>
      <c r="K262" s="271">
        <v>62.05</v>
      </c>
      <c r="L262" s="271">
        <v>61.3</v>
      </c>
      <c r="M262" s="271">
        <v>4.2472300000000001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311.64999999999998</v>
      </c>
      <c r="D263" s="272">
        <v>304.25</v>
      </c>
      <c r="E263" s="272">
        <v>291.5</v>
      </c>
      <c r="F263" s="272">
        <v>271.35000000000002</v>
      </c>
      <c r="G263" s="272">
        <v>258.60000000000002</v>
      </c>
      <c r="H263" s="272">
        <v>324.39999999999998</v>
      </c>
      <c r="I263" s="272">
        <v>337.15</v>
      </c>
      <c r="J263" s="272">
        <v>357.29999999999995</v>
      </c>
      <c r="K263" s="271">
        <v>317</v>
      </c>
      <c r="L263" s="271">
        <v>284.10000000000002</v>
      </c>
      <c r="M263" s="271">
        <v>85.28443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669.2</v>
      </c>
      <c r="D264" s="272">
        <v>669.2166666666667</v>
      </c>
      <c r="E264" s="272">
        <v>662.43333333333339</v>
      </c>
      <c r="F264" s="272">
        <v>655.66666666666674</v>
      </c>
      <c r="G264" s="272">
        <v>648.88333333333344</v>
      </c>
      <c r="H264" s="272">
        <v>675.98333333333335</v>
      </c>
      <c r="I264" s="272">
        <v>682.76666666666665</v>
      </c>
      <c r="J264" s="272">
        <v>689.5333333333333</v>
      </c>
      <c r="K264" s="271">
        <v>676</v>
      </c>
      <c r="L264" s="271">
        <v>662.45</v>
      </c>
      <c r="M264" s="271">
        <v>24.46698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125.75</v>
      </c>
      <c r="D265" s="272">
        <v>125.03333333333335</v>
      </c>
      <c r="E265" s="272">
        <v>122.81666666666669</v>
      </c>
      <c r="F265" s="272">
        <v>119.88333333333334</v>
      </c>
      <c r="G265" s="272">
        <v>117.66666666666669</v>
      </c>
      <c r="H265" s="272">
        <v>127.9666666666667</v>
      </c>
      <c r="I265" s="272">
        <v>130.18333333333337</v>
      </c>
      <c r="J265" s="272">
        <v>133.1166666666667</v>
      </c>
      <c r="K265" s="271">
        <v>127.25</v>
      </c>
      <c r="L265" s="271">
        <v>122.1</v>
      </c>
      <c r="M265" s="271">
        <v>15.83526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120.15</v>
      </c>
      <c r="D266" s="272">
        <v>118.91666666666667</v>
      </c>
      <c r="E266" s="272">
        <v>116.83333333333334</v>
      </c>
      <c r="F266" s="272">
        <v>113.51666666666667</v>
      </c>
      <c r="G266" s="272">
        <v>111.43333333333334</v>
      </c>
      <c r="H266" s="272">
        <v>122.23333333333335</v>
      </c>
      <c r="I266" s="272">
        <v>124.31666666666669</v>
      </c>
      <c r="J266" s="272">
        <v>127.63333333333335</v>
      </c>
      <c r="K266" s="271">
        <v>121</v>
      </c>
      <c r="L266" s="271">
        <v>115.6</v>
      </c>
      <c r="M266" s="271">
        <v>16.054590000000001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392.15</v>
      </c>
      <c r="D267" s="272">
        <v>393.68333333333334</v>
      </c>
      <c r="E267" s="272">
        <v>388.4666666666667</v>
      </c>
      <c r="F267" s="272">
        <v>384.78333333333336</v>
      </c>
      <c r="G267" s="272">
        <v>379.56666666666672</v>
      </c>
      <c r="H267" s="272">
        <v>397.36666666666667</v>
      </c>
      <c r="I267" s="272">
        <v>402.58333333333326</v>
      </c>
      <c r="J267" s="272">
        <v>406.26666666666665</v>
      </c>
      <c r="K267" s="271">
        <v>398.9</v>
      </c>
      <c r="L267" s="271">
        <v>390</v>
      </c>
      <c r="M267" s="271">
        <v>32.596310000000003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567.54999999999995</v>
      </c>
      <c r="D268" s="272">
        <v>571.26666666666665</v>
      </c>
      <c r="E268" s="272">
        <v>561.33333333333326</v>
      </c>
      <c r="F268" s="272">
        <v>555.11666666666656</v>
      </c>
      <c r="G268" s="272">
        <v>545.18333333333317</v>
      </c>
      <c r="H268" s="272">
        <v>577.48333333333335</v>
      </c>
      <c r="I268" s="272">
        <v>587.41666666666674</v>
      </c>
      <c r="J268" s="272">
        <v>593.63333333333344</v>
      </c>
      <c r="K268" s="271">
        <v>581.20000000000005</v>
      </c>
      <c r="L268" s="271">
        <v>565.04999999999995</v>
      </c>
      <c r="M268" s="271">
        <v>21.978449999999999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473.45</v>
      </c>
      <c r="D269" s="272">
        <v>476.66666666666669</v>
      </c>
      <c r="E269" s="272">
        <v>468.33333333333337</v>
      </c>
      <c r="F269" s="272">
        <v>463.2166666666667</v>
      </c>
      <c r="G269" s="272">
        <v>454.88333333333338</v>
      </c>
      <c r="H269" s="272">
        <v>481.78333333333336</v>
      </c>
      <c r="I269" s="272">
        <v>490.11666666666673</v>
      </c>
      <c r="J269" s="272">
        <v>495.23333333333335</v>
      </c>
      <c r="K269" s="271">
        <v>485</v>
      </c>
      <c r="L269" s="271">
        <v>471.55</v>
      </c>
      <c r="M269" s="271">
        <v>5.9762599999999999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347.6</v>
      </c>
      <c r="D270" s="272">
        <v>348</v>
      </c>
      <c r="E270" s="272">
        <v>344.6</v>
      </c>
      <c r="F270" s="272">
        <v>341.6</v>
      </c>
      <c r="G270" s="272">
        <v>338.20000000000005</v>
      </c>
      <c r="H270" s="272">
        <v>351</v>
      </c>
      <c r="I270" s="272">
        <v>354.4</v>
      </c>
      <c r="J270" s="272">
        <v>357.4</v>
      </c>
      <c r="K270" s="271">
        <v>351.4</v>
      </c>
      <c r="L270" s="271">
        <v>345</v>
      </c>
      <c r="M270" s="271">
        <v>0.69094999999999995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587.54999999999995</v>
      </c>
      <c r="D271" s="272">
        <v>591.2166666666667</v>
      </c>
      <c r="E271" s="272">
        <v>581.48333333333335</v>
      </c>
      <c r="F271" s="272">
        <v>575.41666666666663</v>
      </c>
      <c r="G271" s="272">
        <v>565.68333333333328</v>
      </c>
      <c r="H271" s="272">
        <v>597.28333333333342</v>
      </c>
      <c r="I271" s="272">
        <v>607.01666666666677</v>
      </c>
      <c r="J271" s="272">
        <v>613.08333333333348</v>
      </c>
      <c r="K271" s="271">
        <v>600.95000000000005</v>
      </c>
      <c r="L271" s="271">
        <v>585.15</v>
      </c>
      <c r="M271" s="271">
        <v>2.15686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183.05</v>
      </c>
      <c r="D272" s="272">
        <v>183.13333333333333</v>
      </c>
      <c r="E272" s="272">
        <v>181.01666666666665</v>
      </c>
      <c r="F272" s="272">
        <v>178.98333333333332</v>
      </c>
      <c r="G272" s="272">
        <v>176.86666666666665</v>
      </c>
      <c r="H272" s="272">
        <v>185.16666666666666</v>
      </c>
      <c r="I272" s="272">
        <v>187.28333333333333</v>
      </c>
      <c r="J272" s="272">
        <v>189.31666666666666</v>
      </c>
      <c r="K272" s="271">
        <v>185.25</v>
      </c>
      <c r="L272" s="271">
        <v>181.1</v>
      </c>
      <c r="M272" s="271">
        <v>6.7824400000000002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572.54999999999995</v>
      </c>
      <c r="D273" s="272">
        <v>573.05000000000007</v>
      </c>
      <c r="E273" s="272">
        <v>565.00000000000011</v>
      </c>
      <c r="F273" s="272">
        <v>557.45000000000005</v>
      </c>
      <c r="G273" s="272">
        <v>549.40000000000009</v>
      </c>
      <c r="H273" s="272">
        <v>580.60000000000014</v>
      </c>
      <c r="I273" s="272">
        <v>588.65000000000009</v>
      </c>
      <c r="J273" s="272">
        <v>596.20000000000016</v>
      </c>
      <c r="K273" s="271">
        <v>581.1</v>
      </c>
      <c r="L273" s="271">
        <v>565.5</v>
      </c>
      <c r="M273" s="271">
        <v>2.7329599999999998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1355.95</v>
      </c>
      <c r="D274" s="272">
        <v>1370.6333333333332</v>
      </c>
      <c r="E274" s="272">
        <v>1332.3166666666664</v>
      </c>
      <c r="F274" s="272">
        <v>1308.6833333333332</v>
      </c>
      <c r="G274" s="272">
        <v>1270.3666666666663</v>
      </c>
      <c r="H274" s="272">
        <v>1394.2666666666664</v>
      </c>
      <c r="I274" s="272">
        <v>1432.583333333333</v>
      </c>
      <c r="J274" s="272">
        <v>1456.2166666666665</v>
      </c>
      <c r="K274" s="271">
        <v>1408.95</v>
      </c>
      <c r="L274" s="271">
        <v>1347</v>
      </c>
      <c r="M274" s="271">
        <v>2.9494899999999999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259.14999999999998</v>
      </c>
      <c r="D275" s="272">
        <v>260.15000000000003</v>
      </c>
      <c r="E275" s="272">
        <v>256.30000000000007</v>
      </c>
      <c r="F275" s="272">
        <v>253.45000000000005</v>
      </c>
      <c r="G275" s="272">
        <v>249.60000000000008</v>
      </c>
      <c r="H275" s="272">
        <v>263.00000000000006</v>
      </c>
      <c r="I275" s="272">
        <v>266.85000000000008</v>
      </c>
      <c r="J275" s="272">
        <v>269.70000000000005</v>
      </c>
      <c r="K275" s="271">
        <v>264</v>
      </c>
      <c r="L275" s="271">
        <v>257.3</v>
      </c>
      <c r="M275" s="271">
        <v>0.71023000000000003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531.4</v>
      </c>
      <c r="D276" s="272">
        <v>532.7166666666667</v>
      </c>
      <c r="E276" s="272">
        <v>526.68333333333339</v>
      </c>
      <c r="F276" s="272">
        <v>521.9666666666667</v>
      </c>
      <c r="G276" s="272">
        <v>515.93333333333339</v>
      </c>
      <c r="H276" s="272">
        <v>537.43333333333339</v>
      </c>
      <c r="I276" s="272">
        <v>543.4666666666667</v>
      </c>
      <c r="J276" s="272">
        <v>548.18333333333339</v>
      </c>
      <c r="K276" s="271">
        <v>538.75</v>
      </c>
      <c r="L276" s="271">
        <v>528</v>
      </c>
      <c r="M276" s="271">
        <v>5.4877200000000004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260.3</v>
      </c>
      <c r="D277" s="272">
        <v>260.03333333333336</v>
      </c>
      <c r="E277" s="272">
        <v>255.26666666666671</v>
      </c>
      <c r="F277" s="272">
        <v>250.23333333333335</v>
      </c>
      <c r="G277" s="272">
        <v>245.4666666666667</v>
      </c>
      <c r="H277" s="272">
        <v>265.06666666666672</v>
      </c>
      <c r="I277" s="272">
        <v>269.83333333333337</v>
      </c>
      <c r="J277" s="272">
        <v>274.86666666666673</v>
      </c>
      <c r="K277" s="271">
        <v>264.8</v>
      </c>
      <c r="L277" s="271">
        <v>255</v>
      </c>
      <c r="M277" s="271">
        <v>14.9902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1148.75</v>
      </c>
      <c r="D278" s="272">
        <v>1137.5166666666667</v>
      </c>
      <c r="E278" s="272">
        <v>1121.2333333333333</v>
      </c>
      <c r="F278" s="272">
        <v>1093.7166666666667</v>
      </c>
      <c r="G278" s="272">
        <v>1077.4333333333334</v>
      </c>
      <c r="H278" s="272">
        <v>1165.0333333333333</v>
      </c>
      <c r="I278" s="272">
        <v>1181.3166666666666</v>
      </c>
      <c r="J278" s="272">
        <v>1208.8333333333333</v>
      </c>
      <c r="K278" s="271">
        <v>1153.8</v>
      </c>
      <c r="L278" s="271">
        <v>1110</v>
      </c>
      <c r="M278" s="271">
        <v>1.9503600000000001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375.15</v>
      </c>
      <c r="D279" s="272">
        <v>375.41666666666669</v>
      </c>
      <c r="E279" s="272">
        <v>370.23333333333335</v>
      </c>
      <c r="F279" s="272">
        <v>365.31666666666666</v>
      </c>
      <c r="G279" s="272">
        <v>360.13333333333333</v>
      </c>
      <c r="H279" s="272">
        <v>380.33333333333337</v>
      </c>
      <c r="I279" s="272">
        <v>385.51666666666665</v>
      </c>
      <c r="J279" s="272">
        <v>390.43333333333339</v>
      </c>
      <c r="K279" s="271">
        <v>380.6</v>
      </c>
      <c r="L279" s="271">
        <v>370.5</v>
      </c>
      <c r="M279" s="271">
        <v>0.67057999999999995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71.400000000000006</v>
      </c>
      <c r="D280" s="272">
        <v>71.25</v>
      </c>
      <c r="E280" s="272">
        <v>70.5</v>
      </c>
      <c r="F280" s="272">
        <v>69.599999999999994</v>
      </c>
      <c r="G280" s="272">
        <v>68.849999999999994</v>
      </c>
      <c r="H280" s="272">
        <v>72.150000000000006</v>
      </c>
      <c r="I280" s="272">
        <v>72.900000000000006</v>
      </c>
      <c r="J280" s="272">
        <v>73.800000000000011</v>
      </c>
      <c r="K280" s="271">
        <v>72</v>
      </c>
      <c r="L280" s="271">
        <v>70.349999999999994</v>
      </c>
      <c r="M280" s="271">
        <v>13.47086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496.3</v>
      </c>
      <c r="D281" s="272">
        <v>496.76666666666665</v>
      </c>
      <c r="E281" s="272">
        <v>491.5333333333333</v>
      </c>
      <c r="F281" s="272">
        <v>486.76666666666665</v>
      </c>
      <c r="G281" s="272">
        <v>481.5333333333333</v>
      </c>
      <c r="H281" s="272">
        <v>501.5333333333333</v>
      </c>
      <c r="I281" s="272">
        <v>506.76666666666665</v>
      </c>
      <c r="J281" s="272">
        <v>511.5333333333333</v>
      </c>
      <c r="K281" s="271">
        <v>502</v>
      </c>
      <c r="L281" s="271">
        <v>492</v>
      </c>
      <c r="M281" s="271">
        <v>1.4000900000000001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62</v>
      </c>
      <c r="D282" s="272">
        <v>61.75</v>
      </c>
      <c r="E282" s="272">
        <v>60.8</v>
      </c>
      <c r="F282" s="272">
        <v>59.599999999999994</v>
      </c>
      <c r="G282" s="272">
        <v>58.649999999999991</v>
      </c>
      <c r="H282" s="272">
        <v>62.95</v>
      </c>
      <c r="I282" s="272">
        <v>63.900000000000006</v>
      </c>
      <c r="J282" s="272">
        <v>65.100000000000009</v>
      </c>
      <c r="K282" s="271">
        <v>62.7</v>
      </c>
      <c r="L282" s="271">
        <v>60.55</v>
      </c>
      <c r="M282" s="271">
        <v>50.273879999999998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404.6</v>
      </c>
      <c r="D283" s="272">
        <v>408.81666666666666</v>
      </c>
      <c r="E283" s="272">
        <v>392.7833333333333</v>
      </c>
      <c r="F283" s="272">
        <v>380.96666666666664</v>
      </c>
      <c r="G283" s="272">
        <v>364.93333333333328</v>
      </c>
      <c r="H283" s="272">
        <v>420.63333333333333</v>
      </c>
      <c r="I283" s="272">
        <v>436.66666666666674</v>
      </c>
      <c r="J283" s="272">
        <v>448.48333333333335</v>
      </c>
      <c r="K283" s="271">
        <v>424.85</v>
      </c>
      <c r="L283" s="271">
        <v>397</v>
      </c>
      <c r="M283" s="271">
        <v>12.11051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1844.5</v>
      </c>
      <c r="D284" s="272">
        <v>1836.9333333333334</v>
      </c>
      <c r="E284" s="272">
        <v>1824.3666666666668</v>
      </c>
      <c r="F284" s="272">
        <v>1804.2333333333333</v>
      </c>
      <c r="G284" s="272">
        <v>1791.6666666666667</v>
      </c>
      <c r="H284" s="272">
        <v>1857.0666666666668</v>
      </c>
      <c r="I284" s="272">
        <v>1869.6333333333334</v>
      </c>
      <c r="J284" s="272">
        <v>1889.7666666666669</v>
      </c>
      <c r="K284" s="271">
        <v>1849.5</v>
      </c>
      <c r="L284" s="271">
        <v>1816.8</v>
      </c>
      <c r="M284" s="271">
        <v>15.55925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1251.2</v>
      </c>
      <c r="D285" s="272">
        <v>1247.4666666666667</v>
      </c>
      <c r="E285" s="272">
        <v>1238.7333333333333</v>
      </c>
      <c r="F285" s="272">
        <v>1226.2666666666667</v>
      </c>
      <c r="G285" s="272">
        <v>1217.5333333333333</v>
      </c>
      <c r="H285" s="272">
        <v>1259.9333333333334</v>
      </c>
      <c r="I285" s="272">
        <v>1268.666666666667</v>
      </c>
      <c r="J285" s="272">
        <v>1281.1333333333334</v>
      </c>
      <c r="K285" s="271">
        <v>1256.2</v>
      </c>
      <c r="L285" s="271">
        <v>1235</v>
      </c>
      <c r="M285" s="271">
        <v>0.21717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74.7</v>
      </c>
      <c r="D286" s="272">
        <v>74.899999999999991</v>
      </c>
      <c r="E286" s="272">
        <v>74.34999999999998</v>
      </c>
      <c r="F286" s="272">
        <v>73.999999999999986</v>
      </c>
      <c r="G286" s="272">
        <v>73.449999999999974</v>
      </c>
      <c r="H286" s="272">
        <v>75.249999999999986</v>
      </c>
      <c r="I286" s="272">
        <v>75.8</v>
      </c>
      <c r="J286" s="272">
        <v>76.149999999999991</v>
      </c>
      <c r="K286" s="271">
        <v>75.45</v>
      </c>
      <c r="L286" s="271">
        <v>74.55</v>
      </c>
      <c r="M286" s="271">
        <v>33.595759999999999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3589.8</v>
      </c>
      <c r="D287" s="272">
        <v>3577.2833333333333</v>
      </c>
      <c r="E287" s="272">
        <v>3549.5666666666666</v>
      </c>
      <c r="F287" s="272">
        <v>3509.3333333333335</v>
      </c>
      <c r="G287" s="272">
        <v>3481.6166666666668</v>
      </c>
      <c r="H287" s="272">
        <v>3617.5166666666664</v>
      </c>
      <c r="I287" s="272">
        <v>3645.2333333333327</v>
      </c>
      <c r="J287" s="272">
        <v>3685.4666666666662</v>
      </c>
      <c r="K287" s="271">
        <v>3605</v>
      </c>
      <c r="L287" s="271">
        <v>3537.05</v>
      </c>
      <c r="M287" s="271">
        <v>2.63354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380</v>
      </c>
      <c r="D288" s="272">
        <v>379.66666666666669</v>
      </c>
      <c r="E288" s="272">
        <v>374.83333333333337</v>
      </c>
      <c r="F288" s="272">
        <v>369.66666666666669</v>
      </c>
      <c r="G288" s="272">
        <v>364.83333333333337</v>
      </c>
      <c r="H288" s="272">
        <v>384.83333333333337</v>
      </c>
      <c r="I288" s="272">
        <v>389.66666666666674</v>
      </c>
      <c r="J288" s="272">
        <v>394.83333333333337</v>
      </c>
      <c r="K288" s="271">
        <v>384.5</v>
      </c>
      <c r="L288" s="271">
        <v>374.5</v>
      </c>
      <c r="M288" s="271">
        <v>29.696459999999998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10550.35</v>
      </c>
      <c r="D289" s="272">
        <v>10516.15</v>
      </c>
      <c r="E289" s="272">
        <v>10360.449999999999</v>
      </c>
      <c r="F289" s="272">
        <v>10170.549999999999</v>
      </c>
      <c r="G289" s="272">
        <v>10014.849999999999</v>
      </c>
      <c r="H289" s="272">
        <v>10706.05</v>
      </c>
      <c r="I289" s="272">
        <v>10861.75</v>
      </c>
      <c r="J289" s="272">
        <v>11051.65</v>
      </c>
      <c r="K289" s="271">
        <v>10671.85</v>
      </c>
      <c r="L289" s="271">
        <v>10326.25</v>
      </c>
      <c r="M289" s="271">
        <v>4.6420000000000003E-2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4900.2</v>
      </c>
      <c r="D290" s="272">
        <v>4912.0333333333328</v>
      </c>
      <c r="E290" s="272">
        <v>4864.1666666666661</v>
      </c>
      <c r="F290" s="272">
        <v>4828.1333333333332</v>
      </c>
      <c r="G290" s="272">
        <v>4780.2666666666664</v>
      </c>
      <c r="H290" s="272">
        <v>4948.0666666666657</v>
      </c>
      <c r="I290" s="272">
        <v>4995.9333333333325</v>
      </c>
      <c r="J290" s="272">
        <v>5031.9666666666653</v>
      </c>
      <c r="K290" s="271">
        <v>4959.8999999999996</v>
      </c>
      <c r="L290" s="271">
        <v>4876</v>
      </c>
      <c r="M290" s="271">
        <v>1.91049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1829.65</v>
      </c>
      <c r="D291" s="272">
        <v>1817.3166666666666</v>
      </c>
      <c r="E291" s="272">
        <v>1802.5833333333333</v>
      </c>
      <c r="F291" s="272">
        <v>1775.5166666666667</v>
      </c>
      <c r="G291" s="272">
        <v>1760.7833333333333</v>
      </c>
      <c r="H291" s="272">
        <v>1844.3833333333332</v>
      </c>
      <c r="I291" s="272">
        <v>1859.1166666666668</v>
      </c>
      <c r="J291" s="272">
        <v>1886.1833333333332</v>
      </c>
      <c r="K291" s="271">
        <v>1832.05</v>
      </c>
      <c r="L291" s="271">
        <v>1790.25</v>
      </c>
      <c r="M291" s="271">
        <v>26.251950000000001</v>
      </c>
      <c r="N291" s="1"/>
      <c r="O291" s="1"/>
    </row>
    <row r="292" spans="1:15" ht="12.75" customHeight="1">
      <c r="A292" s="30">
        <v>282</v>
      </c>
      <c r="B292" s="281" t="s">
        <v>856</v>
      </c>
      <c r="C292" s="271">
        <v>367.35</v>
      </c>
      <c r="D292" s="272">
        <v>368.91666666666669</v>
      </c>
      <c r="E292" s="272">
        <v>364.93333333333339</v>
      </c>
      <c r="F292" s="272">
        <v>362.51666666666671</v>
      </c>
      <c r="G292" s="272">
        <v>358.53333333333342</v>
      </c>
      <c r="H292" s="272">
        <v>371.33333333333337</v>
      </c>
      <c r="I292" s="272">
        <v>375.31666666666661</v>
      </c>
      <c r="J292" s="272">
        <v>377.73333333333335</v>
      </c>
      <c r="K292" s="271">
        <v>372.9</v>
      </c>
      <c r="L292" s="271">
        <v>366.5</v>
      </c>
      <c r="M292" s="271">
        <v>1.8293299999999999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551.1</v>
      </c>
      <c r="D293" s="272">
        <v>549.43333333333328</v>
      </c>
      <c r="E293" s="272">
        <v>544.11666666666656</v>
      </c>
      <c r="F293" s="272">
        <v>537.13333333333333</v>
      </c>
      <c r="G293" s="272">
        <v>531.81666666666661</v>
      </c>
      <c r="H293" s="272">
        <v>556.41666666666652</v>
      </c>
      <c r="I293" s="272">
        <v>561.73333333333335</v>
      </c>
      <c r="J293" s="272">
        <v>568.71666666666647</v>
      </c>
      <c r="K293" s="271">
        <v>554.75</v>
      </c>
      <c r="L293" s="271">
        <v>542.45000000000005</v>
      </c>
      <c r="M293" s="271">
        <v>11.263920000000001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309.7</v>
      </c>
      <c r="D294" s="272">
        <v>311.09999999999997</v>
      </c>
      <c r="E294" s="272">
        <v>306.59999999999991</v>
      </c>
      <c r="F294" s="272">
        <v>303.49999999999994</v>
      </c>
      <c r="G294" s="272">
        <v>298.99999999999989</v>
      </c>
      <c r="H294" s="272">
        <v>314.19999999999993</v>
      </c>
      <c r="I294" s="272">
        <v>318.70000000000005</v>
      </c>
      <c r="J294" s="272">
        <v>321.79999999999995</v>
      </c>
      <c r="K294" s="271">
        <v>315.60000000000002</v>
      </c>
      <c r="L294" s="271">
        <v>308</v>
      </c>
      <c r="M294" s="271">
        <v>6.9463699999999999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3543.45</v>
      </c>
      <c r="D295" s="272">
        <v>3571.9666666666667</v>
      </c>
      <c r="E295" s="272">
        <v>3496.6333333333332</v>
      </c>
      <c r="F295" s="272">
        <v>3449.8166666666666</v>
      </c>
      <c r="G295" s="272">
        <v>3374.4833333333331</v>
      </c>
      <c r="H295" s="272">
        <v>3618.7833333333333</v>
      </c>
      <c r="I295" s="272">
        <v>3694.1166666666663</v>
      </c>
      <c r="J295" s="272">
        <v>3740.9333333333334</v>
      </c>
      <c r="K295" s="271">
        <v>3647.3</v>
      </c>
      <c r="L295" s="271">
        <v>3525.15</v>
      </c>
      <c r="M295" s="271">
        <v>0.46049000000000001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666.65</v>
      </c>
      <c r="D296" s="272">
        <v>665.93333333333328</v>
      </c>
      <c r="E296" s="272">
        <v>658.81666666666661</v>
      </c>
      <c r="F296" s="272">
        <v>650.98333333333335</v>
      </c>
      <c r="G296" s="272">
        <v>643.86666666666667</v>
      </c>
      <c r="H296" s="272">
        <v>673.76666666666654</v>
      </c>
      <c r="I296" s="272">
        <v>680.8833333333331</v>
      </c>
      <c r="J296" s="272">
        <v>688.71666666666647</v>
      </c>
      <c r="K296" s="271">
        <v>673.05</v>
      </c>
      <c r="L296" s="271">
        <v>658.1</v>
      </c>
      <c r="M296" s="271">
        <v>13.79795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1928.05</v>
      </c>
      <c r="D297" s="272">
        <v>1923.05</v>
      </c>
      <c r="E297" s="272">
        <v>1911.1999999999998</v>
      </c>
      <c r="F297" s="272">
        <v>1894.35</v>
      </c>
      <c r="G297" s="272">
        <v>1882.4999999999998</v>
      </c>
      <c r="H297" s="272">
        <v>1939.8999999999999</v>
      </c>
      <c r="I297" s="272">
        <v>1951.7499999999998</v>
      </c>
      <c r="J297" s="272">
        <v>1968.6</v>
      </c>
      <c r="K297" s="271">
        <v>1934.9</v>
      </c>
      <c r="L297" s="271">
        <v>1906.2</v>
      </c>
      <c r="M297" s="271">
        <v>0.37680000000000002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39.65</v>
      </c>
      <c r="D298" s="272">
        <v>39.733333333333334</v>
      </c>
      <c r="E298" s="272">
        <v>39.116666666666667</v>
      </c>
      <c r="F298" s="272">
        <v>38.583333333333336</v>
      </c>
      <c r="G298" s="272">
        <v>37.966666666666669</v>
      </c>
      <c r="H298" s="272">
        <v>40.266666666666666</v>
      </c>
      <c r="I298" s="272">
        <v>40.88333333333334</v>
      </c>
      <c r="J298" s="272">
        <v>41.416666666666664</v>
      </c>
      <c r="K298" s="271">
        <v>40.35</v>
      </c>
      <c r="L298" s="271">
        <v>39.200000000000003</v>
      </c>
      <c r="M298" s="271">
        <v>12.54034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161.65</v>
      </c>
      <c r="D299" s="272">
        <v>161.58333333333334</v>
      </c>
      <c r="E299" s="272">
        <v>160.4666666666667</v>
      </c>
      <c r="F299" s="272">
        <v>159.28333333333336</v>
      </c>
      <c r="G299" s="272">
        <v>158.16666666666671</v>
      </c>
      <c r="H299" s="272">
        <v>162.76666666666668</v>
      </c>
      <c r="I299" s="272">
        <v>163.8833333333333</v>
      </c>
      <c r="J299" s="272">
        <v>165.06666666666666</v>
      </c>
      <c r="K299" s="271">
        <v>162.69999999999999</v>
      </c>
      <c r="L299" s="271">
        <v>160.4</v>
      </c>
      <c r="M299" s="271">
        <v>1.8443700000000001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87717.5</v>
      </c>
      <c r="D300" s="272">
        <v>88039.166666666672</v>
      </c>
      <c r="E300" s="272">
        <v>87178.333333333343</v>
      </c>
      <c r="F300" s="272">
        <v>86639.166666666672</v>
      </c>
      <c r="G300" s="272">
        <v>85778.333333333343</v>
      </c>
      <c r="H300" s="272">
        <v>88578.333333333343</v>
      </c>
      <c r="I300" s="272">
        <v>89439.166666666686</v>
      </c>
      <c r="J300" s="272">
        <v>89978.333333333343</v>
      </c>
      <c r="K300" s="271">
        <v>88900</v>
      </c>
      <c r="L300" s="271">
        <v>87500</v>
      </c>
      <c r="M300" s="271">
        <v>8.3379999999999996E-2</v>
      </c>
      <c r="N300" s="1"/>
      <c r="O300" s="1"/>
    </row>
    <row r="301" spans="1:15" ht="12.75" customHeight="1">
      <c r="A301" s="30">
        <v>291</v>
      </c>
      <c r="B301" s="281" t="s">
        <v>857</v>
      </c>
      <c r="C301" s="271">
        <v>1411.85</v>
      </c>
      <c r="D301" s="272">
        <v>1409.95</v>
      </c>
      <c r="E301" s="272">
        <v>1391.9</v>
      </c>
      <c r="F301" s="272">
        <v>1371.95</v>
      </c>
      <c r="G301" s="272">
        <v>1353.9</v>
      </c>
      <c r="H301" s="272">
        <v>1429.9</v>
      </c>
      <c r="I301" s="272">
        <v>1447.9499999999998</v>
      </c>
      <c r="J301" s="272">
        <v>1467.9</v>
      </c>
      <c r="K301" s="271">
        <v>1428</v>
      </c>
      <c r="L301" s="271">
        <v>1390</v>
      </c>
      <c r="M301" s="271">
        <v>1.01081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1069.45</v>
      </c>
      <c r="D302" s="272">
        <v>1070.95</v>
      </c>
      <c r="E302" s="272">
        <v>1057.5</v>
      </c>
      <c r="F302" s="272">
        <v>1045.55</v>
      </c>
      <c r="G302" s="272">
        <v>1032.0999999999999</v>
      </c>
      <c r="H302" s="272">
        <v>1082.9000000000001</v>
      </c>
      <c r="I302" s="272">
        <v>1096.3500000000004</v>
      </c>
      <c r="J302" s="272">
        <v>1108.3000000000002</v>
      </c>
      <c r="K302" s="271">
        <v>1084.4000000000001</v>
      </c>
      <c r="L302" s="271">
        <v>1059</v>
      </c>
      <c r="M302" s="271">
        <v>4.4614700000000003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817.7</v>
      </c>
      <c r="D303" s="272">
        <v>812.26666666666677</v>
      </c>
      <c r="E303" s="272">
        <v>795.53333333333353</v>
      </c>
      <c r="F303" s="272">
        <v>773.36666666666679</v>
      </c>
      <c r="G303" s="272">
        <v>756.63333333333355</v>
      </c>
      <c r="H303" s="272">
        <v>834.43333333333351</v>
      </c>
      <c r="I303" s="272">
        <v>851.16666666666686</v>
      </c>
      <c r="J303" s="272">
        <v>873.33333333333348</v>
      </c>
      <c r="K303" s="271">
        <v>829</v>
      </c>
      <c r="L303" s="271">
        <v>790.1</v>
      </c>
      <c r="M303" s="271">
        <v>28.144829999999999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196.1</v>
      </c>
      <c r="D304" s="272">
        <v>196.36666666666667</v>
      </c>
      <c r="E304" s="272">
        <v>194.73333333333335</v>
      </c>
      <c r="F304" s="272">
        <v>193.36666666666667</v>
      </c>
      <c r="G304" s="272">
        <v>191.73333333333335</v>
      </c>
      <c r="H304" s="272">
        <v>197.73333333333335</v>
      </c>
      <c r="I304" s="272">
        <v>199.36666666666667</v>
      </c>
      <c r="J304" s="272">
        <v>200.73333333333335</v>
      </c>
      <c r="K304" s="271">
        <v>198</v>
      </c>
      <c r="L304" s="271">
        <v>195</v>
      </c>
      <c r="M304" s="271">
        <v>27.452770000000001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1276.7</v>
      </c>
      <c r="D305" s="272">
        <v>1266.45</v>
      </c>
      <c r="E305" s="272">
        <v>1252.9000000000001</v>
      </c>
      <c r="F305" s="272">
        <v>1229.1000000000001</v>
      </c>
      <c r="G305" s="272">
        <v>1215.5500000000002</v>
      </c>
      <c r="H305" s="272">
        <v>1290.25</v>
      </c>
      <c r="I305" s="272">
        <v>1303.7999999999997</v>
      </c>
      <c r="J305" s="272">
        <v>1327.6</v>
      </c>
      <c r="K305" s="271">
        <v>1280</v>
      </c>
      <c r="L305" s="271">
        <v>1242.6500000000001</v>
      </c>
      <c r="M305" s="271">
        <v>54.126510000000003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269.89999999999998</v>
      </c>
      <c r="D306" s="272">
        <v>271.13333333333333</v>
      </c>
      <c r="E306" s="272">
        <v>266.76666666666665</v>
      </c>
      <c r="F306" s="272">
        <v>263.63333333333333</v>
      </c>
      <c r="G306" s="272">
        <v>259.26666666666665</v>
      </c>
      <c r="H306" s="272">
        <v>274.26666666666665</v>
      </c>
      <c r="I306" s="272">
        <v>278.63333333333333</v>
      </c>
      <c r="J306" s="272">
        <v>281.76666666666665</v>
      </c>
      <c r="K306" s="271">
        <v>275.5</v>
      </c>
      <c r="L306" s="271">
        <v>268</v>
      </c>
      <c r="M306" s="271">
        <v>2.4011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255.05</v>
      </c>
      <c r="D307" s="272">
        <v>249.81666666666669</v>
      </c>
      <c r="E307" s="272">
        <v>242.88333333333338</v>
      </c>
      <c r="F307" s="272">
        <v>230.7166666666667</v>
      </c>
      <c r="G307" s="272">
        <v>223.78333333333339</v>
      </c>
      <c r="H307" s="272">
        <v>261.98333333333335</v>
      </c>
      <c r="I307" s="272">
        <v>268.91666666666674</v>
      </c>
      <c r="J307" s="272">
        <v>281.08333333333337</v>
      </c>
      <c r="K307" s="271">
        <v>256.75</v>
      </c>
      <c r="L307" s="271">
        <v>237.65</v>
      </c>
      <c r="M307" s="271">
        <v>19.985430000000001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473.05</v>
      </c>
      <c r="D308" s="272">
        <v>473</v>
      </c>
      <c r="E308" s="272">
        <v>468.05</v>
      </c>
      <c r="F308" s="272">
        <v>463.05</v>
      </c>
      <c r="G308" s="272">
        <v>458.1</v>
      </c>
      <c r="H308" s="272">
        <v>478</v>
      </c>
      <c r="I308" s="272">
        <v>482.95000000000005</v>
      </c>
      <c r="J308" s="272">
        <v>487.95</v>
      </c>
      <c r="K308" s="271">
        <v>477.95</v>
      </c>
      <c r="L308" s="271">
        <v>468</v>
      </c>
      <c r="M308" s="271">
        <v>4.6524999999999999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107.7</v>
      </c>
      <c r="D309" s="272">
        <v>107.81666666666666</v>
      </c>
      <c r="E309" s="272">
        <v>106.18333333333332</v>
      </c>
      <c r="F309" s="272">
        <v>104.66666666666666</v>
      </c>
      <c r="G309" s="272">
        <v>103.03333333333332</v>
      </c>
      <c r="H309" s="272">
        <v>109.33333333333333</v>
      </c>
      <c r="I309" s="272">
        <v>110.96666666666665</v>
      </c>
      <c r="J309" s="272">
        <v>112.48333333333333</v>
      </c>
      <c r="K309" s="271">
        <v>109.45</v>
      </c>
      <c r="L309" s="271">
        <v>106.3</v>
      </c>
      <c r="M309" s="271">
        <v>64.788839999999993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72.3</v>
      </c>
      <c r="D310" s="272">
        <v>72.183333333333323</v>
      </c>
      <c r="E310" s="272">
        <v>71.21666666666664</v>
      </c>
      <c r="F310" s="272">
        <v>70.133333333333312</v>
      </c>
      <c r="G310" s="272">
        <v>69.166666666666629</v>
      </c>
      <c r="H310" s="272">
        <v>73.266666666666652</v>
      </c>
      <c r="I310" s="272">
        <v>74.23333333333332</v>
      </c>
      <c r="J310" s="272">
        <v>75.316666666666663</v>
      </c>
      <c r="K310" s="271">
        <v>73.150000000000006</v>
      </c>
      <c r="L310" s="271">
        <v>71.099999999999994</v>
      </c>
      <c r="M310" s="271">
        <v>23.902270000000001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523.4</v>
      </c>
      <c r="D311" s="272">
        <v>523.94999999999993</v>
      </c>
      <c r="E311" s="272">
        <v>519.99999999999989</v>
      </c>
      <c r="F311" s="272">
        <v>516.59999999999991</v>
      </c>
      <c r="G311" s="272">
        <v>512.64999999999986</v>
      </c>
      <c r="H311" s="272">
        <v>527.34999999999991</v>
      </c>
      <c r="I311" s="272">
        <v>531.29999999999995</v>
      </c>
      <c r="J311" s="272">
        <v>534.69999999999993</v>
      </c>
      <c r="K311" s="271">
        <v>527.9</v>
      </c>
      <c r="L311" s="271">
        <v>520.54999999999995</v>
      </c>
      <c r="M311" s="271">
        <v>13.21518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8921.9500000000007</v>
      </c>
      <c r="D312" s="272">
        <v>8920.3166666666675</v>
      </c>
      <c r="E312" s="272">
        <v>8842.633333333335</v>
      </c>
      <c r="F312" s="272">
        <v>8763.3166666666675</v>
      </c>
      <c r="G312" s="272">
        <v>8685.633333333335</v>
      </c>
      <c r="H312" s="272">
        <v>8999.633333333335</v>
      </c>
      <c r="I312" s="272">
        <v>9077.3166666666657</v>
      </c>
      <c r="J312" s="272">
        <v>9156.633333333335</v>
      </c>
      <c r="K312" s="271">
        <v>8998</v>
      </c>
      <c r="L312" s="271">
        <v>8841</v>
      </c>
      <c r="M312" s="271">
        <v>5.2099299999999999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2019.35</v>
      </c>
      <c r="D313" s="272">
        <v>2030.7333333333333</v>
      </c>
      <c r="E313" s="272">
        <v>2000.0166666666669</v>
      </c>
      <c r="F313" s="272">
        <v>1980.6833333333336</v>
      </c>
      <c r="G313" s="272">
        <v>1949.9666666666672</v>
      </c>
      <c r="H313" s="272">
        <v>2050.0666666666666</v>
      </c>
      <c r="I313" s="272">
        <v>2080.7833333333333</v>
      </c>
      <c r="J313" s="272">
        <v>2100.1166666666663</v>
      </c>
      <c r="K313" s="271">
        <v>2061.4499999999998</v>
      </c>
      <c r="L313" s="271">
        <v>2011.4</v>
      </c>
      <c r="M313" s="271">
        <v>0.57093000000000005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794.9</v>
      </c>
      <c r="D314" s="272">
        <v>802.9</v>
      </c>
      <c r="E314" s="272">
        <v>782</v>
      </c>
      <c r="F314" s="272">
        <v>769.1</v>
      </c>
      <c r="G314" s="272">
        <v>748.2</v>
      </c>
      <c r="H314" s="272">
        <v>815.8</v>
      </c>
      <c r="I314" s="272">
        <v>836.69999999999982</v>
      </c>
      <c r="J314" s="272">
        <v>849.59999999999991</v>
      </c>
      <c r="K314" s="271">
        <v>823.8</v>
      </c>
      <c r="L314" s="271">
        <v>790</v>
      </c>
      <c r="M314" s="271">
        <v>4.6047599999999997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381.6</v>
      </c>
      <c r="D315" s="272">
        <v>385.18333333333334</v>
      </c>
      <c r="E315" s="272">
        <v>374.41666666666669</v>
      </c>
      <c r="F315" s="272">
        <v>367.23333333333335</v>
      </c>
      <c r="G315" s="272">
        <v>356.4666666666667</v>
      </c>
      <c r="H315" s="272">
        <v>392.36666666666667</v>
      </c>
      <c r="I315" s="272">
        <v>403.13333333333333</v>
      </c>
      <c r="J315" s="272">
        <v>410.31666666666666</v>
      </c>
      <c r="K315" s="271">
        <v>395.95</v>
      </c>
      <c r="L315" s="271">
        <v>378</v>
      </c>
      <c r="M315" s="271">
        <v>14.60947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282.3</v>
      </c>
      <c r="D316" s="272">
        <v>281.53333333333336</v>
      </c>
      <c r="E316" s="272">
        <v>276.26666666666671</v>
      </c>
      <c r="F316" s="272">
        <v>270.23333333333335</v>
      </c>
      <c r="G316" s="272">
        <v>264.9666666666667</v>
      </c>
      <c r="H316" s="272">
        <v>287.56666666666672</v>
      </c>
      <c r="I316" s="272">
        <v>292.83333333333337</v>
      </c>
      <c r="J316" s="272">
        <v>298.86666666666673</v>
      </c>
      <c r="K316" s="271">
        <v>286.8</v>
      </c>
      <c r="L316" s="271">
        <v>275.5</v>
      </c>
      <c r="M316" s="271">
        <v>3.3874</v>
      </c>
      <c r="N316" s="1"/>
      <c r="O316" s="1"/>
    </row>
    <row r="317" spans="1:15" ht="12.75" customHeight="1">
      <c r="A317" s="30">
        <v>307</v>
      </c>
      <c r="B317" s="281" t="s">
        <v>858</v>
      </c>
      <c r="C317" s="271">
        <v>738.6</v>
      </c>
      <c r="D317" s="272">
        <v>739.18333333333339</v>
      </c>
      <c r="E317" s="272">
        <v>734.41666666666674</v>
      </c>
      <c r="F317" s="272">
        <v>730.23333333333335</v>
      </c>
      <c r="G317" s="272">
        <v>725.4666666666667</v>
      </c>
      <c r="H317" s="272">
        <v>743.36666666666679</v>
      </c>
      <c r="I317" s="272">
        <v>748.13333333333344</v>
      </c>
      <c r="J317" s="272">
        <v>752.31666666666683</v>
      </c>
      <c r="K317" s="271">
        <v>743.95</v>
      </c>
      <c r="L317" s="271">
        <v>735</v>
      </c>
      <c r="M317" s="271">
        <v>8.6910000000000001E-2</v>
      </c>
      <c r="N317" s="1"/>
      <c r="O317" s="1"/>
    </row>
    <row r="318" spans="1:15" ht="12.75" customHeight="1">
      <c r="A318" s="30">
        <v>308</v>
      </c>
      <c r="B318" s="281" t="s">
        <v>859</v>
      </c>
      <c r="C318" s="271">
        <v>758.1</v>
      </c>
      <c r="D318" s="272">
        <v>767.86666666666667</v>
      </c>
      <c r="E318" s="272">
        <v>739.73333333333335</v>
      </c>
      <c r="F318" s="272">
        <v>721.36666666666667</v>
      </c>
      <c r="G318" s="272">
        <v>693.23333333333335</v>
      </c>
      <c r="H318" s="272">
        <v>786.23333333333335</v>
      </c>
      <c r="I318" s="272">
        <v>814.36666666666679</v>
      </c>
      <c r="J318" s="272">
        <v>832.73333333333335</v>
      </c>
      <c r="K318" s="271">
        <v>796</v>
      </c>
      <c r="L318" s="271">
        <v>749.5</v>
      </c>
      <c r="M318" s="271">
        <v>8.2241700000000009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1529.2</v>
      </c>
      <c r="D319" s="272">
        <v>1539.0666666666666</v>
      </c>
      <c r="E319" s="272">
        <v>1512.8333333333333</v>
      </c>
      <c r="F319" s="272">
        <v>1496.4666666666667</v>
      </c>
      <c r="G319" s="272">
        <v>1470.2333333333333</v>
      </c>
      <c r="H319" s="272">
        <v>1555.4333333333332</v>
      </c>
      <c r="I319" s="272">
        <v>1581.6666666666667</v>
      </c>
      <c r="J319" s="272">
        <v>1598.0333333333331</v>
      </c>
      <c r="K319" s="271">
        <v>1565.3</v>
      </c>
      <c r="L319" s="271">
        <v>1522.7</v>
      </c>
      <c r="M319" s="271">
        <v>1.2914600000000001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3530.25</v>
      </c>
      <c r="D320" s="272">
        <v>3545.5666666666671</v>
      </c>
      <c r="E320" s="272">
        <v>3502.6833333333343</v>
      </c>
      <c r="F320" s="272">
        <v>3475.1166666666672</v>
      </c>
      <c r="G320" s="272">
        <v>3432.2333333333345</v>
      </c>
      <c r="H320" s="272">
        <v>3573.1333333333341</v>
      </c>
      <c r="I320" s="272">
        <v>3616.0166666666664</v>
      </c>
      <c r="J320" s="272">
        <v>3643.5833333333339</v>
      </c>
      <c r="K320" s="271">
        <v>3588.45</v>
      </c>
      <c r="L320" s="271">
        <v>3518</v>
      </c>
      <c r="M320" s="271">
        <v>3.7857099999999999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767.35</v>
      </c>
      <c r="D322" s="272">
        <v>765.98333333333346</v>
      </c>
      <c r="E322" s="272">
        <v>761.01666666666688</v>
      </c>
      <c r="F322" s="272">
        <v>754.68333333333339</v>
      </c>
      <c r="G322" s="272">
        <v>749.71666666666681</v>
      </c>
      <c r="H322" s="272">
        <v>772.31666666666695</v>
      </c>
      <c r="I322" s="272">
        <v>777.28333333333342</v>
      </c>
      <c r="J322" s="272">
        <v>783.61666666666702</v>
      </c>
      <c r="K322" s="271">
        <v>770.95</v>
      </c>
      <c r="L322" s="271">
        <v>759.65</v>
      </c>
      <c r="M322" s="271">
        <v>0.24243000000000001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2391.15</v>
      </c>
      <c r="D323" s="272">
        <v>2387.9666666666667</v>
      </c>
      <c r="E323" s="272">
        <v>2367.7333333333336</v>
      </c>
      <c r="F323" s="272">
        <v>2344.3166666666671</v>
      </c>
      <c r="G323" s="272">
        <v>2324.0833333333339</v>
      </c>
      <c r="H323" s="272">
        <v>2411.3833333333332</v>
      </c>
      <c r="I323" s="272">
        <v>2431.6166666666659</v>
      </c>
      <c r="J323" s="272">
        <v>2455.0333333333328</v>
      </c>
      <c r="K323" s="271">
        <v>2408.1999999999998</v>
      </c>
      <c r="L323" s="271">
        <v>2364.5500000000002</v>
      </c>
      <c r="M323" s="271">
        <v>3.0514800000000002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1285.0999999999999</v>
      </c>
      <c r="D324" s="272">
        <v>1287.95</v>
      </c>
      <c r="E324" s="272">
        <v>1277.1500000000001</v>
      </c>
      <c r="F324" s="272">
        <v>1269.2</v>
      </c>
      <c r="G324" s="272">
        <v>1258.4000000000001</v>
      </c>
      <c r="H324" s="272">
        <v>1295.9000000000001</v>
      </c>
      <c r="I324" s="272">
        <v>1306.6999999999998</v>
      </c>
      <c r="J324" s="272">
        <v>1314.65</v>
      </c>
      <c r="K324" s="271">
        <v>1298.75</v>
      </c>
      <c r="L324" s="271">
        <v>1280</v>
      </c>
      <c r="M324" s="271">
        <v>1.74848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1122.9000000000001</v>
      </c>
      <c r="D325" s="272">
        <v>1128.95</v>
      </c>
      <c r="E325" s="272">
        <v>1109.2</v>
      </c>
      <c r="F325" s="272">
        <v>1095.5</v>
      </c>
      <c r="G325" s="272">
        <v>1075.75</v>
      </c>
      <c r="H325" s="272">
        <v>1142.6500000000001</v>
      </c>
      <c r="I325" s="272">
        <v>1162.4000000000001</v>
      </c>
      <c r="J325" s="272">
        <v>1176.1000000000001</v>
      </c>
      <c r="K325" s="271">
        <v>1148.7</v>
      </c>
      <c r="L325" s="271">
        <v>1115.25</v>
      </c>
      <c r="M325" s="271">
        <v>5.46089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750.5</v>
      </c>
      <c r="D326" s="272">
        <v>754.85</v>
      </c>
      <c r="E326" s="272">
        <v>744.7</v>
      </c>
      <c r="F326" s="272">
        <v>738.9</v>
      </c>
      <c r="G326" s="272">
        <v>728.75</v>
      </c>
      <c r="H326" s="272">
        <v>760.65000000000009</v>
      </c>
      <c r="I326" s="272">
        <v>770.8</v>
      </c>
      <c r="J326" s="272">
        <v>776.60000000000014</v>
      </c>
      <c r="K326" s="271">
        <v>765</v>
      </c>
      <c r="L326" s="271">
        <v>749.05</v>
      </c>
      <c r="M326" s="271">
        <v>10.42849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34.700000000000003</v>
      </c>
      <c r="D327" s="272">
        <v>34.800000000000004</v>
      </c>
      <c r="E327" s="272">
        <v>34.350000000000009</v>
      </c>
      <c r="F327" s="272">
        <v>34.000000000000007</v>
      </c>
      <c r="G327" s="272">
        <v>33.550000000000011</v>
      </c>
      <c r="H327" s="272">
        <v>35.150000000000006</v>
      </c>
      <c r="I327" s="272">
        <v>35.600000000000009</v>
      </c>
      <c r="J327" s="272">
        <v>35.950000000000003</v>
      </c>
      <c r="K327" s="271">
        <v>35.25</v>
      </c>
      <c r="L327" s="271">
        <v>34.450000000000003</v>
      </c>
      <c r="M327" s="271">
        <v>46.726999999999997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63.65</v>
      </c>
      <c r="D328" s="272">
        <v>63.366666666666667</v>
      </c>
      <c r="E328" s="272">
        <v>62.883333333333333</v>
      </c>
      <c r="F328" s="272">
        <v>62.116666666666667</v>
      </c>
      <c r="G328" s="272">
        <v>61.633333333333333</v>
      </c>
      <c r="H328" s="272">
        <v>64.133333333333326</v>
      </c>
      <c r="I328" s="272">
        <v>64.616666666666674</v>
      </c>
      <c r="J328" s="272">
        <v>65.383333333333326</v>
      </c>
      <c r="K328" s="271">
        <v>63.85</v>
      </c>
      <c r="L328" s="271">
        <v>62.6</v>
      </c>
      <c r="M328" s="271">
        <v>19.980440000000002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576.6</v>
      </c>
      <c r="D329" s="272">
        <v>584.85</v>
      </c>
      <c r="E329" s="272">
        <v>564.35</v>
      </c>
      <c r="F329" s="272">
        <v>552.1</v>
      </c>
      <c r="G329" s="272">
        <v>531.6</v>
      </c>
      <c r="H329" s="272">
        <v>597.1</v>
      </c>
      <c r="I329" s="272">
        <v>617.6</v>
      </c>
      <c r="J329" s="272">
        <v>629.85</v>
      </c>
      <c r="K329" s="271">
        <v>605.35</v>
      </c>
      <c r="L329" s="271">
        <v>572.6</v>
      </c>
      <c r="M329" s="271">
        <v>1.51759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35.1</v>
      </c>
      <c r="D330" s="272">
        <v>35.300000000000004</v>
      </c>
      <c r="E330" s="272">
        <v>34.650000000000006</v>
      </c>
      <c r="F330" s="272">
        <v>34.200000000000003</v>
      </c>
      <c r="G330" s="272">
        <v>33.550000000000004</v>
      </c>
      <c r="H330" s="272">
        <v>35.750000000000007</v>
      </c>
      <c r="I330" s="272">
        <v>36.4</v>
      </c>
      <c r="J330" s="272">
        <v>36.850000000000009</v>
      </c>
      <c r="K330" s="271">
        <v>35.950000000000003</v>
      </c>
      <c r="L330" s="271">
        <v>34.85</v>
      </c>
      <c r="M330" s="271">
        <v>69.016229999999993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72.150000000000006</v>
      </c>
      <c r="D331" s="272">
        <v>72.516666666666666</v>
      </c>
      <c r="E331" s="272">
        <v>71.433333333333337</v>
      </c>
      <c r="F331" s="272">
        <v>70.716666666666669</v>
      </c>
      <c r="G331" s="272">
        <v>69.63333333333334</v>
      </c>
      <c r="H331" s="272">
        <v>73.233333333333334</v>
      </c>
      <c r="I331" s="272">
        <v>74.316666666666677</v>
      </c>
      <c r="J331" s="272">
        <v>75.033333333333331</v>
      </c>
      <c r="K331" s="271">
        <v>73.599999999999994</v>
      </c>
      <c r="L331" s="271">
        <v>71.8</v>
      </c>
      <c r="M331" s="271">
        <v>27.162140000000001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113.1</v>
      </c>
      <c r="D332" s="272">
        <v>113.03333333333335</v>
      </c>
      <c r="E332" s="272">
        <v>112.06666666666669</v>
      </c>
      <c r="F332" s="272">
        <v>111.03333333333335</v>
      </c>
      <c r="G332" s="272">
        <v>110.06666666666669</v>
      </c>
      <c r="H332" s="272">
        <v>114.06666666666669</v>
      </c>
      <c r="I332" s="272">
        <v>115.03333333333336</v>
      </c>
      <c r="J332" s="272">
        <v>116.06666666666669</v>
      </c>
      <c r="K332" s="271">
        <v>114</v>
      </c>
      <c r="L332" s="271">
        <v>112</v>
      </c>
      <c r="M332" s="271">
        <v>231.47201000000001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269.8</v>
      </c>
      <c r="D333" s="272">
        <v>268.26666666666665</v>
      </c>
      <c r="E333" s="272">
        <v>263.08333333333331</v>
      </c>
      <c r="F333" s="272">
        <v>256.36666666666667</v>
      </c>
      <c r="G333" s="272">
        <v>251.18333333333334</v>
      </c>
      <c r="H333" s="272">
        <v>274.98333333333329</v>
      </c>
      <c r="I333" s="272">
        <v>280.16666666666669</v>
      </c>
      <c r="J333" s="272">
        <v>286.88333333333327</v>
      </c>
      <c r="K333" s="271">
        <v>273.45</v>
      </c>
      <c r="L333" s="271">
        <v>261.55</v>
      </c>
      <c r="M333" s="271">
        <v>9.6868200000000009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159.4</v>
      </c>
      <c r="D334" s="272">
        <v>158.11666666666665</v>
      </c>
      <c r="E334" s="272">
        <v>156.23333333333329</v>
      </c>
      <c r="F334" s="272">
        <v>153.06666666666663</v>
      </c>
      <c r="G334" s="272">
        <v>151.18333333333328</v>
      </c>
      <c r="H334" s="272">
        <v>161.2833333333333</v>
      </c>
      <c r="I334" s="272">
        <v>163.16666666666669</v>
      </c>
      <c r="J334" s="272">
        <v>166.33333333333331</v>
      </c>
      <c r="K334" s="271">
        <v>160</v>
      </c>
      <c r="L334" s="271">
        <v>154.94999999999999</v>
      </c>
      <c r="M334" s="271">
        <v>169.64234999999999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659.65</v>
      </c>
      <c r="D335" s="272">
        <v>644.69999999999993</v>
      </c>
      <c r="E335" s="272">
        <v>621.59999999999991</v>
      </c>
      <c r="F335" s="272">
        <v>583.54999999999995</v>
      </c>
      <c r="G335" s="272">
        <v>560.44999999999993</v>
      </c>
      <c r="H335" s="272">
        <v>682.74999999999989</v>
      </c>
      <c r="I335" s="272">
        <v>705.85</v>
      </c>
      <c r="J335" s="272">
        <v>743.89999999999986</v>
      </c>
      <c r="K335" s="271">
        <v>667.8</v>
      </c>
      <c r="L335" s="271">
        <v>606.65</v>
      </c>
      <c r="M335" s="271">
        <v>2.5433400000000002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78.8</v>
      </c>
      <c r="D336" s="272">
        <v>78.483333333333334</v>
      </c>
      <c r="E336" s="272">
        <v>77.766666666666666</v>
      </c>
      <c r="F336" s="272">
        <v>76.733333333333334</v>
      </c>
      <c r="G336" s="272">
        <v>76.016666666666666</v>
      </c>
      <c r="H336" s="272">
        <v>79.516666666666666</v>
      </c>
      <c r="I336" s="272">
        <v>80.233333333333334</v>
      </c>
      <c r="J336" s="272">
        <v>81.266666666666666</v>
      </c>
      <c r="K336" s="271">
        <v>79.2</v>
      </c>
      <c r="L336" s="271">
        <v>77.45</v>
      </c>
      <c r="M336" s="271">
        <v>98.480059999999995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4462.1499999999996</v>
      </c>
      <c r="D337" s="272">
        <v>4472.9333333333334</v>
      </c>
      <c r="E337" s="272">
        <v>4434.2166666666672</v>
      </c>
      <c r="F337" s="272">
        <v>4406.2833333333338</v>
      </c>
      <c r="G337" s="272">
        <v>4367.5666666666675</v>
      </c>
      <c r="H337" s="272">
        <v>4500.8666666666668</v>
      </c>
      <c r="I337" s="272">
        <v>4539.5833333333321</v>
      </c>
      <c r="J337" s="272">
        <v>4567.5166666666664</v>
      </c>
      <c r="K337" s="271">
        <v>4511.6499999999996</v>
      </c>
      <c r="L337" s="271">
        <v>4445</v>
      </c>
      <c r="M337" s="271">
        <v>1.4129100000000001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663.55</v>
      </c>
      <c r="D338" s="272">
        <v>667.16666666666663</v>
      </c>
      <c r="E338" s="272">
        <v>656.38333333333321</v>
      </c>
      <c r="F338" s="272">
        <v>649.21666666666658</v>
      </c>
      <c r="G338" s="272">
        <v>638.43333333333317</v>
      </c>
      <c r="H338" s="272">
        <v>674.33333333333326</v>
      </c>
      <c r="I338" s="272">
        <v>685.11666666666679</v>
      </c>
      <c r="J338" s="272">
        <v>692.2833333333333</v>
      </c>
      <c r="K338" s="271">
        <v>677.95</v>
      </c>
      <c r="L338" s="271">
        <v>660</v>
      </c>
      <c r="M338" s="271">
        <v>4.5813300000000003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19652.95</v>
      </c>
      <c r="D339" s="272">
        <v>19730.083333333332</v>
      </c>
      <c r="E339" s="272">
        <v>19472.866666666665</v>
      </c>
      <c r="F339" s="272">
        <v>19292.783333333333</v>
      </c>
      <c r="G339" s="272">
        <v>19035.566666666666</v>
      </c>
      <c r="H339" s="272">
        <v>19910.166666666664</v>
      </c>
      <c r="I339" s="272">
        <v>20167.383333333331</v>
      </c>
      <c r="J339" s="272">
        <v>20347.466666666664</v>
      </c>
      <c r="K339" s="271">
        <v>19987.3</v>
      </c>
      <c r="L339" s="271">
        <v>19550</v>
      </c>
      <c r="M339" s="271">
        <v>0.57459000000000005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67.5</v>
      </c>
      <c r="D340" s="272">
        <v>67.683333333333323</v>
      </c>
      <c r="E340" s="272">
        <v>66.916666666666643</v>
      </c>
      <c r="F340" s="272">
        <v>66.333333333333314</v>
      </c>
      <c r="G340" s="272">
        <v>65.566666666666634</v>
      </c>
      <c r="H340" s="272">
        <v>68.266666666666652</v>
      </c>
      <c r="I340" s="272">
        <v>69.033333333333331</v>
      </c>
      <c r="J340" s="272">
        <v>69.61666666666666</v>
      </c>
      <c r="K340" s="271">
        <v>68.45</v>
      </c>
      <c r="L340" s="271">
        <v>67.099999999999994</v>
      </c>
      <c r="M340" s="271">
        <v>4.7671299999999999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305.25</v>
      </c>
      <c r="D341" s="272">
        <v>302.63333333333333</v>
      </c>
      <c r="E341" s="272">
        <v>298.61666666666667</v>
      </c>
      <c r="F341" s="272">
        <v>291.98333333333335</v>
      </c>
      <c r="G341" s="272">
        <v>287.9666666666667</v>
      </c>
      <c r="H341" s="272">
        <v>309.26666666666665</v>
      </c>
      <c r="I341" s="272">
        <v>313.2833333333333</v>
      </c>
      <c r="J341" s="272">
        <v>319.91666666666663</v>
      </c>
      <c r="K341" s="271">
        <v>306.64999999999998</v>
      </c>
      <c r="L341" s="271">
        <v>296</v>
      </c>
      <c r="M341" s="271">
        <v>9.5372199999999996</v>
      </c>
      <c r="N341" s="1"/>
      <c r="O341" s="1"/>
    </row>
    <row r="342" spans="1:15" ht="12.75" customHeight="1">
      <c r="A342" s="30">
        <v>332</v>
      </c>
      <c r="B342" s="281" t="s">
        <v>860</v>
      </c>
      <c r="C342" s="271">
        <v>344.2</v>
      </c>
      <c r="D342" s="272">
        <v>343.83333333333331</v>
      </c>
      <c r="E342" s="272">
        <v>338.41666666666663</v>
      </c>
      <c r="F342" s="272">
        <v>332.63333333333333</v>
      </c>
      <c r="G342" s="272">
        <v>327.21666666666664</v>
      </c>
      <c r="H342" s="272">
        <v>349.61666666666662</v>
      </c>
      <c r="I342" s="272">
        <v>355.03333333333325</v>
      </c>
      <c r="J342" s="272">
        <v>360.81666666666661</v>
      </c>
      <c r="K342" s="271">
        <v>349.25</v>
      </c>
      <c r="L342" s="271">
        <v>338.05</v>
      </c>
      <c r="M342" s="271">
        <v>2.31175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895.5</v>
      </c>
      <c r="D343" s="272">
        <v>898.68333333333339</v>
      </c>
      <c r="E343" s="272">
        <v>885.86666666666679</v>
      </c>
      <c r="F343" s="272">
        <v>876.23333333333335</v>
      </c>
      <c r="G343" s="272">
        <v>863.41666666666674</v>
      </c>
      <c r="H343" s="272">
        <v>908.31666666666683</v>
      </c>
      <c r="I343" s="272">
        <v>921.13333333333344</v>
      </c>
      <c r="J343" s="272">
        <v>930.76666666666688</v>
      </c>
      <c r="K343" s="271">
        <v>911.5</v>
      </c>
      <c r="L343" s="271">
        <v>889.05</v>
      </c>
      <c r="M343" s="271">
        <v>2.9127800000000001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136.5</v>
      </c>
      <c r="D344" s="272">
        <v>136.35</v>
      </c>
      <c r="E344" s="272">
        <v>135.19999999999999</v>
      </c>
      <c r="F344" s="272">
        <v>133.9</v>
      </c>
      <c r="G344" s="272">
        <v>132.75</v>
      </c>
      <c r="H344" s="272">
        <v>137.64999999999998</v>
      </c>
      <c r="I344" s="272">
        <v>138.80000000000001</v>
      </c>
      <c r="J344" s="272">
        <v>140.09999999999997</v>
      </c>
      <c r="K344" s="271">
        <v>137.5</v>
      </c>
      <c r="L344" s="271">
        <v>135.05000000000001</v>
      </c>
      <c r="M344" s="271">
        <v>124.51233000000001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197.95</v>
      </c>
      <c r="D345" s="272">
        <v>196.58333333333334</v>
      </c>
      <c r="E345" s="272">
        <v>192.16666666666669</v>
      </c>
      <c r="F345" s="272">
        <v>186.38333333333335</v>
      </c>
      <c r="G345" s="272">
        <v>181.9666666666667</v>
      </c>
      <c r="H345" s="272">
        <v>202.36666666666667</v>
      </c>
      <c r="I345" s="272">
        <v>206.78333333333336</v>
      </c>
      <c r="J345" s="272">
        <v>212.56666666666666</v>
      </c>
      <c r="K345" s="271">
        <v>201</v>
      </c>
      <c r="L345" s="271">
        <v>190.8</v>
      </c>
      <c r="M345" s="271">
        <v>31.644500000000001</v>
      </c>
      <c r="N345" s="1"/>
      <c r="O345" s="1"/>
    </row>
    <row r="346" spans="1:15" ht="12.75" customHeight="1">
      <c r="A346" s="30">
        <v>336</v>
      </c>
      <c r="B346" s="281" t="s">
        <v>841</v>
      </c>
      <c r="C346" s="271">
        <v>834.95</v>
      </c>
      <c r="D346" s="272">
        <v>818.6</v>
      </c>
      <c r="E346" s="272">
        <v>792.5</v>
      </c>
      <c r="F346" s="272">
        <v>750.05</v>
      </c>
      <c r="G346" s="272">
        <v>723.94999999999993</v>
      </c>
      <c r="H346" s="272">
        <v>861.05000000000007</v>
      </c>
      <c r="I346" s="272">
        <v>887.1500000000002</v>
      </c>
      <c r="J346" s="272">
        <v>929.60000000000014</v>
      </c>
      <c r="K346" s="271">
        <v>844.7</v>
      </c>
      <c r="L346" s="271">
        <v>776.15</v>
      </c>
      <c r="M346" s="271">
        <v>111.65166000000001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3372.45</v>
      </c>
      <c r="D347" s="272">
        <v>3371.5333333333333</v>
      </c>
      <c r="E347" s="272">
        <v>3343.0666666666666</v>
      </c>
      <c r="F347" s="272">
        <v>3313.6833333333334</v>
      </c>
      <c r="G347" s="272">
        <v>3285.2166666666667</v>
      </c>
      <c r="H347" s="272">
        <v>3400.9166666666665</v>
      </c>
      <c r="I347" s="272">
        <v>3429.3833333333328</v>
      </c>
      <c r="J347" s="272">
        <v>3458.7666666666664</v>
      </c>
      <c r="K347" s="271">
        <v>3400</v>
      </c>
      <c r="L347" s="271">
        <v>3342.15</v>
      </c>
      <c r="M347" s="271">
        <v>0.68196000000000001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261</v>
      </c>
      <c r="D348" s="272">
        <v>261.41666666666669</v>
      </c>
      <c r="E348" s="272">
        <v>258.23333333333335</v>
      </c>
      <c r="F348" s="272">
        <v>255.46666666666664</v>
      </c>
      <c r="G348" s="272">
        <v>252.2833333333333</v>
      </c>
      <c r="H348" s="272">
        <v>264.18333333333339</v>
      </c>
      <c r="I348" s="272">
        <v>267.36666666666667</v>
      </c>
      <c r="J348" s="272">
        <v>270.13333333333344</v>
      </c>
      <c r="K348" s="271">
        <v>264.60000000000002</v>
      </c>
      <c r="L348" s="271">
        <v>258.64999999999998</v>
      </c>
      <c r="M348" s="271">
        <v>1.3053699999999999</v>
      </c>
      <c r="N348" s="1"/>
      <c r="O348" s="1"/>
    </row>
    <row r="349" spans="1:15" ht="12.75" customHeight="1">
      <c r="A349" s="30">
        <v>339</v>
      </c>
      <c r="B349" s="281" t="s">
        <v>842</v>
      </c>
      <c r="C349" s="271">
        <v>557.45000000000005</v>
      </c>
      <c r="D349" s="272">
        <v>560.48333333333335</v>
      </c>
      <c r="E349" s="272">
        <v>549.9666666666667</v>
      </c>
      <c r="F349" s="272">
        <v>542.48333333333335</v>
      </c>
      <c r="G349" s="272">
        <v>531.9666666666667</v>
      </c>
      <c r="H349" s="272">
        <v>567.9666666666667</v>
      </c>
      <c r="I349" s="272">
        <v>578.48333333333335</v>
      </c>
      <c r="J349" s="272">
        <v>585.9666666666667</v>
      </c>
      <c r="K349" s="271">
        <v>571</v>
      </c>
      <c r="L349" s="271">
        <v>553</v>
      </c>
      <c r="M349" s="271">
        <v>6.4397599999999997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123</v>
      </c>
      <c r="D350" s="272">
        <v>123.11666666666667</v>
      </c>
      <c r="E350" s="272">
        <v>120.23333333333335</v>
      </c>
      <c r="F350" s="272">
        <v>117.46666666666667</v>
      </c>
      <c r="G350" s="272">
        <v>114.58333333333334</v>
      </c>
      <c r="H350" s="272">
        <v>125.88333333333335</v>
      </c>
      <c r="I350" s="272">
        <v>128.76666666666668</v>
      </c>
      <c r="J350" s="272">
        <v>131.53333333333336</v>
      </c>
      <c r="K350" s="271">
        <v>126</v>
      </c>
      <c r="L350" s="271">
        <v>120.35</v>
      </c>
      <c r="M350" s="271">
        <v>10.56711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3223.6</v>
      </c>
      <c r="D351" s="272">
        <v>3221.1166666666663</v>
      </c>
      <c r="E351" s="272">
        <v>3179.5333333333328</v>
      </c>
      <c r="F351" s="272">
        <v>3135.4666666666667</v>
      </c>
      <c r="G351" s="272">
        <v>3093.8833333333332</v>
      </c>
      <c r="H351" s="272">
        <v>3265.1833333333325</v>
      </c>
      <c r="I351" s="272">
        <v>3306.7666666666655</v>
      </c>
      <c r="J351" s="272">
        <v>3350.8333333333321</v>
      </c>
      <c r="K351" s="271">
        <v>3262.7</v>
      </c>
      <c r="L351" s="271">
        <v>3177.05</v>
      </c>
      <c r="M351" s="271">
        <v>2.0289799999999998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348.2</v>
      </c>
      <c r="D352" s="272">
        <v>347.56666666666666</v>
      </c>
      <c r="E352" s="272">
        <v>343.18333333333334</v>
      </c>
      <c r="F352" s="272">
        <v>338.16666666666669</v>
      </c>
      <c r="G352" s="272">
        <v>333.78333333333336</v>
      </c>
      <c r="H352" s="272">
        <v>352.58333333333331</v>
      </c>
      <c r="I352" s="272">
        <v>356.96666666666664</v>
      </c>
      <c r="J352" s="272">
        <v>361.98333333333329</v>
      </c>
      <c r="K352" s="271">
        <v>351.95</v>
      </c>
      <c r="L352" s="271">
        <v>342.55</v>
      </c>
      <c r="M352" s="271">
        <v>1.5384100000000001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253.4</v>
      </c>
      <c r="D353" s="272">
        <v>254.36666666666665</v>
      </c>
      <c r="E353" s="272">
        <v>250.73333333333329</v>
      </c>
      <c r="F353" s="272">
        <v>248.06666666666663</v>
      </c>
      <c r="G353" s="272">
        <v>244.43333333333328</v>
      </c>
      <c r="H353" s="272">
        <v>257.0333333333333</v>
      </c>
      <c r="I353" s="272">
        <v>260.66666666666669</v>
      </c>
      <c r="J353" s="272">
        <v>263.33333333333331</v>
      </c>
      <c r="K353" s="271">
        <v>258</v>
      </c>
      <c r="L353" s="271">
        <v>251.7</v>
      </c>
      <c r="M353" s="271">
        <v>2.15123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2128.3000000000002</v>
      </c>
      <c r="D354" s="272">
        <v>2118.4833333333331</v>
      </c>
      <c r="E354" s="272">
        <v>2102.0166666666664</v>
      </c>
      <c r="F354" s="272">
        <v>2075.7333333333331</v>
      </c>
      <c r="G354" s="272">
        <v>2059.2666666666664</v>
      </c>
      <c r="H354" s="272">
        <v>2144.7666666666664</v>
      </c>
      <c r="I354" s="272">
        <v>2161.2333333333327</v>
      </c>
      <c r="J354" s="272">
        <v>2187.5166666666664</v>
      </c>
      <c r="K354" s="271">
        <v>2134.9499999999998</v>
      </c>
      <c r="L354" s="271">
        <v>2092.1999999999998</v>
      </c>
      <c r="M354" s="271">
        <v>3.22722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48627.1</v>
      </c>
      <c r="D355" s="272">
        <v>48520.816666666658</v>
      </c>
      <c r="E355" s="272">
        <v>48313.68333333332</v>
      </c>
      <c r="F355" s="272">
        <v>48000.266666666663</v>
      </c>
      <c r="G355" s="272">
        <v>47793.133333333324</v>
      </c>
      <c r="H355" s="272">
        <v>48834.233333333315</v>
      </c>
      <c r="I355" s="272">
        <v>49041.366666666661</v>
      </c>
      <c r="J355" s="272">
        <v>49354.783333333311</v>
      </c>
      <c r="K355" s="271">
        <v>48727.95</v>
      </c>
      <c r="L355" s="271">
        <v>48207.4</v>
      </c>
      <c r="M355" s="271">
        <v>8.967E-2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3763.55</v>
      </c>
      <c r="D356" s="272">
        <v>3782.5500000000006</v>
      </c>
      <c r="E356" s="272">
        <v>3735.7000000000012</v>
      </c>
      <c r="F356" s="272">
        <v>3707.8500000000004</v>
      </c>
      <c r="G356" s="272">
        <v>3661.0000000000009</v>
      </c>
      <c r="H356" s="272">
        <v>3810.4000000000015</v>
      </c>
      <c r="I356" s="272">
        <v>3857.2500000000009</v>
      </c>
      <c r="J356" s="272">
        <v>3885.1000000000017</v>
      </c>
      <c r="K356" s="271">
        <v>3829.4</v>
      </c>
      <c r="L356" s="271">
        <v>3754.7</v>
      </c>
      <c r="M356" s="271">
        <v>1.5236099999999999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210.65</v>
      </c>
      <c r="D357" s="272">
        <v>211.86666666666667</v>
      </c>
      <c r="E357" s="272">
        <v>207.03333333333336</v>
      </c>
      <c r="F357" s="272">
        <v>203.41666666666669</v>
      </c>
      <c r="G357" s="272">
        <v>198.58333333333337</v>
      </c>
      <c r="H357" s="272">
        <v>215.48333333333335</v>
      </c>
      <c r="I357" s="272">
        <v>220.31666666666666</v>
      </c>
      <c r="J357" s="272">
        <v>223.93333333333334</v>
      </c>
      <c r="K357" s="271">
        <v>216.7</v>
      </c>
      <c r="L357" s="271">
        <v>208.25</v>
      </c>
      <c r="M357" s="271">
        <v>23.65033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4172.95</v>
      </c>
      <c r="D358" s="272">
        <v>4165.9666666666662</v>
      </c>
      <c r="E358" s="272">
        <v>4136.9833333333327</v>
      </c>
      <c r="F358" s="272">
        <v>4101.0166666666664</v>
      </c>
      <c r="G358" s="272">
        <v>4072.0333333333328</v>
      </c>
      <c r="H358" s="272">
        <v>4201.9333333333325</v>
      </c>
      <c r="I358" s="272">
        <v>4230.9166666666661</v>
      </c>
      <c r="J358" s="272">
        <v>4266.8833333333323</v>
      </c>
      <c r="K358" s="271">
        <v>4194.95</v>
      </c>
      <c r="L358" s="271">
        <v>4130</v>
      </c>
      <c r="M358" s="271">
        <v>0.50087000000000004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1307.3</v>
      </c>
      <c r="D359" s="272">
        <v>1306.5333333333333</v>
      </c>
      <c r="E359" s="272">
        <v>1290.7666666666667</v>
      </c>
      <c r="F359" s="272">
        <v>1274.2333333333333</v>
      </c>
      <c r="G359" s="272">
        <v>1258.4666666666667</v>
      </c>
      <c r="H359" s="272">
        <v>1323.0666666666666</v>
      </c>
      <c r="I359" s="272">
        <v>1338.833333333333</v>
      </c>
      <c r="J359" s="272">
        <v>1355.3666666666666</v>
      </c>
      <c r="K359" s="271">
        <v>1322.3</v>
      </c>
      <c r="L359" s="271">
        <v>1290</v>
      </c>
      <c r="M359" s="271">
        <v>1.1452100000000001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2649.35</v>
      </c>
      <c r="D360" s="272">
        <v>2638.2999999999997</v>
      </c>
      <c r="E360" s="272">
        <v>2621.0499999999993</v>
      </c>
      <c r="F360" s="272">
        <v>2592.7499999999995</v>
      </c>
      <c r="G360" s="272">
        <v>2575.4999999999991</v>
      </c>
      <c r="H360" s="272">
        <v>2666.5999999999995</v>
      </c>
      <c r="I360" s="272">
        <v>2683.8500000000004</v>
      </c>
      <c r="J360" s="272">
        <v>2712.1499999999996</v>
      </c>
      <c r="K360" s="271">
        <v>2655.55</v>
      </c>
      <c r="L360" s="271">
        <v>2610</v>
      </c>
      <c r="M360" s="271">
        <v>4.96035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1789.6</v>
      </c>
      <c r="D361" s="272">
        <v>1776.6333333333332</v>
      </c>
      <c r="E361" s="272">
        <v>1743.3666666666663</v>
      </c>
      <c r="F361" s="272">
        <v>1697.1333333333332</v>
      </c>
      <c r="G361" s="272">
        <v>1663.8666666666663</v>
      </c>
      <c r="H361" s="272">
        <v>1822.8666666666663</v>
      </c>
      <c r="I361" s="272">
        <v>1856.1333333333332</v>
      </c>
      <c r="J361" s="272">
        <v>1902.3666666666663</v>
      </c>
      <c r="K361" s="271">
        <v>1809.9</v>
      </c>
      <c r="L361" s="271">
        <v>1730.4</v>
      </c>
      <c r="M361" s="271">
        <v>15.281739999999999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730.45</v>
      </c>
      <c r="D362" s="272">
        <v>726.01666666666677</v>
      </c>
      <c r="E362" s="272">
        <v>714.43333333333351</v>
      </c>
      <c r="F362" s="272">
        <v>698.41666666666674</v>
      </c>
      <c r="G362" s="272">
        <v>686.83333333333348</v>
      </c>
      <c r="H362" s="272">
        <v>742.03333333333353</v>
      </c>
      <c r="I362" s="272">
        <v>753.61666666666679</v>
      </c>
      <c r="J362" s="272">
        <v>769.63333333333355</v>
      </c>
      <c r="K362" s="271">
        <v>737.6</v>
      </c>
      <c r="L362" s="271">
        <v>710</v>
      </c>
      <c r="M362" s="271">
        <v>0.28508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2360.4499999999998</v>
      </c>
      <c r="D363" s="272">
        <v>2362.6</v>
      </c>
      <c r="E363" s="272">
        <v>2343.1999999999998</v>
      </c>
      <c r="F363" s="272">
        <v>2325.9499999999998</v>
      </c>
      <c r="G363" s="272">
        <v>2306.5499999999997</v>
      </c>
      <c r="H363" s="272">
        <v>2379.85</v>
      </c>
      <c r="I363" s="272">
        <v>2399.2500000000005</v>
      </c>
      <c r="J363" s="272">
        <v>2416.5</v>
      </c>
      <c r="K363" s="271">
        <v>2382</v>
      </c>
      <c r="L363" s="271">
        <v>2345.35</v>
      </c>
      <c r="M363" s="271">
        <v>1.3269299999999999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2340.1</v>
      </c>
      <c r="D364" s="272">
        <v>2365.6666666666665</v>
      </c>
      <c r="E364" s="272">
        <v>2309.4333333333329</v>
      </c>
      <c r="F364" s="272">
        <v>2278.7666666666664</v>
      </c>
      <c r="G364" s="272">
        <v>2222.5333333333328</v>
      </c>
      <c r="H364" s="272">
        <v>2396.333333333333</v>
      </c>
      <c r="I364" s="272">
        <v>2452.5666666666666</v>
      </c>
      <c r="J364" s="272">
        <v>2483.2333333333331</v>
      </c>
      <c r="K364" s="271">
        <v>2421.9</v>
      </c>
      <c r="L364" s="271">
        <v>2335</v>
      </c>
      <c r="M364" s="271">
        <v>1.5345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272.2</v>
      </c>
      <c r="D365" s="272">
        <v>271.74999999999994</v>
      </c>
      <c r="E365" s="272">
        <v>267.59999999999991</v>
      </c>
      <c r="F365" s="272">
        <v>262.99999999999994</v>
      </c>
      <c r="G365" s="272">
        <v>258.84999999999991</v>
      </c>
      <c r="H365" s="272">
        <v>276.34999999999991</v>
      </c>
      <c r="I365" s="272">
        <v>280.49999999999989</v>
      </c>
      <c r="J365" s="272">
        <v>285.09999999999991</v>
      </c>
      <c r="K365" s="271">
        <v>275.89999999999998</v>
      </c>
      <c r="L365" s="271">
        <v>267.14999999999998</v>
      </c>
      <c r="M365" s="271">
        <v>19.02796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117.7</v>
      </c>
      <c r="D366" s="272">
        <v>117.95</v>
      </c>
      <c r="E366" s="272">
        <v>116.55000000000001</v>
      </c>
      <c r="F366" s="272">
        <v>115.4</v>
      </c>
      <c r="G366" s="272">
        <v>114.00000000000001</v>
      </c>
      <c r="H366" s="272">
        <v>119.10000000000001</v>
      </c>
      <c r="I366" s="272">
        <v>120.50000000000001</v>
      </c>
      <c r="J366" s="272">
        <v>121.65</v>
      </c>
      <c r="K366" s="271">
        <v>119.35</v>
      </c>
      <c r="L366" s="271">
        <v>116.8</v>
      </c>
      <c r="M366" s="271">
        <v>43.931750000000001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221.9</v>
      </c>
      <c r="D367" s="272">
        <v>223.10000000000002</v>
      </c>
      <c r="E367" s="272">
        <v>219.90000000000003</v>
      </c>
      <c r="F367" s="272">
        <v>217.9</v>
      </c>
      <c r="G367" s="272">
        <v>214.70000000000002</v>
      </c>
      <c r="H367" s="272">
        <v>225.10000000000005</v>
      </c>
      <c r="I367" s="272">
        <v>228.30000000000004</v>
      </c>
      <c r="J367" s="272">
        <v>230.30000000000007</v>
      </c>
      <c r="K367" s="271">
        <v>226.3</v>
      </c>
      <c r="L367" s="271">
        <v>221.1</v>
      </c>
      <c r="M367" s="271">
        <v>62.940309999999997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379.95</v>
      </c>
      <c r="D368" s="272">
        <v>381.61666666666662</v>
      </c>
      <c r="E368" s="272">
        <v>376.33333333333326</v>
      </c>
      <c r="F368" s="272">
        <v>372.71666666666664</v>
      </c>
      <c r="G368" s="272">
        <v>367.43333333333328</v>
      </c>
      <c r="H368" s="272">
        <v>385.23333333333323</v>
      </c>
      <c r="I368" s="272">
        <v>390.51666666666665</v>
      </c>
      <c r="J368" s="272">
        <v>394.13333333333321</v>
      </c>
      <c r="K368" s="271">
        <v>386.9</v>
      </c>
      <c r="L368" s="271">
        <v>378</v>
      </c>
      <c r="M368" s="271">
        <v>3.2913100000000002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431.25</v>
      </c>
      <c r="D369" s="272">
        <v>432.43333333333334</v>
      </c>
      <c r="E369" s="272">
        <v>426.86666666666667</v>
      </c>
      <c r="F369" s="272">
        <v>422.48333333333335</v>
      </c>
      <c r="G369" s="272">
        <v>416.91666666666669</v>
      </c>
      <c r="H369" s="272">
        <v>436.81666666666666</v>
      </c>
      <c r="I369" s="272">
        <v>442.38333333333338</v>
      </c>
      <c r="J369" s="272">
        <v>446.76666666666665</v>
      </c>
      <c r="K369" s="271">
        <v>438</v>
      </c>
      <c r="L369" s="271">
        <v>428.05</v>
      </c>
      <c r="M369" s="271">
        <v>1.95695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635.20000000000005</v>
      </c>
      <c r="D370" s="272">
        <v>637.28333333333342</v>
      </c>
      <c r="E370" s="272">
        <v>624.96666666666681</v>
      </c>
      <c r="F370" s="272">
        <v>614.73333333333335</v>
      </c>
      <c r="G370" s="272">
        <v>602.41666666666674</v>
      </c>
      <c r="H370" s="272">
        <v>647.51666666666688</v>
      </c>
      <c r="I370" s="272">
        <v>659.83333333333348</v>
      </c>
      <c r="J370" s="272">
        <v>670.06666666666695</v>
      </c>
      <c r="K370" s="271">
        <v>649.6</v>
      </c>
      <c r="L370" s="271">
        <v>627.04999999999995</v>
      </c>
      <c r="M370" s="271">
        <v>4.1688400000000003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123.05</v>
      </c>
      <c r="D371" s="272">
        <v>123.71666666666665</v>
      </c>
      <c r="E371" s="272">
        <v>121.43333333333331</v>
      </c>
      <c r="F371" s="272">
        <v>119.81666666666665</v>
      </c>
      <c r="G371" s="272">
        <v>117.5333333333333</v>
      </c>
      <c r="H371" s="272">
        <v>125.33333333333331</v>
      </c>
      <c r="I371" s="272">
        <v>127.61666666666665</v>
      </c>
      <c r="J371" s="272">
        <v>129.23333333333332</v>
      </c>
      <c r="K371" s="271">
        <v>126</v>
      </c>
      <c r="L371" s="271">
        <v>122.1</v>
      </c>
      <c r="M371" s="271">
        <v>5.35961</v>
      </c>
      <c r="N371" s="1"/>
      <c r="O371" s="1"/>
    </row>
    <row r="372" spans="1:15" ht="12.75" customHeight="1">
      <c r="A372" s="30">
        <v>362</v>
      </c>
      <c r="B372" s="281" t="s">
        <v>861</v>
      </c>
      <c r="C372" s="271">
        <v>1292.8</v>
      </c>
      <c r="D372" s="272">
        <v>1283.6333333333332</v>
      </c>
      <c r="E372" s="272">
        <v>1259.1666666666665</v>
      </c>
      <c r="F372" s="272">
        <v>1225.5333333333333</v>
      </c>
      <c r="G372" s="272">
        <v>1201.0666666666666</v>
      </c>
      <c r="H372" s="272">
        <v>1317.2666666666664</v>
      </c>
      <c r="I372" s="272">
        <v>1341.7333333333331</v>
      </c>
      <c r="J372" s="272">
        <v>1375.3666666666663</v>
      </c>
      <c r="K372" s="271">
        <v>1308.0999999999999</v>
      </c>
      <c r="L372" s="271">
        <v>1250</v>
      </c>
      <c r="M372" s="271">
        <v>0.27809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4408.45</v>
      </c>
      <c r="D373" s="272">
        <v>4421.833333333333</v>
      </c>
      <c r="E373" s="272">
        <v>4386.6166666666659</v>
      </c>
      <c r="F373" s="272">
        <v>4364.7833333333328</v>
      </c>
      <c r="G373" s="272">
        <v>4329.5666666666657</v>
      </c>
      <c r="H373" s="272">
        <v>4443.6666666666661</v>
      </c>
      <c r="I373" s="272">
        <v>4478.8833333333332</v>
      </c>
      <c r="J373" s="272">
        <v>4500.7166666666662</v>
      </c>
      <c r="K373" s="271">
        <v>4457.05</v>
      </c>
      <c r="L373" s="271">
        <v>4400</v>
      </c>
      <c r="M373" s="271">
        <v>1.8350000000000002E-2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14578.1</v>
      </c>
      <c r="D374" s="272">
        <v>14484.633333333333</v>
      </c>
      <c r="E374" s="272">
        <v>14244.466666666667</v>
      </c>
      <c r="F374" s="272">
        <v>13910.833333333334</v>
      </c>
      <c r="G374" s="272">
        <v>13670.666666666668</v>
      </c>
      <c r="H374" s="272">
        <v>14818.266666666666</v>
      </c>
      <c r="I374" s="272">
        <v>15058.433333333334</v>
      </c>
      <c r="J374" s="272">
        <v>15392.066666666666</v>
      </c>
      <c r="K374" s="271">
        <v>14724.8</v>
      </c>
      <c r="L374" s="271">
        <v>14151</v>
      </c>
      <c r="M374" s="271">
        <v>8.8709999999999997E-2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33.35</v>
      </c>
      <c r="D375" s="272">
        <v>33.449999999999996</v>
      </c>
      <c r="E375" s="272">
        <v>33.149999999999991</v>
      </c>
      <c r="F375" s="272">
        <v>32.949999999999996</v>
      </c>
      <c r="G375" s="272">
        <v>32.649999999999991</v>
      </c>
      <c r="H375" s="272">
        <v>33.649999999999991</v>
      </c>
      <c r="I375" s="272">
        <v>33.949999999999989</v>
      </c>
      <c r="J375" s="272">
        <v>34.149999999999991</v>
      </c>
      <c r="K375" s="271">
        <v>33.75</v>
      </c>
      <c r="L375" s="271">
        <v>33.25</v>
      </c>
      <c r="M375" s="271">
        <v>199.7039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570</v>
      </c>
      <c r="D376" s="272">
        <v>570.56666666666661</v>
      </c>
      <c r="E376" s="272">
        <v>564.28333333333319</v>
      </c>
      <c r="F376" s="272">
        <v>558.56666666666661</v>
      </c>
      <c r="G376" s="272">
        <v>552.28333333333319</v>
      </c>
      <c r="H376" s="272">
        <v>576.28333333333319</v>
      </c>
      <c r="I376" s="272">
        <v>582.56666666666649</v>
      </c>
      <c r="J376" s="272">
        <v>588.28333333333319</v>
      </c>
      <c r="K376" s="271">
        <v>576.85</v>
      </c>
      <c r="L376" s="271">
        <v>564.85</v>
      </c>
      <c r="M376" s="271">
        <v>1.1404099999999999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98.25</v>
      </c>
      <c r="D377" s="272">
        <v>97.666666666666671</v>
      </c>
      <c r="E377" s="272">
        <v>96.583333333333343</v>
      </c>
      <c r="F377" s="272">
        <v>94.916666666666671</v>
      </c>
      <c r="G377" s="272">
        <v>93.833333333333343</v>
      </c>
      <c r="H377" s="272">
        <v>99.333333333333343</v>
      </c>
      <c r="I377" s="272">
        <v>100.41666666666669</v>
      </c>
      <c r="J377" s="272">
        <v>102.08333333333334</v>
      </c>
      <c r="K377" s="271">
        <v>98.75</v>
      </c>
      <c r="L377" s="271">
        <v>96</v>
      </c>
      <c r="M377" s="271">
        <v>116.1026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133.44999999999999</v>
      </c>
      <c r="D378" s="272">
        <v>133.46666666666667</v>
      </c>
      <c r="E378" s="272">
        <v>132.53333333333333</v>
      </c>
      <c r="F378" s="272">
        <v>131.61666666666667</v>
      </c>
      <c r="G378" s="272">
        <v>130.68333333333334</v>
      </c>
      <c r="H378" s="272">
        <v>134.38333333333333</v>
      </c>
      <c r="I378" s="272">
        <v>135.31666666666666</v>
      </c>
      <c r="J378" s="272">
        <v>136.23333333333332</v>
      </c>
      <c r="K378" s="271">
        <v>134.4</v>
      </c>
      <c r="L378" s="271">
        <v>132.55000000000001</v>
      </c>
      <c r="M378" s="271">
        <v>29.09057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510.75</v>
      </c>
      <c r="D379" s="272">
        <v>510.38333333333338</v>
      </c>
      <c r="E379" s="272">
        <v>501.86666666666679</v>
      </c>
      <c r="F379" s="272">
        <v>492.98333333333341</v>
      </c>
      <c r="G379" s="272">
        <v>484.46666666666681</v>
      </c>
      <c r="H379" s="272">
        <v>519.26666666666677</v>
      </c>
      <c r="I379" s="272">
        <v>527.7833333333333</v>
      </c>
      <c r="J379" s="272">
        <v>536.66666666666674</v>
      </c>
      <c r="K379" s="271">
        <v>518.9</v>
      </c>
      <c r="L379" s="271">
        <v>501.5</v>
      </c>
      <c r="M379" s="271">
        <v>1.8397600000000001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265.7</v>
      </c>
      <c r="D380" s="272">
        <v>265.08333333333331</v>
      </c>
      <c r="E380" s="272">
        <v>263.71666666666664</v>
      </c>
      <c r="F380" s="272">
        <v>261.73333333333335</v>
      </c>
      <c r="G380" s="272">
        <v>260.36666666666667</v>
      </c>
      <c r="H380" s="272">
        <v>267.06666666666661</v>
      </c>
      <c r="I380" s="272">
        <v>268.43333333333328</v>
      </c>
      <c r="J380" s="272">
        <v>270.41666666666657</v>
      </c>
      <c r="K380" s="271">
        <v>266.45</v>
      </c>
      <c r="L380" s="271">
        <v>263.10000000000002</v>
      </c>
      <c r="M380" s="271">
        <v>0.77254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916.3</v>
      </c>
      <c r="D381" s="272">
        <v>918.83333333333337</v>
      </c>
      <c r="E381" s="272">
        <v>908.91666666666674</v>
      </c>
      <c r="F381" s="272">
        <v>901.53333333333342</v>
      </c>
      <c r="G381" s="272">
        <v>891.61666666666679</v>
      </c>
      <c r="H381" s="272">
        <v>926.2166666666667</v>
      </c>
      <c r="I381" s="272">
        <v>936.13333333333344</v>
      </c>
      <c r="J381" s="272">
        <v>943.51666666666665</v>
      </c>
      <c r="K381" s="271">
        <v>928.75</v>
      </c>
      <c r="L381" s="271">
        <v>911.45</v>
      </c>
      <c r="M381" s="271">
        <v>1.3678999999999999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31.1</v>
      </c>
      <c r="D382" s="272">
        <v>31.100000000000005</v>
      </c>
      <c r="E382" s="272">
        <v>30.900000000000009</v>
      </c>
      <c r="F382" s="272">
        <v>30.700000000000003</v>
      </c>
      <c r="G382" s="272">
        <v>30.500000000000007</v>
      </c>
      <c r="H382" s="272">
        <v>31.300000000000011</v>
      </c>
      <c r="I382" s="272">
        <v>31.500000000000007</v>
      </c>
      <c r="J382" s="272">
        <v>31.700000000000014</v>
      </c>
      <c r="K382" s="271">
        <v>31.3</v>
      </c>
      <c r="L382" s="271">
        <v>30.9</v>
      </c>
      <c r="M382" s="271">
        <v>21.917960000000001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98.85</v>
      </c>
      <c r="D383" s="272">
        <v>99.066666666666663</v>
      </c>
      <c r="E383" s="272">
        <v>98.133333333333326</v>
      </c>
      <c r="F383" s="272">
        <v>97.416666666666657</v>
      </c>
      <c r="G383" s="272">
        <v>96.48333333333332</v>
      </c>
      <c r="H383" s="272">
        <v>99.783333333333331</v>
      </c>
      <c r="I383" s="272">
        <v>100.71666666666667</v>
      </c>
      <c r="J383" s="272">
        <v>101.43333333333334</v>
      </c>
      <c r="K383" s="271">
        <v>100</v>
      </c>
      <c r="L383" s="271">
        <v>98.35</v>
      </c>
      <c r="M383" s="271">
        <v>2.7345999999999999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193.1</v>
      </c>
      <c r="D384" s="272">
        <v>192.83333333333334</v>
      </c>
      <c r="E384" s="272">
        <v>189.16666666666669</v>
      </c>
      <c r="F384" s="272">
        <v>185.23333333333335</v>
      </c>
      <c r="G384" s="272">
        <v>181.56666666666669</v>
      </c>
      <c r="H384" s="272">
        <v>196.76666666666668</v>
      </c>
      <c r="I384" s="272">
        <v>200.43333333333337</v>
      </c>
      <c r="J384" s="272">
        <v>204.36666666666667</v>
      </c>
      <c r="K384" s="271">
        <v>196.5</v>
      </c>
      <c r="L384" s="271">
        <v>188.9</v>
      </c>
      <c r="M384" s="271">
        <v>39.207349999999998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609.15</v>
      </c>
      <c r="D385" s="272">
        <v>612.31666666666672</v>
      </c>
      <c r="E385" s="272">
        <v>601.88333333333344</v>
      </c>
      <c r="F385" s="272">
        <v>594.61666666666667</v>
      </c>
      <c r="G385" s="272">
        <v>584.18333333333339</v>
      </c>
      <c r="H385" s="272">
        <v>619.58333333333348</v>
      </c>
      <c r="I385" s="272">
        <v>630.01666666666665</v>
      </c>
      <c r="J385" s="272">
        <v>637.28333333333353</v>
      </c>
      <c r="K385" s="271">
        <v>622.75</v>
      </c>
      <c r="L385" s="271">
        <v>605.04999999999995</v>
      </c>
      <c r="M385" s="271">
        <v>1.43974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225.3</v>
      </c>
      <c r="D386" s="272">
        <v>226.5</v>
      </c>
      <c r="E386" s="272">
        <v>223.8</v>
      </c>
      <c r="F386" s="272">
        <v>222.3</v>
      </c>
      <c r="G386" s="272">
        <v>219.60000000000002</v>
      </c>
      <c r="H386" s="272">
        <v>228</v>
      </c>
      <c r="I386" s="272">
        <v>230.7</v>
      </c>
      <c r="J386" s="272">
        <v>232.2</v>
      </c>
      <c r="K386" s="271">
        <v>229.2</v>
      </c>
      <c r="L386" s="271">
        <v>225</v>
      </c>
      <c r="M386" s="271">
        <v>2.33405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95</v>
      </c>
      <c r="D387" s="272">
        <v>95.066666666666663</v>
      </c>
      <c r="E387" s="272">
        <v>93.533333333333331</v>
      </c>
      <c r="F387" s="272">
        <v>92.066666666666663</v>
      </c>
      <c r="G387" s="272">
        <v>90.533333333333331</v>
      </c>
      <c r="H387" s="272">
        <v>96.533333333333331</v>
      </c>
      <c r="I387" s="272">
        <v>98.066666666666663</v>
      </c>
      <c r="J387" s="272">
        <v>99.533333333333331</v>
      </c>
      <c r="K387" s="271">
        <v>96.6</v>
      </c>
      <c r="L387" s="271">
        <v>93.6</v>
      </c>
      <c r="M387" s="271">
        <v>34.354909999999997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1724.4</v>
      </c>
      <c r="D388" s="272">
        <v>1730.4666666666665</v>
      </c>
      <c r="E388" s="272">
        <v>1700.9333333333329</v>
      </c>
      <c r="F388" s="272">
        <v>1677.4666666666665</v>
      </c>
      <c r="G388" s="272">
        <v>1647.9333333333329</v>
      </c>
      <c r="H388" s="272">
        <v>1753.9333333333329</v>
      </c>
      <c r="I388" s="272">
        <v>1783.4666666666662</v>
      </c>
      <c r="J388" s="272">
        <v>1806.9333333333329</v>
      </c>
      <c r="K388" s="271">
        <v>1760</v>
      </c>
      <c r="L388" s="271">
        <v>1707</v>
      </c>
      <c r="M388" s="271">
        <v>0.10281</v>
      </c>
      <c r="N388" s="1"/>
      <c r="O388" s="1"/>
    </row>
    <row r="389" spans="1:15" ht="12.75" customHeight="1">
      <c r="A389" s="30">
        <v>379</v>
      </c>
      <c r="B389" s="281" t="s">
        <v>862</v>
      </c>
      <c r="C389" s="271">
        <v>44.4</v>
      </c>
      <c r="D389" s="272">
        <v>44.716666666666669</v>
      </c>
      <c r="E389" s="272">
        <v>43.833333333333336</v>
      </c>
      <c r="F389" s="272">
        <v>43.266666666666666</v>
      </c>
      <c r="G389" s="272">
        <v>42.383333333333333</v>
      </c>
      <c r="H389" s="272">
        <v>45.283333333333339</v>
      </c>
      <c r="I389" s="272">
        <v>46.166666666666664</v>
      </c>
      <c r="J389" s="272">
        <v>46.733333333333341</v>
      </c>
      <c r="K389" s="271">
        <v>45.6</v>
      </c>
      <c r="L389" s="271">
        <v>44.15</v>
      </c>
      <c r="M389" s="271">
        <v>9.5077999999999996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144.85</v>
      </c>
      <c r="D390" s="272">
        <v>144.94999999999999</v>
      </c>
      <c r="E390" s="272">
        <v>143.19999999999999</v>
      </c>
      <c r="F390" s="272">
        <v>141.55000000000001</v>
      </c>
      <c r="G390" s="272">
        <v>139.80000000000001</v>
      </c>
      <c r="H390" s="272">
        <v>146.59999999999997</v>
      </c>
      <c r="I390" s="272">
        <v>148.34999999999997</v>
      </c>
      <c r="J390" s="272">
        <v>149.99999999999994</v>
      </c>
      <c r="K390" s="271">
        <v>146.69999999999999</v>
      </c>
      <c r="L390" s="271">
        <v>143.30000000000001</v>
      </c>
      <c r="M390" s="271">
        <v>24.957360000000001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1002</v>
      </c>
      <c r="D391" s="272">
        <v>1002.75</v>
      </c>
      <c r="E391" s="272">
        <v>994.5</v>
      </c>
      <c r="F391" s="272">
        <v>987</v>
      </c>
      <c r="G391" s="272">
        <v>978.75</v>
      </c>
      <c r="H391" s="272">
        <v>1010.25</v>
      </c>
      <c r="I391" s="272">
        <v>1018.5</v>
      </c>
      <c r="J391" s="272">
        <v>1026</v>
      </c>
      <c r="K391" s="271">
        <v>1011</v>
      </c>
      <c r="L391" s="271">
        <v>995.25</v>
      </c>
      <c r="M391" s="271">
        <v>1.2446999999999999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2567.15</v>
      </c>
      <c r="D392" s="272">
        <v>2560.5666666666671</v>
      </c>
      <c r="E392" s="272">
        <v>2537.5833333333339</v>
      </c>
      <c r="F392" s="272">
        <v>2508.0166666666669</v>
      </c>
      <c r="G392" s="272">
        <v>2485.0333333333338</v>
      </c>
      <c r="H392" s="272">
        <v>2590.1333333333341</v>
      </c>
      <c r="I392" s="272">
        <v>2613.1166666666668</v>
      </c>
      <c r="J392" s="272">
        <v>2642.6833333333343</v>
      </c>
      <c r="K392" s="271">
        <v>2583.5500000000002</v>
      </c>
      <c r="L392" s="271">
        <v>2531</v>
      </c>
      <c r="M392" s="271">
        <v>46.912280000000003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123.65</v>
      </c>
      <c r="D393" s="272">
        <v>124.05</v>
      </c>
      <c r="E393" s="272">
        <v>122.5</v>
      </c>
      <c r="F393" s="272">
        <v>121.35000000000001</v>
      </c>
      <c r="G393" s="272">
        <v>119.80000000000001</v>
      </c>
      <c r="H393" s="272">
        <v>125.19999999999999</v>
      </c>
      <c r="I393" s="272">
        <v>126.74999999999997</v>
      </c>
      <c r="J393" s="272">
        <v>127.89999999999998</v>
      </c>
      <c r="K393" s="271">
        <v>125.6</v>
      </c>
      <c r="L393" s="271">
        <v>122.9</v>
      </c>
      <c r="M393" s="271">
        <v>4.1638900000000003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934.8</v>
      </c>
      <c r="D394" s="272">
        <v>942.16666666666663</v>
      </c>
      <c r="E394" s="272">
        <v>922.43333333333328</v>
      </c>
      <c r="F394" s="272">
        <v>910.06666666666661</v>
      </c>
      <c r="G394" s="272">
        <v>890.33333333333326</v>
      </c>
      <c r="H394" s="272">
        <v>954.5333333333333</v>
      </c>
      <c r="I394" s="272">
        <v>974.26666666666665</v>
      </c>
      <c r="J394" s="272">
        <v>986.63333333333333</v>
      </c>
      <c r="K394" s="271">
        <v>961.9</v>
      </c>
      <c r="L394" s="271">
        <v>929.8</v>
      </c>
      <c r="M394" s="271">
        <v>0.67008999999999996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1494.9</v>
      </c>
      <c r="D395" s="272">
        <v>1480.9666666666665</v>
      </c>
      <c r="E395" s="272">
        <v>1461.9333333333329</v>
      </c>
      <c r="F395" s="272">
        <v>1428.9666666666665</v>
      </c>
      <c r="G395" s="272">
        <v>1409.9333333333329</v>
      </c>
      <c r="H395" s="272">
        <v>1513.9333333333329</v>
      </c>
      <c r="I395" s="272">
        <v>1532.9666666666662</v>
      </c>
      <c r="J395" s="272">
        <v>1565.9333333333329</v>
      </c>
      <c r="K395" s="271">
        <v>1500</v>
      </c>
      <c r="L395" s="271">
        <v>1448</v>
      </c>
      <c r="M395" s="271">
        <v>3.9577900000000001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916.15</v>
      </c>
      <c r="D396" s="272">
        <v>923.25</v>
      </c>
      <c r="E396" s="272">
        <v>906.5</v>
      </c>
      <c r="F396" s="272">
        <v>896.85</v>
      </c>
      <c r="G396" s="272">
        <v>880.1</v>
      </c>
      <c r="H396" s="272">
        <v>932.9</v>
      </c>
      <c r="I396" s="272">
        <v>949.65</v>
      </c>
      <c r="J396" s="272">
        <v>959.3</v>
      </c>
      <c r="K396" s="271">
        <v>940</v>
      </c>
      <c r="L396" s="271">
        <v>913.6</v>
      </c>
      <c r="M396" s="271">
        <v>8.8735999999999997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1269.9000000000001</v>
      </c>
      <c r="D397" s="272">
        <v>1264.5</v>
      </c>
      <c r="E397" s="272">
        <v>1256.6500000000001</v>
      </c>
      <c r="F397" s="272">
        <v>1243.4000000000001</v>
      </c>
      <c r="G397" s="272">
        <v>1235.5500000000002</v>
      </c>
      <c r="H397" s="272">
        <v>1277.75</v>
      </c>
      <c r="I397" s="272">
        <v>1285.5999999999999</v>
      </c>
      <c r="J397" s="272">
        <v>1298.8499999999999</v>
      </c>
      <c r="K397" s="271">
        <v>1272.3499999999999</v>
      </c>
      <c r="L397" s="271">
        <v>1251.25</v>
      </c>
      <c r="M397" s="271">
        <v>10.027710000000001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444.75</v>
      </c>
      <c r="D398" s="272">
        <v>446.3</v>
      </c>
      <c r="E398" s="272">
        <v>442.40000000000003</v>
      </c>
      <c r="F398" s="272">
        <v>440.05</v>
      </c>
      <c r="G398" s="272">
        <v>436.15000000000003</v>
      </c>
      <c r="H398" s="272">
        <v>448.65000000000003</v>
      </c>
      <c r="I398" s="272">
        <v>452.55</v>
      </c>
      <c r="J398" s="272">
        <v>454.90000000000003</v>
      </c>
      <c r="K398" s="271">
        <v>450.2</v>
      </c>
      <c r="L398" s="271">
        <v>443.95</v>
      </c>
      <c r="M398" s="271">
        <v>0.77285000000000004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28.15</v>
      </c>
      <c r="D399" s="272">
        <v>28.233333333333334</v>
      </c>
      <c r="E399" s="272">
        <v>27.966666666666669</v>
      </c>
      <c r="F399" s="272">
        <v>27.783333333333335</v>
      </c>
      <c r="G399" s="272">
        <v>27.516666666666669</v>
      </c>
      <c r="H399" s="272">
        <v>28.416666666666668</v>
      </c>
      <c r="I399" s="272">
        <v>28.683333333333334</v>
      </c>
      <c r="J399" s="272">
        <v>28.866666666666667</v>
      </c>
      <c r="K399" s="271">
        <v>28.5</v>
      </c>
      <c r="L399" s="271">
        <v>28.05</v>
      </c>
      <c r="M399" s="271">
        <v>35.8264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4326.8999999999996</v>
      </c>
      <c r="D400" s="272">
        <v>4333.333333333333</v>
      </c>
      <c r="E400" s="272">
        <v>4273.1666666666661</v>
      </c>
      <c r="F400" s="272">
        <v>4219.4333333333334</v>
      </c>
      <c r="G400" s="272">
        <v>4159.2666666666664</v>
      </c>
      <c r="H400" s="272">
        <v>4387.0666666666657</v>
      </c>
      <c r="I400" s="272">
        <v>4447.2333333333318</v>
      </c>
      <c r="J400" s="272">
        <v>4500.9666666666653</v>
      </c>
      <c r="K400" s="271">
        <v>4393.5</v>
      </c>
      <c r="L400" s="271">
        <v>4279.6000000000004</v>
      </c>
      <c r="M400" s="271">
        <v>0.44116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2480.9</v>
      </c>
      <c r="D401" s="272">
        <v>2486.9500000000003</v>
      </c>
      <c r="E401" s="272">
        <v>2457.7500000000005</v>
      </c>
      <c r="F401" s="272">
        <v>2434.6000000000004</v>
      </c>
      <c r="G401" s="272">
        <v>2405.4000000000005</v>
      </c>
      <c r="H401" s="272">
        <v>2510.1000000000004</v>
      </c>
      <c r="I401" s="272">
        <v>2539.3000000000002</v>
      </c>
      <c r="J401" s="272">
        <v>2562.4500000000003</v>
      </c>
      <c r="K401" s="271">
        <v>2516.15</v>
      </c>
      <c r="L401" s="271">
        <v>2463.8000000000002</v>
      </c>
      <c r="M401" s="271">
        <v>3.44476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6518.25</v>
      </c>
      <c r="D402" s="272">
        <v>6517.7833333333328</v>
      </c>
      <c r="E402" s="272">
        <v>6456.5666666666657</v>
      </c>
      <c r="F402" s="272">
        <v>6394.8833333333332</v>
      </c>
      <c r="G402" s="272">
        <v>6333.6666666666661</v>
      </c>
      <c r="H402" s="272">
        <v>6579.4666666666653</v>
      </c>
      <c r="I402" s="272">
        <v>6640.6833333333325</v>
      </c>
      <c r="J402" s="272">
        <v>6702.366666666665</v>
      </c>
      <c r="K402" s="271">
        <v>6579</v>
      </c>
      <c r="L402" s="271">
        <v>6456.1</v>
      </c>
      <c r="M402" s="271">
        <v>0.17002</v>
      </c>
      <c r="N402" s="1"/>
      <c r="O402" s="1"/>
    </row>
    <row r="403" spans="1:15" ht="12.75" customHeight="1">
      <c r="A403" s="30">
        <v>393</v>
      </c>
      <c r="B403" s="281" t="s">
        <v>863</v>
      </c>
      <c r="C403" s="271">
        <v>1277.2</v>
      </c>
      <c r="D403" s="272">
        <v>1276.8166666666666</v>
      </c>
      <c r="E403" s="272">
        <v>1250.3833333333332</v>
      </c>
      <c r="F403" s="272">
        <v>1223.5666666666666</v>
      </c>
      <c r="G403" s="272">
        <v>1197.1333333333332</v>
      </c>
      <c r="H403" s="272">
        <v>1303.6333333333332</v>
      </c>
      <c r="I403" s="272">
        <v>1330.0666666666666</v>
      </c>
      <c r="J403" s="272">
        <v>1356.8833333333332</v>
      </c>
      <c r="K403" s="271">
        <v>1303.25</v>
      </c>
      <c r="L403" s="271">
        <v>1250</v>
      </c>
      <c r="M403" s="271">
        <v>0.63597000000000004</v>
      </c>
      <c r="N403" s="1"/>
      <c r="O403" s="1"/>
    </row>
    <row r="404" spans="1:15" ht="12.75" customHeight="1">
      <c r="A404" s="30">
        <v>394</v>
      </c>
      <c r="B404" s="281" t="s">
        <v>864</v>
      </c>
      <c r="C404" s="271">
        <v>394.05</v>
      </c>
      <c r="D404" s="272">
        <v>397.7</v>
      </c>
      <c r="E404" s="272">
        <v>386.45</v>
      </c>
      <c r="F404" s="272">
        <v>378.85</v>
      </c>
      <c r="G404" s="272">
        <v>367.6</v>
      </c>
      <c r="H404" s="272">
        <v>405.29999999999995</v>
      </c>
      <c r="I404" s="272">
        <v>416.54999999999995</v>
      </c>
      <c r="J404" s="272">
        <v>424.14999999999992</v>
      </c>
      <c r="K404" s="271">
        <v>408.95</v>
      </c>
      <c r="L404" s="271">
        <v>390.1</v>
      </c>
      <c r="M404" s="271">
        <v>2.11625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2821.55</v>
      </c>
      <c r="D405" s="272">
        <v>2831.2000000000003</v>
      </c>
      <c r="E405" s="272">
        <v>2798.4000000000005</v>
      </c>
      <c r="F405" s="272">
        <v>2775.2500000000005</v>
      </c>
      <c r="G405" s="272">
        <v>2742.4500000000007</v>
      </c>
      <c r="H405" s="272">
        <v>2854.3500000000004</v>
      </c>
      <c r="I405" s="272">
        <v>2887.1500000000005</v>
      </c>
      <c r="J405" s="272">
        <v>2910.3</v>
      </c>
      <c r="K405" s="271">
        <v>2864</v>
      </c>
      <c r="L405" s="271">
        <v>2808.05</v>
      </c>
      <c r="M405" s="271">
        <v>0.96775999999999995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124.8</v>
      </c>
      <c r="D406" s="272">
        <v>125.5</v>
      </c>
      <c r="E406" s="272">
        <v>122.80000000000001</v>
      </c>
      <c r="F406" s="272">
        <v>120.80000000000001</v>
      </c>
      <c r="G406" s="272">
        <v>118.10000000000002</v>
      </c>
      <c r="H406" s="272">
        <v>127.5</v>
      </c>
      <c r="I406" s="272">
        <v>130.19999999999999</v>
      </c>
      <c r="J406" s="272">
        <v>132.19999999999999</v>
      </c>
      <c r="K406" s="271">
        <v>128.19999999999999</v>
      </c>
      <c r="L406" s="271">
        <v>123.5</v>
      </c>
      <c r="M406" s="271">
        <v>9.4952400000000008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2885.8</v>
      </c>
      <c r="D407" s="272">
        <v>2878.2000000000003</v>
      </c>
      <c r="E407" s="272">
        <v>2856.4000000000005</v>
      </c>
      <c r="F407" s="272">
        <v>2827.0000000000005</v>
      </c>
      <c r="G407" s="272">
        <v>2805.2000000000007</v>
      </c>
      <c r="H407" s="272">
        <v>2907.6000000000004</v>
      </c>
      <c r="I407" s="272">
        <v>2929.4000000000005</v>
      </c>
      <c r="J407" s="272">
        <v>2958.8</v>
      </c>
      <c r="K407" s="271">
        <v>2900</v>
      </c>
      <c r="L407" s="271">
        <v>2848.8</v>
      </c>
      <c r="M407" s="271">
        <v>2.896E-2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409.75</v>
      </c>
      <c r="D408" s="272">
        <v>411.09999999999997</v>
      </c>
      <c r="E408" s="272">
        <v>406.69999999999993</v>
      </c>
      <c r="F408" s="272">
        <v>403.65</v>
      </c>
      <c r="G408" s="272">
        <v>399.24999999999994</v>
      </c>
      <c r="H408" s="272">
        <v>414.14999999999992</v>
      </c>
      <c r="I408" s="272">
        <v>418.5499999999999</v>
      </c>
      <c r="J408" s="272">
        <v>421.59999999999991</v>
      </c>
      <c r="K408" s="271">
        <v>415.5</v>
      </c>
      <c r="L408" s="271">
        <v>408.05</v>
      </c>
      <c r="M408" s="271">
        <v>0.63566999999999996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106.85</v>
      </c>
      <c r="D409" s="272">
        <v>106.75</v>
      </c>
      <c r="E409" s="272">
        <v>105.4</v>
      </c>
      <c r="F409" s="272">
        <v>103.95</v>
      </c>
      <c r="G409" s="272">
        <v>102.60000000000001</v>
      </c>
      <c r="H409" s="272">
        <v>108.2</v>
      </c>
      <c r="I409" s="272">
        <v>109.55</v>
      </c>
      <c r="J409" s="272">
        <v>111</v>
      </c>
      <c r="K409" s="271">
        <v>108.1</v>
      </c>
      <c r="L409" s="271">
        <v>105.3</v>
      </c>
      <c r="M409" s="271">
        <v>19.018840000000001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21195.599999999999</v>
      </c>
      <c r="D410" s="272">
        <v>21157.133333333331</v>
      </c>
      <c r="E410" s="272">
        <v>21041.966666666664</v>
      </c>
      <c r="F410" s="272">
        <v>20888.333333333332</v>
      </c>
      <c r="G410" s="272">
        <v>20773.166666666664</v>
      </c>
      <c r="H410" s="272">
        <v>21310.766666666663</v>
      </c>
      <c r="I410" s="272">
        <v>21425.933333333334</v>
      </c>
      <c r="J410" s="272">
        <v>21579.566666666662</v>
      </c>
      <c r="K410" s="271">
        <v>21272.3</v>
      </c>
      <c r="L410" s="271">
        <v>21003.5</v>
      </c>
      <c r="M410" s="271">
        <v>0.20766000000000001</v>
      </c>
      <c r="N410" s="1"/>
      <c r="O410" s="1"/>
    </row>
    <row r="411" spans="1:15" ht="12.75" customHeight="1">
      <c r="A411" s="30">
        <v>401</v>
      </c>
      <c r="B411" s="281" t="s">
        <v>865</v>
      </c>
      <c r="C411" s="271">
        <v>47.4</v>
      </c>
      <c r="D411" s="272">
        <v>47.716666666666669</v>
      </c>
      <c r="E411" s="272">
        <v>46.683333333333337</v>
      </c>
      <c r="F411" s="272">
        <v>45.966666666666669</v>
      </c>
      <c r="G411" s="272">
        <v>44.933333333333337</v>
      </c>
      <c r="H411" s="272">
        <v>48.433333333333337</v>
      </c>
      <c r="I411" s="272">
        <v>49.466666666666669</v>
      </c>
      <c r="J411" s="272">
        <v>50.183333333333337</v>
      </c>
      <c r="K411" s="271">
        <v>48.75</v>
      </c>
      <c r="L411" s="271">
        <v>47</v>
      </c>
      <c r="M411" s="271">
        <v>62.18083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1985.05</v>
      </c>
      <c r="D412" s="272">
        <v>1976.3</v>
      </c>
      <c r="E412" s="272">
        <v>1957.6</v>
      </c>
      <c r="F412" s="272">
        <v>1930.1499999999999</v>
      </c>
      <c r="G412" s="272">
        <v>1911.4499999999998</v>
      </c>
      <c r="H412" s="272">
        <v>2003.75</v>
      </c>
      <c r="I412" s="272">
        <v>2022.4500000000003</v>
      </c>
      <c r="J412" s="272">
        <v>2049.9</v>
      </c>
      <c r="K412" s="271">
        <v>1995</v>
      </c>
      <c r="L412" s="271">
        <v>1948.85</v>
      </c>
      <c r="M412" s="271">
        <v>0.31770999999999999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1392.25</v>
      </c>
      <c r="D413" s="272">
        <v>1384.0833333333333</v>
      </c>
      <c r="E413" s="272">
        <v>1364.1666666666665</v>
      </c>
      <c r="F413" s="272">
        <v>1336.0833333333333</v>
      </c>
      <c r="G413" s="272">
        <v>1316.1666666666665</v>
      </c>
      <c r="H413" s="272">
        <v>1412.1666666666665</v>
      </c>
      <c r="I413" s="272">
        <v>1432.083333333333</v>
      </c>
      <c r="J413" s="272">
        <v>1460.1666666666665</v>
      </c>
      <c r="K413" s="271">
        <v>1404</v>
      </c>
      <c r="L413" s="271">
        <v>1356</v>
      </c>
      <c r="M413" s="271">
        <v>9.5515699999999999</v>
      </c>
      <c r="N413" s="1"/>
      <c r="O413" s="1"/>
    </row>
    <row r="414" spans="1:15" ht="12.75" customHeight="1">
      <c r="A414" s="30">
        <v>404</v>
      </c>
      <c r="B414" s="281" t="s">
        <v>866</v>
      </c>
      <c r="C414" s="271">
        <v>301.64999999999998</v>
      </c>
      <c r="D414" s="272">
        <v>301.31666666666666</v>
      </c>
      <c r="E414" s="272">
        <v>299.68333333333334</v>
      </c>
      <c r="F414" s="272">
        <v>297.7166666666667</v>
      </c>
      <c r="G414" s="272">
        <v>296.08333333333337</v>
      </c>
      <c r="H414" s="272">
        <v>303.2833333333333</v>
      </c>
      <c r="I414" s="272">
        <v>304.91666666666663</v>
      </c>
      <c r="J414" s="272">
        <v>306.88333333333327</v>
      </c>
      <c r="K414" s="271">
        <v>302.95</v>
      </c>
      <c r="L414" s="271">
        <v>299.35000000000002</v>
      </c>
      <c r="M414" s="271">
        <v>0.58572000000000002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2808.65</v>
      </c>
      <c r="D415" s="272">
        <v>2770.7833333333328</v>
      </c>
      <c r="E415" s="272">
        <v>2723.0666666666657</v>
      </c>
      <c r="F415" s="272">
        <v>2637.4833333333327</v>
      </c>
      <c r="G415" s="272">
        <v>2589.7666666666655</v>
      </c>
      <c r="H415" s="272">
        <v>2856.3666666666659</v>
      </c>
      <c r="I415" s="272">
        <v>2904.083333333333</v>
      </c>
      <c r="J415" s="272">
        <v>2989.6666666666661</v>
      </c>
      <c r="K415" s="271">
        <v>2818.5</v>
      </c>
      <c r="L415" s="271">
        <v>2685.2</v>
      </c>
      <c r="M415" s="271">
        <v>8.2637999999999998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678.9</v>
      </c>
      <c r="D416" s="272">
        <v>682.98333333333323</v>
      </c>
      <c r="E416" s="272">
        <v>670.81666666666649</v>
      </c>
      <c r="F416" s="272">
        <v>662.73333333333323</v>
      </c>
      <c r="G416" s="272">
        <v>650.56666666666649</v>
      </c>
      <c r="H416" s="272">
        <v>691.06666666666649</v>
      </c>
      <c r="I416" s="272">
        <v>703.23333333333323</v>
      </c>
      <c r="J416" s="272">
        <v>711.31666666666649</v>
      </c>
      <c r="K416" s="271">
        <v>695.15</v>
      </c>
      <c r="L416" s="271">
        <v>674.9</v>
      </c>
      <c r="M416" s="271">
        <v>2.0174099999999999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3135.15</v>
      </c>
      <c r="D417" s="272">
        <v>3151.7000000000003</v>
      </c>
      <c r="E417" s="272">
        <v>3074.4500000000007</v>
      </c>
      <c r="F417" s="272">
        <v>3013.7500000000005</v>
      </c>
      <c r="G417" s="272">
        <v>2936.5000000000009</v>
      </c>
      <c r="H417" s="272">
        <v>3212.4000000000005</v>
      </c>
      <c r="I417" s="272">
        <v>3289.6499999999996</v>
      </c>
      <c r="J417" s="272">
        <v>3350.3500000000004</v>
      </c>
      <c r="K417" s="271">
        <v>3228.95</v>
      </c>
      <c r="L417" s="271">
        <v>3091</v>
      </c>
      <c r="M417" s="271">
        <v>1.25099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362.4</v>
      </c>
      <c r="D418" s="272">
        <v>366.9666666666667</v>
      </c>
      <c r="E418" s="272">
        <v>355.68333333333339</v>
      </c>
      <c r="F418" s="272">
        <v>348.9666666666667</v>
      </c>
      <c r="G418" s="272">
        <v>337.68333333333339</v>
      </c>
      <c r="H418" s="272">
        <v>373.68333333333339</v>
      </c>
      <c r="I418" s="272">
        <v>384.9666666666667</v>
      </c>
      <c r="J418" s="272">
        <v>391.68333333333339</v>
      </c>
      <c r="K418" s="271">
        <v>378.25</v>
      </c>
      <c r="L418" s="271">
        <v>360.25</v>
      </c>
      <c r="M418" s="271">
        <v>0.92920000000000003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561.5</v>
      </c>
      <c r="D419" s="272">
        <v>563.68333333333328</v>
      </c>
      <c r="E419" s="272">
        <v>555.81666666666661</v>
      </c>
      <c r="F419" s="272">
        <v>550.13333333333333</v>
      </c>
      <c r="G419" s="272">
        <v>542.26666666666665</v>
      </c>
      <c r="H419" s="272">
        <v>569.36666666666656</v>
      </c>
      <c r="I419" s="272">
        <v>577.23333333333312</v>
      </c>
      <c r="J419" s="272">
        <v>582.91666666666652</v>
      </c>
      <c r="K419" s="271">
        <v>571.54999999999995</v>
      </c>
      <c r="L419" s="271">
        <v>558</v>
      </c>
      <c r="M419" s="271">
        <v>4.9958600000000004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701</v>
      </c>
      <c r="D420" s="272">
        <v>703.81666666666661</v>
      </c>
      <c r="E420" s="272">
        <v>696.18333333333317</v>
      </c>
      <c r="F420" s="272">
        <v>691.36666666666656</v>
      </c>
      <c r="G420" s="272">
        <v>683.73333333333312</v>
      </c>
      <c r="H420" s="272">
        <v>708.63333333333321</v>
      </c>
      <c r="I420" s="272">
        <v>716.26666666666665</v>
      </c>
      <c r="J420" s="272">
        <v>721.08333333333326</v>
      </c>
      <c r="K420" s="271">
        <v>711.45</v>
      </c>
      <c r="L420" s="271">
        <v>699</v>
      </c>
      <c r="M420" s="271">
        <v>0.56950999999999996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47.5</v>
      </c>
      <c r="D421" s="272">
        <v>48.1</v>
      </c>
      <c r="E421" s="272">
        <v>46.550000000000004</v>
      </c>
      <c r="F421" s="272">
        <v>45.6</v>
      </c>
      <c r="G421" s="272">
        <v>44.050000000000004</v>
      </c>
      <c r="H421" s="272">
        <v>49.050000000000004</v>
      </c>
      <c r="I421" s="272">
        <v>50.6</v>
      </c>
      <c r="J421" s="272">
        <v>51.550000000000004</v>
      </c>
      <c r="K421" s="271">
        <v>49.65</v>
      </c>
      <c r="L421" s="271">
        <v>47.15</v>
      </c>
      <c r="M421" s="271">
        <v>58.157429999999998</v>
      </c>
      <c r="N421" s="1"/>
      <c r="O421" s="1"/>
    </row>
    <row r="422" spans="1:15" ht="12.75" customHeight="1">
      <c r="A422" s="30">
        <v>412</v>
      </c>
      <c r="B422" s="281" t="s">
        <v>867</v>
      </c>
      <c r="C422" s="271">
        <v>696.3</v>
      </c>
      <c r="D422" s="272">
        <v>699.2833333333333</v>
      </c>
      <c r="E422" s="272">
        <v>689.61666666666656</v>
      </c>
      <c r="F422" s="272">
        <v>682.93333333333328</v>
      </c>
      <c r="G422" s="272">
        <v>673.26666666666654</v>
      </c>
      <c r="H422" s="272">
        <v>705.96666666666658</v>
      </c>
      <c r="I422" s="272">
        <v>715.63333333333333</v>
      </c>
      <c r="J422" s="272">
        <v>722.31666666666661</v>
      </c>
      <c r="K422" s="271">
        <v>708.95</v>
      </c>
      <c r="L422" s="271">
        <v>692.6</v>
      </c>
      <c r="M422" s="271">
        <v>1.6573199999999999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520.4</v>
      </c>
      <c r="D423" s="272">
        <v>519.41666666666663</v>
      </c>
      <c r="E423" s="272">
        <v>514.83333333333326</v>
      </c>
      <c r="F423" s="272">
        <v>509.26666666666665</v>
      </c>
      <c r="G423" s="272">
        <v>504.68333333333328</v>
      </c>
      <c r="H423" s="272">
        <v>524.98333333333323</v>
      </c>
      <c r="I423" s="272">
        <v>529.56666666666649</v>
      </c>
      <c r="J423" s="272">
        <v>535.13333333333321</v>
      </c>
      <c r="K423" s="271">
        <v>524</v>
      </c>
      <c r="L423" s="271">
        <v>513.85</v>
      </c>
      <c r="M423" s="271">
        <v>325.66316999999998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78.150000000000006</v>
      </c>
      <c r="D424" s="272">
        <v>77.86666666666666</v>
      </c>
      <c r="E424" s="272">
        <v>77.133333333333326</v>
      </c>
      <c r="F424" s="272">
        <v>76.11666666666666</v>
      </c>
      <c r="G424" s="272">
        <v>75.383333333333326</v>
      </c>
      <c r="H424" s="272">
        <v>78.883333333333326</v>
      </c>
      <c r="I424" s="272">
        <v>79.616666666666646</v>
      </c>
      <c r="J424" s="272">
        <v>80.633333333333326</v>
      </c>
      <c r="K424" s="271">
        <v>78.599999999999994</v>
      </c>
      <c r="L424" s="271">
        <v>76.849999999999994</v>
      </c>
      <c r="M424" s="271">
        <v>196.80700999999999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294</v>
      </c>
      <c r="D425" s="272">
        <v>293.96666666666664</v>
      </c>
      <c r="E425" s="272">
        <v>292.0333333333333</v>
      </c>
      <c r="F425" s="272">
        <v>290.06666666666666</v>
      </c>
      <c r="G425" s="272">
        <v>288.13333333333333</v>
      </c>
      <c r="H425" s="272">
        <v>295.93333333333328</v>
      </c>
      <c r="I425" s="272">
        <v>297.86666666666656</v>
      </c>
      <c r="J425" s="272">
        <v>299.83333333333326</v>
      </c>
      <c r="K425" s="271">
        <v>295.89999999999998</v>
      </c>
      <c r="L425" s="271">
        <v>292</v>
      </c>
      <c r="M425" s="271">
        <v>1.11483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150.65</v>
      </c>
      <c r="D426" s="272">
        <v>151.15</v>
      </c>
      <c r="E426" s="272">
        <v>149.65</v>
      </c>
      <c r="F426" s="272">
        <v>148.65</v>
      </c>
      <c r="G426" s="272">
        <v>147.15</v>
      </c>
      <c r="H426" s="272">
        <v>152.15</v>
      </c>
      <c r="I426" s="272">
        <v>153.65</v>
      </c>
      <c r="J426" s="272">
        <v>154.65</v>
      </c>
      <c r="K426" s="271">
        <v>152.65</v>
      </c>
      <c r="L426" s="271">
        <v>150.15</v>
      </c>
      <c r="M426" s="271">
        <v>3.5665900000000001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341</v>
      </c>
      <c r="D427" s="272">
        <v>342.16666666666669</v>
      </c>
      <c r="E427" s="272">
        <v>338.33333333333337</v>
      </c>
      <c r="F427" s="272">
        <v>335.66666666666669</v>
      </c>
      <c r="G427" s="272">
        <v>331.83333333333337</v>
      </c>
      <c r="H427" s="272">
        <v>344.83333333333337</v>
      </c>
      <c r="I427" s="272">
        <v>348.66666666666674</v>
      </c>
      <c r="J427" s="272">
        <v>351.33333333333337</v>
      </c>
      <c r="K427" s="271">
        <v>346</v>
      </c>
      <c r="L427" s="271">
        <v>339.5</v>
      </c>
      <c r="M427" s="271">
        <v>1.7925199999999999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455.45</v>
      </c>
      <c r="D428" s="272">
        <v>455.38333333333338</v>
      </c>
      <c r="E428" s="272">
        <v>442.06666666666678</v>
      </c>
      <c r="F428" s="272">
        <v>428.68333333333339</v>
      </c>
      <c r="G428" s="272">
        <v>415.36666666666679</v>
      </c>
      <c r="H428" s="272">
        <v>468.76666666666677</v>
      </c>
      <c r="I428" s="272">
        <v>482.08333333333337</v>
      </c>
      <c r="J428" s="272">
        <v>495.46666666666675</v>
      </c>
      <c r="K428" s="271">
        <v>468.7</v>
      </c>
      <c r="L428" s="271">
        <v>442</v>
      </c>
      <c r="M428" s="271">
        <v>7.2381200000000003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480.7</v>
      </c>
      <c r="D429" s="272">
        <v>479.40000000000003</v>
      </c>
      <c r="E429" s="272">
        <v>474.00000000000006</v>
      </c>
      <c r="F429" s="272">
        <v>467.3</v>
      </c>
      <c r="G429" s="272">
        <v>461.90000000000003</v>
      </c>
      <c r="H429" s="272">
        <v>486.10000000000008</v>
      </c>
      <c r="I429" s="272">
        <v>491.50000000000006</v>
      </c>
      <c r="J429" s="272">
        <v>498.2000000000001</v>
      </c>
      <c r="K429" s="271">
        <v>484.8</v>
      </c>
      <c r="L429" s="271">
        <v>472.7</v>
      </c>
      <c r="M429" s="271">
        <v>4.5908300000000004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221.35</v>
      </c>
      <c r="D430" s="272">
        <v>219.9</v>
      </c>
      <c r="E430" s="272">
        <v>215.45000000000002</v>
      </c>
      <c r="F430" s="272">
        <v>209.55</v>
      </c>
      <c r="G430" s="272">
        <v>205.10000000000002</v>
      </c>
      <c r="H430" s="272">
        <v>225.8</v>
      </c>
      <c r="I430" s="272">
        <v>230.25</v>
      </c>
      <c r="J430" s="272">
        <v>236.15</v>
      </c>
      <c r="K430" s="271">
        <v>224.35</v>
      </c>
      <c r="L430" s="271">
        <v>214</v>
      </c>
      <c r="M430" s="271">
        <v>4.7580299999999998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910.4</v>
      </c>
      <c r="D431" s="272">
        <v>912.86666666666667</v>
      </c>
      <c r="E431" s="272">
        <v>905.93333333333339</v>
      </c>
      <c r="F431" s="272">
        <v>901.4666666666667</v>
      </c>
      <c r="G431" s="272">
        <v>894.53333333333342</v>
      </c>
      <c r="H431" s="272">
        <v>917.33333333333337</v>
      </c>
      <c r="I431" s="272">
        <v>924.26666666666654</v>
      </c>
      <c r="J431" s="272">
        <v>928.73333333333335</v>
      </c>
      <c r="K431" s="271">
        <v>919.8</v>
      </c>
      <c r="L431" s="271">
        <v>908.4</v>
      </c>
      <c r="M431" s="271">
        <v>26.777419999999999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469.55</v>
      </c>
      <c r="D432" s="272">
        <v>469.51666666666665</v>
      </c>
      <c r="E432" s="272">
        <v>465.2833333333333</v>
      </c>
      <c r="F432" s="272">
        <v>461.01666666666665</v>
      </c>
      <c r="G432" s="272">
        <v>456.7833333333333</v>
      </c>
      <c r="H432" s="272">
        <v>473.7833333333333</v>
      </c>
      <c r="I432" s="272">
        <v>478.01666666666665</v>
      </c>
      <c r="J432" s="272">
        <v>482.2833333333333</v>
      </c>
      <c r="K432" s="271">
        <v>473.75</v>
      </c>
      <c r="L432" s="271">
        <v>465.25</v>
      </c>
      <c r="M432" s="271">
        <v>4.1628400000000001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2112.85</v>
      </c>
      <c r="D433" s="272">
        <v>2123.8666666666663</v>
      </c>
      <c r="E433" s="272">
        <v>2082.0333333333328</v>
      </c>
      <c r="F433" s="272">
        <v>2051.2166666666667</v>
      </c>
      <c r="G433" s="272">
        <v>2009.3833333333332</v>
      </c>
      <c r="H433" s="272">
        <v>2154.6833333333325</v>
      </c>
      <c r="I433" s="272">
        <v>2196.5166666666655</v>
      </c>
      <c r="J433" s="272">
        <v>2227.3333333333321</v>
      </c>
      <c r="K433" s="271">
        <v>2165.6999999999998</v>
      </c>
      <c r="L433" s="271">
        <v>2093.0500000000002</v>
      </c>
      <c r="M433" s="271">
        <v>0.77403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827.55</v>
      </c>
      <c r="D434" s="272">
        <v>834.29999999999984</v>
      </c>
      <c r="E434" s="272">
        <v>808.79999999999973</v>
      </c>
      <c r="F434" s="272">
        <v>790.04999999999984</v>
      </c>
      <c r="G434" s="272">
        <v>764.54999999999973</v>
      </c>
      <c r="H434" s="272">
        <v>853.04999999999973</v>
      </c>
      <c r="I434" s="272">
        <v>878.55</v>
      </c>
      <c r="J434" s="272">
        <v>897.29999999999973</v>
      </c>
      <c r="K434" s="271">
        <v>859.8</v>
      </c>
      <c r="L434" s="271">
        <v>815.55</v>
      </c>
      <c r="M434" s="271">
        <v>1.2023900000000001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495.55</v>
      </c>
      <c r="D435" s="272">
        <v>496.7833333333333</v>
      </c>
      <c r="E435" s="272">
        <v>489.76666666666659</v>
      </c>
      <c r="F435" s="272">
        <v>483.98333333333329</v>
      </c>
      <c r="G435" s="272">
        <v>476.96666666666658</v>
      </c>
      <c r="H435" s="272">
        <v>502.56666666666661</v>
      </c>
      <c r="I435" s="272">
        <v>509.58333333333326</v>
      </c>
      <c r="J435" s="272">
        <v>515.36666666666656</v>
      </c>
      <c r="K435" s="271">
        <v>503.8</v>
      </c>
      <c r="L435" s="271">
        <v>491</v>
      </c>
      <c r="M435" s="271">
        <v>3.7273499999999999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340.35</v>
      </c>
      <c r="D436" s="272">
        <v>341.4666666666667</v>
      </c>
      <c r="E436" s="272">
        <v>337.13333333333338</v>
      </c>
      <c r="F436" s="272">
        <v>333.91666666666669</v>
      </c>
      <c r="G436" s="272">
        <v>329.58333333333337</v>
      </c>
      <c r="H436" s="272">
        <v>344.68333333333339</v>
      </c>
      <c r="I436" s="272">
        <v>349.01666666666665</v>
      </c>
      <c r="J436" s="272">
        <v>352.23333333333341</v>
      </c>
      <c r="K436" s="271">
        <v>345.8</v>
      </c>
      <c r="L436" s="271">
        <v>338.25</v>
      </c>
      <c r="M436" s="271">
        <v>1.1077600000000001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1869.65</v>
      </c>
      <c r="D437" s="272">
        <v>1866.7666666666664</v>
      </c>
      <c r="E437" s="272">
        <v>1852.9833333333329</v>
      </c>
      <c r="F437" s="272">
        <v>1836.3166666666664</v>
      </c>
      <c r="G437" s="272">
        <v>1822.5333333333328</v>
      </c>
      <c r="H437" s="272">
        <v>1883.4333333333329</v>
      </c>
      <c r="I437" s="272">
        <v>1897.2166666666667</v>
      </c>
      <c r="J437" s="272">
        <v>1913.883333333333</v>
      </c>
      <c r="K437" s="271">
        <v>1880.55</v>
      </c>
      <c r="L437" s="271">
        <v>1850.1</v>
      </c>
      <c r="M437" s="271">
        <v>0.23851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480.5</v>
      </c>
      <c r="D438" s="272">
        <v>476.4666666666667</v>
      </c>
      <c r="E438" s="272">
        <v>469.03333333333342</v>
      </c>
      <c r="F438" s="272">
        <v>457.56666666666672</v>
      </c>
      <c r="G438" s="272">
        <v>450.13333333333344</v>
      </c>
      <c r="H438" s="272">
        <v>487.93333333333339</v>
      </c>
      <c r="I438" s="272">
        <v>495.36666666666667</v>
      </c>
      <c r="J438" s="272">
        <v>506.83333333333337</v>
      </c>
      <c r="K438" s="271">
        <v>483.9</v>
      </c>
      <c r="L438" s="271">
        <v>465</v>
      </c>
      <c r="M438" s="271">
        <v>6.5929200000000003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7.7</v>
      </c>
      <c r="D439" s="272">
        <v>7.6499999999999995</v>
      </c>
      <c r="E439" s="272">
        <v>7.5499999999999989</v>
      </c>
      <c r="F439" s="272">
        <v>7.3999999999999995</v>
      </c>
      <c r="G439" s="272">
        <v>7.2999999999999989</v>
      </c>
      <c r="H439" s="272">
        <v>7.7999999999999989</v>
      </c>
      <c r="I439" s="272">
        <v>7.8999999999999986</v>
      </c>
      <c r="J439" s="272">
        <v>8.0499999999999989</v>
      </c>
      <c r="K439" s="271">
        <v>7.75</v>
      </c>
      <c r="L439" s="271">
        <v>7.5</v>
      </c>
      <c r="M439" s="271">
        <v>639.46209999999996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909.35</v>
      </c>
      <c r="D440" s="272">
        <v>913</v>
      </c>
      <c r="E440" s="272">
        <v>904.35</v>
      </c>
      <c r="F440" s="272">
        <v>899.35</v>
      </c>
      <c r="G440" s="272">
        <v>890.7</v>
      </c>
      <c r="H440" s="272">
        <v>918</v>
      </c>
      <c r="I440" s="272">
        <v>926.65000000000009</v>
      </c>
      <c r="J440" s="272">
        <v>931.65</v>
      </c>
      <c r="K440" s="271">
        <v>921.65</v>
      </c>
      <c r="L440" s="271">
        <v>908</v>
      </c>
      <c r="M440" s="271">
        <v>0.10908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576.15</v>
      </c>
      <c r="D441" s="272">
        <v>572.30000000000007</v>
      </c>
      <c r="E441" s="272">
        <v>566.85000000000014</v>
      </c>
      <c r="F441" s="272">
        <v>557.55000000000007</v>
      </c>
      <c r="G441" s="272">
        <v>552.10000000000014</v>
      </c>
      <c r="H441" s="272">
        <v>581.60000000000014</v>
      </c>
      <c r="I441" s="272">
        <v>587.05000000000018</v>
      </c>
      <c r="J441" s="272">
        <v>596.35000000000014</v>
      </c>
      <c r="K441" s="271">
        <v>577.75</v>
      </c>
      <c r="L441" s="271">
        <v>563</v>
      </c>
      <c r="M441" s="271">
        <v>3.3455900000000001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1651.45</v>
      </c>
      <c r="D442" s="272">
        <v>1651.8</v>
      </c>
      <c r="E442" s="272">
        <v>1620.85</v>
      </c>
      <c r="F442" s="272">
        <v>1590.25</v>
      </c>
      <c r="G442" s="272">
        <v>1559.3</v>
      </c>
      <c r="H442" s="272">
        <v>1682.3999999999999</v>
      </c>
      <c r="I442" s="272">
        <v>1713.3500000000001</v>
      </c>
      <c r="J442" s="272">
        <v>1743.9499999999998</v>
      </c>
      <c r="K442" s="271">
        <v>1682.75</v>
      </c>
      <c r="L442" s="271">
        <v>1621.2</v>
      </c>
      <c r="M442" s="271">
        <v>0.41678999999999999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612.54999999999995</v>
      </c>
      <c r="D443" s="272">
        <v>614.16666666666663</v>
      </c>
      <c r="E443" s="272">
        <v>605.98333333333323</v>
      </c>
      <c r="F443" s="272">
        <v>599.41666666666663</v>
      </c>
      <c r="G443" s="272">
        <v>591.23333333333323</v>
      </c>
      <c r="H443" s="272">
        <v>620.73333333333323</v>
      </c>
      <c r="I443" s="272">
        <v>628.91666666666663</v>
      </c>
      <c r="J443" s="272">
        <v>635.48333333333323</v>
      </c>
      <c r="K443" s="271">
        <v>622.35</v>
      </c>
      <c r="L443" s="271">
        <v>607.6</v>
      </c>
      <c r="M443" s="271">
        <v>0.15889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881.2</v>
      </c>
      <c r="D444" s="272">
        <v>882.2833333333333</v>
      </c>
      <c r="E444" s="272">
        <v>870.56666666666661</v>
      </c>
      <c r="F444" s="272">
        <v>859.93333333333328</v>
      </c>
      <c r="G444" s="272">
        <v>848.21666666666658</v>
      </c>
      <c r="H444" s="272">
        <v>892.91666666666663</v>
      </c>
      <c r="I444" s="272">
        <v>904.63333333333333</v>
      </c>
      <c r="J444" s="272">
        <v>915.26666666666665</v>
      </c>
      <c r="K444" s="271">
        <v>894</v>
      </c>
      <c r="L444" s="271">
        <v>871.65</v>
      </c>
      <c r="M444" s="271">
        <v>0.28389999999999999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37.450000000000003</v>
      </c>
      <c r="D445" s="272">
        <v>37.699999999999996</v>
      </c>
      <c r="E445" s="272">
        <v>36.849999999999994</v>
      </c>
      <c r="F445" s="272">
        <v>36.25</v>
      </c>
      <c r="G445" s="272">
        <v>35.4</v>
      </c>
      <c r="H445" s="272">
        <v>38.29999999999999</v>
      </c>
      <c r="I445" s="272">
        <v>39.15</v>
      </c>
      <c r="J445" s="272">
        <v>39.749999999999986</v>
      </c>
      <c r="K445" s="271">
        <v>38.549999999999997</v>
      </c>
      <c r="L445" s="271">
        <v>37.1</v>
      </c>
      <c r="M445" s="271">
        <v>61.409379999999999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956.7</v>
      </c>
      <c r="D446" s="272">
        <v>953.23333333333323</v>
      </c>
      <c r="E446" s="272">
        <v>945.56666666666649</v>
      </c>
      <c r="F446" s="272">
        <v>934.43333333333328</v>
      </c>
      <c r="G446" s="272">
        <v>926.76666666666654</v>
      </c>
      <c r="H446" s="272">
        <v>964.36666666666645</v>
      </c>
      <c r="I446" s="272">
        <v>972.03333333333319</v>
      </c>
      <c r="J446" s="272">
        <v>983.1666666666664</v>
      </c>
      <c r="K446" s="271">
        <v>960.9</v>
      </c>
      <c r="L446" s="271">
        <v>942.1</v>
      </c>
      <c r="M446" s="271">
        <v>13.56911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720.2</v>
      </c>
      <c r="D447" s="272">
        <v>732.06666666666661</v>
      </c>
      <c r="E447" s="272">
        <v>704.13333333333321</v>
      </c>
      <c r="F447" s="272">
        <v>688.06666666666661</v>
      </c>
      <c r="G447" s="272">
        <v>660.13333333333321</v>
      </c>
      <c r="H447" s="272">
        <v>748.13333333333321</v>
      </c>
      <c r="I447" s="272">
        <v>776.06666666666661</v>
      </c>
      <c r="J447" s="272">
        <v>792.13333333333321</v>
      </c>
      <c r="K447" s="271">
        <v>760</v>
      </c>
      <c r="L447" s="271">
        <v>716</v>
      </c>
      <c r="M447" s="271">
        <v>9.1600099999999998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957</v>
      </c>
      <c r="D448" s="272">
        <v>954.05000000000007</v>
      </c>
      <c r="E448" s="272">
        <v>945.70000000000016</v>
      </c>
      <c r="F448" s="272">
        <v>934.40000000000009</v>
      </c>
      <c r="G448" s="272">
        <v>926.05000000000018</v>
      </c>
      <c r="H448" s="272">
        <v>965.35000000000014</v>
      </c>
      <c r="I448" s="272">
        <v>973.7</v>
      </c>
      <c r="J448" s="272">
        <v>985.00000000000011</v>
      </c>
      <c r="K448" s="271">
        <v>962.4</v>
      </c>
      <c r="L448" s="271">
        <v>942.75</v>
      </c>
      <c r="M448" s="271">
        <v>11.400550000000001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217.95</v>
      </c>
      <c r="D449" s="272">
        <v>218.25</v>
      </c>
      <c r="E449" s="272">
        <v>216.8</v>
      </c>
      <c r="F449" s="272">
        <v>215.65</v>
      </c>
      <c r="G449" s="272">
        <v>214.20000000000002</v>
      </c>
      <c r="H449" s="272">
        <v>219.4</v>
      </c>
      <c r="I449" s="272">
        <v>220.85</v>
      </c>
      <c r="J449" s="272">
        <v>222</v>
      </c>
      <c r="K449" s="271">
        <v>219.7</v>
      </c>
      <c r="L449" s="271">
        <v>217.1</v>
      </c>
      <c r="M449" s="271">
        <v>4.5621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1091.7</v>
      </c>
      <c r="D450" s="272">
        <v>1092.5333333333333</v>
      </c>
      <c r="E450" s="272">
        <v>1081.2666666666667</v>
      </c>
      <c r="F450" s="272">
        <v>1070.8333333333333</v>
      </c>
      <c r="G450" s="272">
        <v>1059.5666666666666</v>
      </c>
      <c r="H450" s="272">
        <v>1102.9666666666667</v>
      </c>
      <c r="I450" s="272">
        <v>1114.2333333333331</v>
      </c>
      <c r="J450" s="272">
        <v>1124.6666666666667</v>
      </c>
      <c r="K450" s="271">
        <v>1103.8</v>
      </c>
      <c r="L450" s="271">
        <v>1082.0999999999999</v>
      </c>
      <c r="M450" s="271">
        <v>4.6199899999999996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3374.45</v>
      </c>
      <c r="D451" s="272">
        <v>3363.1166666666668</v>
      </c>
      <c r="E451" s="272">
        <v>3347.3333333333335</v>
      </c>
      <c r="F451" s="272">
        <v>3320.2166666666667</v>
      </c>
      <c r="G451" s="272">
        <v>3304.4333333333334</v>
      </c>
      <c r="H451" s="272">
        <v>3390.2333333333336</v>
      </c>
      <c r="I451" s="272">
        <v>3406.0166666666664</v>
      </c>
      <c r="J451" s="272">
        <v>3433.1333333333337</v>
      </c>
      <c r="K451" s="271">
        <v>3378.9</v>
      </c>
      <c r="L451" s="271">
        <v>3336</v>
      </c>
      <c r="M451" s="271">
        <v>10.688359999999999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788.7</v>
      </c>
      <c r="D452" s="272">
        <v>787.86666666666667</v>
      </c>
      <c r="E452" s="272">
        <v>781.83333333333337</v>
      </c>
      <c r="F452" s="272">
        <v>774.9666666666667</v>
      </c>
      <c r="G452" s="272">
        <v>768.93333333333339</v>
      </c>
      <c r="H452" s="272">
        <v>794.73333333333335</v>
      </c>
      <c r="I452" s="272">
        <v>800.76666666666665</v>
      </c>
      <c r="J452" s="272">
        <v>807.63333333333333</v>
      </c>
      <c r="K452" s="271">
        <v>793.9</v>
      </c>
      <c r="L452" s="271">
        <v>781</v>
      </c>
      <c r="M452" s="271">
        <v>9.4715000000000007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9555.2000000000007</v>
      </c>
      <c r="D453" s="272">
        <v>9499.5833333333339</v>
      </c>
      <c r="E453" s="272">
        <v>9368.1666666666679</v>
      </c>
      <c r="F453" s="272">
        <v>9181.1333333333332</v>
      </c>
      <c r="G453" s="272">
        <v>9049.7166666666672</v>
      </c>
      <c r="H453" s="272">
        <v>9686.6166666666686</v>
      </c>
      <c r="I453" s="272">
        <v>9818.0333333333365</v>
      </c>
      <c r="J453" s="272">
        <v>10005.066666666669</v>
      </c>
      <c r="K453" s="271">
        <v>9631</v>
      </c>
      <c r="L453" s="271">
        <v>9312.5499999999993</v>
      </c>
      <c r="M453" s="271">
        <v>6.4366599999999998</v>
      </c>
      <c r="N453" s="1"/>
      <c r="O453" s="1"/>
    </row>
    <row r="454" spans="1:15" ht="12.75" customHeight="1">
      <c r="A454" s="30">
        <v>444</v>
      </c>
      <c r="B454" s="281" t="s">
        <v>868</v>
      </c>
      <c r="C454" s="271">
        <v>1466.7</v>
      </c>
      <c r="D454" s="272">
        <v>1470.6333333333332</v>
      </c>
      <c r="E454" s="272">
        <v>1456.2666666666664</v>
      </c>
      <c r="F454" s="272">
        <v>1445.8333333333333</v>
      </c>
      <c r="G454" s="272">
        <v>1431.4666666666665</v>
      </c>
      <c r="H454" s="272">
        <v>1481.0666666666664</v>
      </c>
      <c r="I454" s="272">
        <v>1495.4333333333332</v>
      </c>
      <c r="J454" s="272">
        <v>1505.8666666666663</v>
      </c>
      <c r="K454" s="271">
        <v>1485</v>
      </c>
      <c r="L454" s="271">
        <v>1460.2</v>
      </c>
      <c r="M454" s="271">
        <v>0.19691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226.4</v>
      </c>
      <c r="D455" s="272">
        <v>226.61666666666667</v>
      </c>
      <c r="E455" s="272">
        <v>224.78333333333336</v>
      </c>
      <c r="F455" s="272">
        <v>223.16666666666669</v>
      </c>
      <c r="G455" s="272">
        <v>221.33333333333337</v>
      </c>
      <c r="H455" s="272">
        <v>228.23333333333335</v>
      </c>
      <c r="I455" s="272">
        <v>230.06666666666666</v>
      </c>
      <c r="J455" s="272">
        <v>231.68333333333334</v>
      </c>
      <c r="K455" s="271">
        <v>228.45</v>
      </c>
      <c r="L455" s="271">
        <v>225</v>
      </c>
      <c r="M455" s="271">
        <v>10.69042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468.25</v>
      </c>
      <c r="D456" s="272">
        <v>468.2</v>
      </c>
      <c r="E456" s="272">
        <v>464.5</v>
      </c>
      <c r="F456" s="272">
        <v>460.75</v>
      </c>
      <c r="G456" s="272">
        <v>457.05</v>
      </c>
      <c r="H456" s="272">
        <v>471.95</v>
      </c>
      <c r="I456" s="272">
        <v>475.64999999999992</v>
      </c>
      <c r="J456" s="272">
        <v>479.4</v>
      </c>
      <c r="K456" s="271">
        <v>471.9</v>
      </c>
      <c r="L456" s="271">
        <v>464.45</v>
      </c>
      <c r="M456" s="271">
        <v>105.61754000000001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228.25</v>
      </c>
      <c r="D457" s="272">
        <v>229.6</v>
      </c>
      <c r="E457" s="272">
        <v>226.35</v>
      </c>
      <c r="F457" s="272">
        <v>224.45</v>
      </c>
      <c r="G457" s="272">
        <v>221.2</v>
      </c>
      <c r="H457" s="272">
        <v>231.5</v>
      </c>
      <c r="I457" s="272">
        <v>234.75</v>
      </c>
      <c r="J457" s="272">
        <v>236.65</v>
      </c>
      <c r="K457" s="271">
        <v>232.85</v>
      </c>
      <c r="L457" s="271">
        <v>227.7</v>
      </c>
      <c r="M457" s="271">
        <v>118.52419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615.85</v>
      </c>
      <c r="D458" s="272">
        <v>612.94999999999993</v>
      </c>
      <c r="E458" s="272">
        <v>607.89999999999986</v>
      </c>
      <c r="F458" s="272">
        <v>599.94999999999993</v>
      </c>
      <c r="G458" s="272">
        <v>594.89999999999986</v>
      </c>
      <c r="H458" s="272">
        <v>620.89999999999986</v>
      </c>
      <c r="I458" s="272">
        <v>625.94999999999982</v>
      </c>
      <c r="J458" s="272">
        <v>633.89999999999986</v>
      </c>
      <c r="K458" s="271">
        <v>618</v>
      </c>
      <c r="L458" s="271">
        <v>605</v>
      </c>
      <c r="M458" s="271">
        <v>0.34759000000000001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107.2</v>
      </c>
      <c r="D459" s="272">
        <v>107.35000000000001</v>
      </c>
      <c r="E459" s="272">
        <v>106.55000000000001</v>
      </c>
      <c r="F459" s="272">
        <v>105.9</v>
      </c>
      <c r="G459" s="272">
        <v>105.10000000000001</v>
      </c>
      <c r="H459" s="272">
        <v>108.00000000000001</v>
      </c>
      <c r="I459" s="272">
        <v>108.8</v>
      </c>
      <c r="J459" s="272">
        <v>109.45000000000002</v>
      </c>
      <c r="K459" s="271">
        <v>108.15</v>
      </c>
      <c r="L459" s="271">
        <v>106.7</v>
      </c>
      <c r="M459" s="271">
        <v>413.84942999999998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110.9</v>
      </c>
      <c r="D460" s="272">
        <v>111.58333333333333</v>
      </c>
      <c r="E460" s="272">
        <v>109.66666666666666</v>
      </c>
      <c r="F460" s="272">
        <v>108.43333333333332</v>
      </c>
      <c r="G460" s="272">
        <v>106.51666666666665</v>
      </c>
      <c r="H460" s="272">
        <v>112.81666666666666</v>
      </c>
      <c r="I460" s="272">
        <v>114.73333333333332</v>
      </c>
      <c r="J460" s="272">
        <v>115.96666666666667</v>
      </c>
      <c r="K460" s="271">
        <v>113.5</v>
      </c>
      <c r="L460" s="271">
        <v>110.35</v>
      </c>
      <c r="M460" s="271">
        <v>26.342749999999999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3212.15</v>
      </c>
      <c r="D461" s="272">
        <v>3220.6333333333332</v>
      </c>
      <c r="E461" s="272">
        <v>3192.5166666666664</v>
      </c>
      <c r="F461" s="272">
        <v>3172.8833333333332</v>
      </c>
      <c r="G461" s="272">
        <v>3144.7666666666664</v>
      </c>
      <c r="H461" s="272">
        <v>3240.2666666666664</v>
      </c>
      <c r="I461" s="272">
        <v>3268.3833333333332</v>
      </c>
      <c r="J461" s="272">
        <v>3288.0166666666664</v>
      </c>
      <c r="K461" s="271">
        <v>3248.75</v>
      </c>
      <c r="L461" s="271">
        <v>3201</v>
      </c>
      <c r="M461" s="271">
        <v>8.2070000000000004E-2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1056.5999999999999</v>
      </c>
      <c r="D462" s="272">
        <v>1056.8333333333333</v>
      </c>
      <c r="E462" s="272">
        <v>1048.8166666666666</v>
      </c>
      <c r="F462" s="272">
        <v>1041.0333333333333</v>
      </c>
      <c r="G462" s="272">
        <v>1033.0166666666667</v>
      </c>
      <c r="H462" s="272">
        <v>1064.6166666666666</v>
      </c>
      <c r="I462" s="272">
        <v>1072.6333333333334</v>
      </c>
      <c r="J462" s="272">
        <v>1080.4166666666665</v>
      </c>
      <c r="K462" s="271">
        <v>1064.8499999999999</v>
      </c>
      <c r="L462" s="271">
        <v>1049.05</v>
      </c>
      <c r="M462" s="271">
        <v>25.792390000000001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90.3</v>
      </c>
      <c r="D463" s="272">
        <v>90.59999999999998</v>
      </c>
      <c r="E463" s="272">
        <v>89.349999999999966</v>
      </c>
      <c r="F463" s="272">
        <v>88.399999999999991</v>
      </c>
      <c r="G463" s="272">
        <v>87.149999999999977</v>
      </c>
      <c r="H463" s="272">
        <v>91.549999999999955</v>
      </c>
      <c r="I463" s="272">
        <v>92.799999999999983</v>
      </c>
      <c r="J463" s="272">
        <v>93.749999999999943</v>
      </c>
      <c r="K463" s="271">
        <v>91.85</v>
      </c>
      <c r="L463" s="271">
        <v>89.65</v>
      </c>
      <c r="M463" s="271">
        <v>5.0514900000000003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755.1</v>
      </c>
      <c r="D464" s="272">
        <v>753.33333333333337</v>
      </c>
      <c r="E464" s="272">
        <v>747.66666666666674</v>
      </c>
      <c r="F464" s="272">
        <v>740.23333333333335</v>
      </c>
      <c r="G464" s="272">
        <v>734.56666666666672</v>
      </c>
      <c r="H464" s="272">
        <v>760.76666666666677</v>
      </c>
      <c r="I464" s="272">
        <v>766.43333333333351</v>
      </c>
      <c r="J464" s="272">
        <v>773.86666666666679</v>
      </c>
      <c r="K464" s="271">
        <v>759</v>
      </c>
      <c r="L464" s="271">
        <v>745.9</v>
      </c>
      <c r="M464" s="271">
        <v>5.6778899999999997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2067.85</v>
      </c>
      <c r="D465" s="272">
        <v>2070.9500000000003</v>
      </c>
      <c r="E465" s="272">
        <v>2044.9000000000005</v>
      </c>
      <c r="F465" s="272">
        <v>2021.9500000000003</v>
      </c>
      <c r="G465" s="272">
        <v>1995.9000000000005</v>
      </c>
      <c r="H465" s="272">
        <v>2093.9000000000005</v>
      </c>
      <c r="I465" s="272">
        <v>2119.9500000000007</v>
      </c>
      <c r="J465" s="272">
        <v>2142.9000000000005</v>
      </c>
      <c r="K465" s="271">
        <v>2097</v>
      </c>
      <c r="L465" s="271">
        <v>2048</v>
      </c>
      <c r="M465" s="271">
        <v>0.40255000000000002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633.6</v>
      </c>
      <c r="D466" s="272">
        <v>634</v>
      </c>
      <c r="E466" s="272">
        <v>628.20000000000005</v>
      </c>
      <c r="F466" s="272">
        <v>622.80000000000007</v>
      </c>
      <c r="G466" s="272">
        <v>617.00000000000011</v>
      </c>
      <c r="H466" s="272">
        <v>639.4</v>
      </c>
      <c r="I466" s="272">
        <v>645.19999999999993</v>
      </c>
      <c r="J466" s="272">
        <v>650.59999999999991</v>
      </c>
      <c r="K466" s="271">
        <v>639.79999999999995</v>
      </c>
      <c r="L466" s="271">
        <v>628.6</v>
      </c>
      <c r="M466" s="271">
        <v>0.33215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2985.1</v>
      </c>
      <c r="D467" s="272">
        <v>2964.3166666666671</v>
      </c>
      <c r="E467" s="272">
        <v>2929.6333333333341</v>
      </c>
      <c r="F467" s="272">
        <v>2874.166666666667</v>
      </c>
      <c r="G467" s="272">
        <v>2839.483333333334</v>
      </c>
      <c r="H467" s="272">
        <v>3019.7833333333342</v>
      </c>
      <c r="I467" s="272">
        <v>3054.4666666666676</v>
      </c>
      <c r="J467" s="272">
        <v>3109.9333333333343</v>
      </c>
      <c r="K467" s="271">
        <v>2999</v>
      </c>
      <c r="L467" s="271">
        <v>2908.85</v>
      </c>
      <c r="M467" s="271">
        <v>0.32844000000000001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2446.9499999999998</v>
      </c>
      <c r="D468" s="272">
        <v>2451.6</v>
      </c>
      <c r="E468" s="272">
        <v>2428.5</v>
      </c>
      <c r="F468" s="272">
        <v>2410.0500000000002</v>
      </c>
      <c r="G468" s="272">
        <v>2386.9500000000003</v>
      </c>
      <c r="H468" s="272">
        <v>2470.0499999999997</v>
      </c>
      <c r="I468" s="272">
        <v>2493.1499999999992</v>
      </c>
      <c r="J468" s="272">
        <v>2511.5999999999995</v>
      </c>
      <c r="K468" s="271">
        <v>2474.6999999999998</v>
      </c>
      <c r="L468" s="271">
        <v>2433.15</v>
      </c>
      <c r="M468" s="271">
        <v>15.765470000000001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1555.1</v>
      </c>
      <c r="D469" s="272">
        <v>1557.6666666666667</v>
      </c>
      <c r="E469" s="272">
        <v>1548.7333333333336</v>
      </c>
      <c r="F469" s="272">
        <v>1542.3666666666668</v>
      </c>
      <c r="G469" s="272">
        <v>1533.4333333333336</v>
      </c>
      <c r="H469" s="272">
        <v>1564.0333333333335</v>
      </c>
      <c r="I469" s="272">
        <v>1572.9666666666665</v>
      </c>
      <c r="J469" s="272">
        <v>1579.3333333333335</v>
      </c>
      <c r="K469" s="271">
        <v>1566.6</v>
      </c>
      <c r="L469" s="271">
        <v>1551.3</v>
      </c>
      <c r="M469" s="271">
        <v>1.79582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548.5</v>
      </c>
      <c r="D470" s="272">
        <v>545.16666666666663</v>
      </c>
      <c r="E470" s="272">
        <v>540.68333333333328</v>
      </c>
      <c r="F470" s="272">
        <v>532.86666666666667</v>
      </c>
      <c r="G470" s="272">
        <v>528.38333333333333</v>
      </c>
      <c r="H470" s="272">
        <v>552.98333333333323</v>
      </c>
      <c r="I470" s="272">
        <v>557.46666666666658</v>
      </c>
      <c r="J470" s="272">
        <v>565.28333333333319</v>
      </c>
      <c r="K470" s="271">
        <v>549.65</v>
      </c>
      <c r="L470" s="271">
        <v>537.35</v>
      </c>
      <c r="M470" s="271">
        <v>4.4517100000000003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1318.65</v>
      </c>
      <c r="D471" s="272">
        <v>1319.7</v>
      </c>
      <c r="E471" s="272">
        <v>1306.4000000000001</v>
      </c>
      <c r="F471" s="272">
        <v>1294.1500000000001</v>
      </c>
      <c r="G471" s="272">
        <v>1280.8500000000001</v>
      </c>
      <c r="H471" s="272">
        <v>1331.95</v>
      </c>
      <c r="I471" s="272">
        <v>1345.2499999999998</v>
      </c>
      <c r="J471" s="272">
        <v>1357.5</v>
      </c>
      <c r="K471" s="271">
        <v>1333</v>
      </c>
      <c r="L471" s="271">
        <v>1307.45</v>
      </c>
      <c r="M471" s="271">
        <v>4.3806599999999998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39.75</v>
      </c>
      <c r="D472" s="272">
        <v>40.066666666666663</v>
      </c>
      <c r="E472" s="272">
        <v>39.283333333333324</v>
      </c>
      <c r="F472" s="272">
        <v>38.816666666666663</v>
      </c>
      <c r="G472" s="272">
        <v>38.033333333333324</v>
      </c>
      <c r="H472" s="272">
        <v>40.533333333333324</v>
      </c>
      <c r="I472" s="272">
        <v>41.316666666666656</v>
      </c>
      <c r="J472" s="272">
        <v>41.783333333333324</v>
      </c>
      <c r="K472" s="271">
        <v>40.85</v>
      </c>
      <c r="L472" s="271">
        <v>39.6</v>
      </c>
      <c r="M472" s="271">
        <v>67.740380000000002</v>
      </c>
      <c r="N472" s="1"/>
      <c r="O472" s="1"/>
    </row>
    <row r="473" spans="1:15" ht="12.75" customHeight="1">
      <c r="A473" s="30">
        <v>463</v>
      </c>
      <c r="B473" s="281" t="s">
        <v>869</v>
      </c>
      <c r="C473" s="271">
        <v>226.65</v>
      </c>
      <c r="D473" s="272">
        <v>226.26666666666665</v>
      </c>
      <c r="E473" s="272">
        <v>222.8833333333333</v>
      </c>
      <c r="F473" s="272">
        <v>219.11666666666665</v>
      </c>
      <c r="G473" s="272">
        <v>215.73333333333329</v>
      </c>
      <c r="H473" s="272">
        <v>230.0333333333333</v>
      </c>
      <c r="I473" s="272">
        <v>233.41666666666663</v>
      </c>
      <c r="J473" s="272">
        <v>237.18333333333331</v>
      </c>
      <c r="K473" s="271">
        <v>229.65</v>
      </c>
      <c r="L473" s="271">
        <v>222.5</v>
      </c>
      <c r="M473" s="271">
        <v>9.0298499999999997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192.6</v>
      </c>
      <c r="D474" s="272">
        <v>193.36666666666667</v>
      </c>
      <c r="E474" s="272">
        <v>188.98333333333335</v>
      </c>
      <c r="F474" s="272">
        <v>185.36666666666667</v>
      </c>
      <c r="G474" s="272">
        <v>180.98333333333335</v>
      </c>
      <c r="H474" s="272">
        <v>196.98333333333335</v>
      </c>
      <c r="I474" s="272">
        <v>201.36666666666667</v>
      </c>
      <c r="J474" s="272">
        <v>204.98333333333335</v>
      </c>
      <c r="K474" s="271">
        <v>197.75</v>
      </c>
      <c r="L474" s="271">
        <v>189.75</v>
      </c>
      <c r="M474" s="271">
        <v>6.0683100000000003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2325.5500000000002</v>
      </c>
      <c r="D475" s="272">
        <v>2295.8333333333335</v>
      </c>
      <c r="E475" s="272">
        <v>2235.7666666666669</v>
      </c>
      <c r="F475" s="272">
        <v>2145.9833333333336</v>
      </c>
      <c r="G475" s="272">
        <v>2085.916666666667</v>
      </c>
      <c r="H475" s="272">
        <v>2385.6166666666668</v>
      </c>
      <c r="I475" s="272">
        <v>2445.6833333333334</v>
      </c>
      <c r="J475" s="272">
        <v>2535.4666666666667</v>
      </c>
      <c r="K475" s="271">
        <v>2355.9</v>
      </c>
      <c r="L475" s="271">
        <v>2206.0500000000002</v>
      </c>
      <c r="M475" s="271">
        <v>3.3163100000000001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11.7</v>
      </c>
      <c r="D476" s="272">
        <v>11.766666666666666</v>
      </c>
      <c r="E476" s="272">
        <v>11.583333333333332</v>
      </c>
      <c r="F476" s="272">
        <v>11.466666666666667</v>
      </c>
      <c r="G476" s="272">
        <v>11.283333333333333</v>
      </c>
      <c r="H476" s="272">
        <v>11.883333333333331</v>
      </c>
      <c r="I476" s="272">
        <v>12.066666666666665</v>
      </c>
      <c r="J476" s="272">
        <v>12.18333333333333</v>
      </c>
      <c r="K476" s="271">
        <v>11.95</v>
      </c>
      <c r="L476" s="271">
        <v>11.65</v>
      </c>
      <c r="M476" s="271">
        <v>29.917300000000001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631.25</v>
      </c>
      <c r="D477" s="272">
        <v>634.4666666666667</v>
      </c>
      <c r="E477" s="272">
        <v>621.93333333333339</v>
      </c>
      <c r="F477" s="272">
        <v>612.61666666666667</v>
      </c>
      <c r="G477" s="272">
        <v>600.08333333333337</v>
      </c>
      <c r="H477" s="272">
        <v>643.78333333333342</v>
      </c>
      <c r="I477" s="272">
        <v>656.31666666666672</v>
      </c>
      <c r="J477" s="272">
        <v>665.63333333333344</v>
      </c>
      <c r="K477" s="271">
        <v>647</v>
      </c>
      <c r="L477" s="271">
        <v>625.15</v>
      </c>
      <c r="M477" s="271">
        <v>2.6399599999999999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749.15</v>
      </c>
      <c r="D478" s="272">
        <v>745.75</v>
      </c>
      <c r="E478" s="272">
        <v>739.95</v>
      </c>
      <c r="F478" s="272">
        <v>730.75</v>
      </c>
      <c r="G478" s="272">
        <v>724.95</v>
      </c>
      <c r="H478" s="272">
        <v>754.95</v>
      </c>
      <c r="I478" s="272">
        <v>760.75</v>
      </c>
      <c r="J478" s="272">
        <v>769.95</v>
      </c>
      <c r="K478" s="271">
        <v>751.55</v>
      </c>
      <c r="L478" s="271">
        <v>736.55</v>
      </c>
      <c r="M478" s="271">
        <v>15.898059999999999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737.75</v>
      </c>
      <c r="D479" s="272">
        <v>736.33333333333337</v>
      </c>
      <c r="E479" s="272">
        <v>729.66666666666674</v>
      </c>
      <c r="F479" s="272">
        <v>721.58333333333337</v>
      </c>
      <c r="G479" s="272">
        <v>714.91666666666674</v>
      </c>
      <c r="H479" s="272">
        <v>744.41666666666674</v>
      </c>
      <c r="I479" s="272">
        <v>751.08333333333348</v>
      </c>
      <c r="J479" s="272">
        <v>759.16666666666674</v>
      </c>
      <c r="K479" s="271">
        <v>743</v>
      </c>
      <c r="L479" s="271">
        <v>728.25</v>
      </c>
      <c r="M479" s="271">
        <v>2.5671900000000001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6677.85</v>
      </c>
      <c r="D480" s="272">
        <v>6700.0166666666664</v>
      </c>
      <c r="E480" s="272">
        <v>6624.833333333333</v>
      </c>
      <c r="F480" s="272">
        <v>6571.8166666666666</v>
      </c>
      <c r="G480" s="272">
        <v>6496.6333333333332</v>
      </c>
      <c r="H480" s="272">
        <v>6753.0333333333328</v>
      </c>
      <c r="I480" s="272">
        <v>6828.2166666666672</v>
      </c>
      <c r="J480" s="272">
        <v>6881.2333333333327</v>
      </c>
      <c r="K480" s="271">
        <v>6775.2</v>
      </c>
      <c r="L480" s="271">
        <v>6647</v>
      </c>
      <c r="M480" s="271">
        <v>3.1391200000000001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38.799999999999997</v>
      </c>
      <c r="D481" s="272">
        <v>38.933333333333337</v>
      </c>
      <c r="E481" s="272">
        <v>38.516666666666673</v>
      </c>
      <c r="F481" s="272">
        <v>38.233333333333334</v>
      </c>
      <c r="G481" s="272">
        <v>37.81666666666667</v>
      </c>
      <c r="H481" s="272">
        <v>39.216666666666676</v>
      </c>
      <c r="I481" s="272">
        <v>39.633333333333333</v>
      </c>
      <c r="J481" s="272">
        <v>39.916666666666679</v>
      </c>
      <c r="K481" s="271">
        <v>39.35</v>
      </c>
      <c r="L481" s="271">
        <v>38.65</v>
      </c>
      <c r="M481" s="271">
        <v>39.016500000000001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1606.65</v>
      </c>
      <c r="D482" s="272">
        <v>1607.8666666666668</v>
      </c>
      <c r="E482" s="272">
        <v>1595.7833333333335</v>
      </c>
      <c r="F482" s="272">
        <v>1584.9166666666667</v>
      </c>
      <c r="G482" s="272">
        <v>1572.8333333333335</v>
      </c>
      <c r="H482" s="272">
        <v>1618.7333333333336</v>
      </c>
      <c r="I482" s="272">
        <v>1630.8166666666666</v>
      </c>
      <c r="J482" s="272">
        <v>1641.6833333333336</v>
      </c>
      <c r="K482" s="271">
        <v>1619.95</v>
      </c>
      <c r="L482" s="271">
        <v>1597</v>
      </c>
      <c r="M482" s="271">
        <v>0.86751999999999996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781.1</v>
      </c>
      <c r="D483" s="272">
        <v>782.94999999999993</v>
      </c>
      <c r="E483" s="272">
        <v>775.99999999999989</v>
      </c>
      <c r="F483" s="272">
        <v>770.9</v>
      </c>
      <c r="G483" s="272">
        <v>763.94999999999993</v>
      </c>
      <c r="H483" s="272">
        <v>788.04999999999984</v>
      </c>
      <c r="I483" s="272">
        <v>794.99999999999989</v>
      </c>
      <c r="J483" s="272">
        <v>800.0999999999998</v>
      </c>
      <c r="K483" s="271">
        <v>789.9</v>
      </c>
      <c r="L483" s="271">
        <v>777.85</v>
      </c>
      <c r="M483" s="271">
        <v>9.1782800000000009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239.05</v>
      </c>
      <c r="D484" s="272">
        <v>238.58333333333334</v>
      </c>
      <c r="E484" s="272">
        <v>235.26666666666668</v>
      </c>
      <c r="F484" s="272">
        <v>231.48333333333335</v>
      </c>
      <c r="G484" s="272">
        <v>228.16666666666669</v>
      </c>
      <c r="H484" s="272">
        <v>242.36666666666667</v>
      </c>
      <c r="I484" s="272">
        <v>245.68333333333334</v>
      </c>
      <c r="J484" s="272">
        <v>249.46666666666667</v>
      </c>
      <c r="K484" s="271">
        <v>241.9</v>
      </c>
      <c r="L484" s="271">
        <v>234.8</v>
      </c>
      <c r="M484" s="271">
        <v>2.37846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2948.7</v>
      </c>
      <c r="D485" s="272">
        <v>2979.9</v>
      </c>
      <c r="E485" s="272">
        <v>2869.8</v>
      </c>
      <c r="F485" s="272">
        <v>2790.9</v>
      </c>
      <c r="G485" s="272">
        <v>2680.8</v>
      </c>
      <c r="H485" s="272">
        <v>3058.8</v>
      </c>
      <c r="I485" s="272">
        <v>3168.8999999999996</v>
      </c>
      <c r="J485" s="272">
        <v>3247.8</v>
      </c>
      <c r="K485" s="271">
        <v>3090</v>
      </c>
      <c r="L485" s="271">
        <v>2901</v>
      </c>
      <c r="M485" s="271">
        <v>0.80759000000000003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599.04999999999995</v>
      </c>
      <c r="D486" s="272">
        <v>601.63333333333333</v>
      </c>
      <c r="E486" s="272">
        <v>594.41666666666663</v>
      </c>
      <c r="F486" s="272">
        <v>589.7833333333333</v>
      </c>
      <c r="G486" s="272">
        <v>582.56666666666661</v>
      </c>
      <c r="H486" s="272">
        <v>606.26666666666665</v>
      </c>
      <c r="I486" s="272">
        <v>613.48333333333335</v>
      </c>
      <c r="J486" s="272">
        <v>618.11666666666667</v>
      </c>
      <c r="K486" s="271">
        <v>608.85</v>
      </c>
      <c r="L486" s="271">
        <v>597</v>
      </c>
      <c r="M486" s="271">
        <v>1.4673499999999999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303.39999999999998</v>
      </c>
      <c r="D487" s="272">
        <v>303.7833333333333</v>
      </c>
      <c r="E487" s="272">
        <v>301.61666666666662</v>
      </c>
      <c r="F487" s="272">
        <v>299.83333333333331</v>
      </c>
      <c r="G487" s="272">
        <v>297.66666666666663</v>
      </c>
      <c r="H487" s="272">
        <v>305.56666666666661</v>
      </c>
      <c r="I487" s="272">
        <v>307.73333333333335</v>
      </c>
      <c r="J487" s="272">
        <v>309.51666666666659</v>
      </c>
      <c r="K487" s="271">
        <v>305.95</v>
      </c>
      <c r="L487" s="271">
        <v>302</v>
      </c>
      <c r="M487" s="271">
        <v>2.8712200000000001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28</v>
      </c>
      <c r="D488" s="287">
        <v>28.349999999999998</v>
      </c>
      <c r="E488" s="287">
        <v>27.599999999999994</v>
      </c>
      <c r="F488" s="287">
        <v>27.199999999999996</v>
      </c>
      <c r="G488" s="287">
        <v>26.449999999999992</v>
      </c>
      <c r="H488" s="287">
        <v>28.749999999999996</v>
      </c>
      <c r="I488" s="287">
        <v>29.500000000000004</v>
      </c>
      <c r="J488" s="286">
        <v>29.9</v>
      </c>
      <c r="K488" s="286">
        <v>29.1</v>
      </c>
      <c r="L488" s="286">
        <v>27.95</v>
      </c>
      <c r="M488" s="242">
        <v>15.63611</v>
      </c>
      <c r="N488" s="1"/>
      <c r="O488" s="1"/>
    </row>
    <row r="489" spans="1:15" ht="12.75" customHeight="1">
      <c r="A489" s="30">
        <v>479</v>
      </c>
      <c r="B489" s="286" t="s">
        <v>520</v>
      </c>
      <c r="C489" s="287">
        <v>317.60000000000002</v>
      </c>
      <c r="D489" s="287">
        <v>317.16666666666669</v>
      </c>
      <c r="E489" s="287">
        <v>314.43333333333339</v>
      </c>
      <c r="F489" s="287">
        <v>311.26666666666671</v>
      </c>
      <c r="G489" s="287">
        <v>308.53333333333342</v>
      </c>
      <c r="H489" s="287">
        <v>320.33333333333337</v>
      </c>
      <c r="I489" s="287">
        <v>323.06666666666661</v>
      </c>
      <c r="J489" s="286">
        <v>326.23333333333335</v>
      </c>
      <c r="K489" s="286">
        <v>319.89999999999998</v>
      </c>
      <c r="L489" s="286">
        <v>314</v>
      </c>
      <c r="M489" s="242">
        <v>2.8580100000000002</v>
      </c>
      <c r="N489" s="1"/>
      <c r="O489" s="1"/>
    </row>
    <row r="490" spans="1:15" ht="12.75" customHeight="1">
      <c r="A490" s="30">
        <v>480</v>
      </c>
      <c r="B490" s="286" t="s">
        <v>521</v>
      </c>
      <c r="C490" s="271">
        <v>339.75</v>
      </c>
      <c r="D490" s="272">
        <v>341.55</v>
      </c>
      <c r="E490" s="272">
        <v>336.20000000000005</v>
      </c>
      <c r="F490" s="272">
        <v>332.65000000000003</v>
      </c>
      <c r="G490" s="272">
        <v>327.30000000000007</v>
      </c>
      <c r="H490" s="272">
        <v>345.1</v>
      </c>
      <c r="I490" s="272">
        <v>350.45000000000005</v>
      </c>
      <c r="J490" s="272">
        <v>354</v>
      </c>
      <c r="K490" s="271">
        <v>346.9</v>
      </c>
      <c r="L490" s="271">
        <v>338</v>
      </c>
      <c r="M490" s="271">
        <v>1.58464</v>
      </c>
      <c r="N490" s="1"/>
      <c r="O490" s="1"/>
    </row>
    <row r="491" spans="1:15" ht="12.75" customHeight="1">
      <c r="A491" s="30">
        <v>481</v>
      </c>
      <c r="B491" s="286" t="s">
        <v>279</v>
      </c>
      <c r="C491" s="287">
        <v>1011.65</v>
      </c>
      <c r="D491" s="287">
        <v>1009.2833333333334</v>
      </c>
      <c r="E491" s="287">
        <v>994.56666666666683</v>
      </c>
      <c r="F491" s="287">
        <v>977.48333333333346</v>
      </c>
      <c r="G491" s="287">
        <v>962.76666666666688</v>
      </c>
      <c r="H491" s="287">
        <v>1026.3666666666668</v>
      </c>
      <c r="I491" s="287">
        <v>1041.0833333333333</v>
      </c>
      <c r="J491" s="286">
        <v>1058.1666666666667</v>
      </c>
      <c r="K491" s="286">
        <v>1024</v>
      </c>
      <c r="L491" s="286">
        <v>992.2</v>
      </c>
      <c r="M491" s="242">
        <v>20.281759999999998</v>
      </c>
      <c r="N491" s="1"/>
      <c r="O491" s="1"/>
    </row>
    <row r="492" spans="1:15" ht="12.75" customHeight="1">
      <c r="A492" s="30">
        <v>482</v>
      </c>
      <c r="B492" s="297" t="s">
        <v>210</v>
      </c>
      <c r="C492" s="271">
        <v>256.75</v>
      </c>
      <c r="D492" s="272">
        <v>255.96666666666667</v>
      </c>
      <c r="E492" s="272">
        <v>253.93333333333334</v>
      </c>
      <c r="F492" s="272">
        <v>251.11666666666667</v>
      </c>
      <c r="G492" s="272">
        <v>249.08333333333334</v>
      </c>
      <c r="H492" s="272">
        <v>258.7833333333333</v>
      </c>
      <c r="I492" s="272">
        <v>260.81666666666672</v>
      </c>
      <c r="J492" s="272">
        <v>263.63333333333333</v>
      </c>
      <c r="K492" s="271">
        <v>258</v>
      </c>
      <c r="L492" s="271">
        <v>253.15</v>
      </c>
      <c r="M492" s="271">
        <v>77.004779999999997</v>
      </c>
      <c r="N492" s="1"/>
      <c r="O492" s="1"/>
    </row>
    <row r="493" spans="1:15" ht="12.75" customHeight="1">
      <c r="A493" s="30">
        <v>483</v>
      </c>
      <c r="B493" s="299" t="s">
        <v>522</v>
      </c>
      <c r="C493" s="287">
        <v>2142.5</v>
      </c>
      <c r="D493" s="287">
        <v>2135.8666666666668</v>
      </c>
      <c r="E493" s="272">
        <v>2113.7333333333336</v>
      </c>
      <c r="F493" s="272">
        <v>2084.9666666666667</v>
      </c>
      <c r="G493" s="272">
        <v>2062.8333333333335</v>
      </c>
      <c r="H493" s="272">
        <v>2164.6333333333337</v>
      </c>
      <c r="I493" s="272">
        <v>2186.7666666666669</v>
      </c>
      <c r="J493" s="272">
        <v>2215.5333333333338</v>
      </c>
      <c r="K493" s="271">
        <v>2158</v>
      </c>
      <c r="L493" s="271">
        <v>2107.1</v>
      </c>
      <c r="M493" s="271">
        <v>0.99717999999999996</v>
      </c>
      <c r="N493" s="1"/>
      <c r="O493" s="1"/>
    </row>
    <row r="494" spans="1:15" ht="12.75" customHeight="1">
      <c r="A494" s="30">
        <v>484</v>
      </c>
      <c r="B494" s="252" t="s">
        <v>870</v>
      </c>
      <c r="C494" s="271">
        <v>369.55</v>
      </c>
      <c r="D494" s="272">
        <v>372.2</v>
      </c>
      <c r="E494" s="272">
        <v>364.4</v>
      </c>
      <c r="F494" s="272">
        <v>359.25</v>
      </c>
      <c r="G494" s="272">
        <v>351.45</v>
      </c>
      <c r="H494" s="272">
        <v>377.34999999999997</v>
      </c>
      <c r="I494" s="272">
        <v>385.15000000000003</v>
      </c>
      <c r="J494" s="272">
        <v>390.29999999999995</v>
      </c>
      <c r="K494" s="271">
        <v>380</v>
      </c>
      <c r="L494" s="271">
        <v>367.05</v>
      </c>
      <c r="M494" s="271">
        <v>0.98460999999999999</v>
      </c>
      <c r="N494" s="1"/>
      <c r="O494" s="1"/>
    </row>
    <row r="495" spans="1:15" ht="12.75" customHeight="1">
      <c r="A495" s="30">
        <v>485</v>
      </c>
      <c r="B495" s="286" t="s">
        <v>523</v>
      </c>
      <c r="C495" s="287">
        <v>2237.75</v>
      </c>
      <c r="D495" s="287">
        <v>2247.5833333333335</v>
      </c>
      <c r="E495" s="272">
        <v>2207.166666666667</v>
      </c>
      <c r="F495" s="272">
        <v>2176.5833333333335</v>
      </c>
      <c r="G495" s="272">
        <v>2136.166666666667</v>
      </c>
      <c r="H495" s="272">
        <v>2278.166666666667</v>
      </c>
      <c r="I495" s="272">
        <v>2318.5833333333339</v>
      </c>
      <c r="J495" s="272">
        <v>2349.166666666667</v>
      </c>
      <c r="K495" s="271">
        <v>2288</v>
      </c>
      <c r="L495" s="271">
        <v>2217</v>
      </c>
      <c r="M495" s="271">
        <v>0.75494000000000006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8.65</v>
      </c>
      <c r="D496" s="272">
        <v>8.6833333333333353</v>
      </c>
      <c r="E496" s="272">
        <v>8.56666666666667</v>
      </c>
      <c r="F496" s="272">
        <v>8.4833333333333343</v>
      </c>
      <c r="G496" s="272">
        <v>8.3666666666666689</v>
      </c>
      <c r="H496" s="272">
        <v>8.766666666666671</v>
      </c>
      <c r="I496" s="272">
        <v>8.8833333333333346</v>
      </c>
      <c r="J496" s="272">
        <v>8.9666666666666721</v>
      </c>
      <c r="K496" s="271">
        <v>8.8000000000000007</v>
      </c>
      <c r="L496" s="271">
        <v>8.6</v>
      </c>
      <c r="M496" s="271">
        <v>520.44922999999994</v>
      </c>
      <c r="N496" s="1"/>
      <c r="O496" s="1"/>
    </row>
    <row r="497" spans="1:15" ht="12.75" customHeight="1">
      <c r="A497" s="30">
        <v>487</v>
      </c>
      <c r="B497" s="298" t="s">
        <v>211</v>
      </c>
      <c r="C497" s="287">
        <v>982.3</v>
      </c>
      <c r="D497" s="287">
        <v>980.31666666666661</v>
      </c>
      <c r="E497" s="272">
        <v>969.98333333333323</v>
      </c>
      <c r="F497" s="272">
        <v>957.66666666666663</v>
      </c>
      <c r="G497" s="272">
        <v>947.33333333333326</v>
      </c>
      <c r="H497" s="272">
        <v>992.63333333333321</v>
      </c>
      <c r="I497" s="272">
        <v>1002.9666666666667</v>
      </c>
      <c r="J497" s="272">
        <v>1015.2833333333332</v>
      </c>
      <c r="K497" s="271">
        <v>990.65</v>
      </c>
      <c r="L497" s="271">
        <v>968</v>
      </c>
      <c r="M497" s="271">
        <v>9.2334599999999991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210.9</v>
      </c>
      <c r="D498" s="272">
        <v>209.11666666666665</v>
      </c>
      <c r="E498" s="272">
        <v>204.23333333333329</v>
      </c>
      <c r="F498" s="272">
        <v>197.56666666666663</v>
      </c>
      <c r="G498" s="272">
        <v>192.68333333333328</v>
      </c>
      <c r="H498" s="272">
        <v>215.7833333333333</v>
      </c>
      <c r="I498" s="272">
        <v>220.66666666666669</v>
      </c>
      <c r="J498" s="272">
        <v>227.33333333333331</v>
      </c>
      <c r="K498" s="271">
        <v>214</v>
      </c>
      <c r="L498" s="271">
        <v>202.45</v>
      </c>
      <c r="M498" s="271">
        <v>14.28078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73.5</v>
      </c>
      <c r="D499" s="287">
        <v>73.850000000000009</v>
      </c>
      <c r="E499" s="272">
        <v>73.050000000000011</v>
      </c>
      <c r="F499" s="272">
        <v>72.600000000000009</v>
      </c>
      <c r="G499" s="272">
        <v>71.800000000000011</v>
      </c>
      <c r="H499" s="272">
        <v>74.300000000000011</v>
      </c>
      <c r="I499" s="272">
        <v>75.099999999999994</v>
      </c>
      <c r="J499" s="272">
        <v>75.550000000000011</v>
      </c>
      <c r="K499" s="271">
        <v>74.650000000000006</v>
      </c>
      <c r="L499" s="271">
        <v>73.400000000000006</v>
      </c>
      <c r="M499" s="271">
        <v>5.2827599999999997</v>
      </c>
      <c r="N499" s="1"/>
      <c r="O499" s="1"/>
    </row>
    <row r="500" spans="1:15" ht="12.75" customHeight="1">
      <c r="A500" s="30">
        <v>490</v>
      </c>
      <c r="B500" s="242" t="s">
        <v>526</v>
      </c>
      <c r="C500" s="287">
        <v>603.1</v>
      </c>
      <c r="D500" s="287">
        <v>601.76666666666677</v>
      </c>
      <c r="E500" s="272">
        <v>594.73333333333358</v>
      </c>
      <c r="F500" s="272">
        <v>586.36666666666679</v>
      </c>
      <c r="G500" s="272">
        <v>579.3333333333336</v>
      </c>
      <c r="H500" s="272">
        <v>610.13333333333355</v>
      </c>
      <c r="I500" s="272">
        <v>617.16666666666663</v>
      </c>
      <c r="J500" s="272">
        <v>625.53333333333353</v>
      </c>
      <c r="K500" s="271">
        <v>608.79999999999995</v>
      </c>
      <c r="L500" s="271">
        <v>593.4</v>
      </c>
      <c r="M500" s="271">
        <v>0.76285000000000003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1802.45</v>
      </c>
      <c r="D501" s="287">
        <v>1795.8833333333332</v>
      </c>
      <c r="E501" s="272">
        <v>1782.1666666666665</v>
      </c>
      <c r="F501" s="272">
        <v>1761.8833333333332</v>
      </c>
      <c r="G501" s="272">
        <v>1748.1666666666665</v>
      </c>
      <c r="H501" s="272">
        <v>1816.1666666666665</v>
      </c>
      <c r="I501" s="272">
        <v>1829.8833333333332</v>
      </c>
      <c r="J501" s="272">
        <v>1850.1666666666665</v>
      </c>
      <c r="K501" s="271">
        <v>1809.6</v>
      </c>
      <c r="L501" s="271">
        <v>1775.6</v>
      </c>
      <c r="M501" s="271">
        <v>1.56324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435.85</v>
      </c>
      <c r="D502" s="287">
        <v>437.95000000000005</v>
      </c>
      <c r="E502" s="272">
        <v>433.10000000000008</v>
      </c>
      <c r="F502" s="272">
        <v>430.35</v>
      </c>
      <c r="G502" s="272">
        <v>425.50000000000006</v>
      </c>
      <c r="H502" s="272">
        <v>440.7000000000001</v>
      </c>
      <c r="I502" s="272">
        <v>445.55</v>
      </c>
      <c r="J502" s="272">
        <v>448.30000000000013</v>
      </c>
      <c r="K502" s="271">
        <v>442.8</v>
      </c>
      <c r="L502" s="271">
        <v>435.2</v>
      </c>
      <c r="M502" s="271">
        <v>47.787480000000002</v>
      </c>
      <c r="N502" s="1"/>
      <c r="O502" s="1"/>
    </row>
    <row r="503" spans="1:15" ht="12.75" customHeight="1">
      <c r="A503" s="30">
        <v>493</v>
      </c>
      <c r="B503" s="242" t="s">
        <v>527</v>
      </c>
      <c r="C503" s="287">
        <v>233.5</v>
      </c>
      <c r="D503" s="287">
        <v>234.88333333333333</v>
      </c>
      <c r="E503" s="272">
        <v>231.36666666666665</v>
      </c>
      <c r="F503" s="272">
        <v>229.23333333333332</v>
      </c>
      <c r="G503" s="272">
        <v>225.71666666666664</v>
      </c>
      <c r="H503" s="272">
        <v>237.01666666666665</v>
      </c>
      <c r="I503" s="272">
        <v>240.5333333333333</v>
      </c>
      <c r="J503" s="272">
        <v>242.66666666666666</v>
      </c>
      <c r="K503" s="271">
        <v>238.4</v>
      </c>
      <c r="L503" s="271">
        <v>232.75</v>
      </c>
      <c r="M503" s="271">
        <v>3.5730200000000001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16</v>
      </c>
      <c r="D504" s="287">
        <v>16.233333333333334</v>
      </c>
      <c r="E504" s="272">
        <v>15.716666666666669</v>
      </c>
      <c r="F504" s="272">
        <v>15.433333333333334</v>
      </c>
      <c r="G504" s="272">
        <v>14.916666666666668</v>
      </c>
      <c r="H504" s="272">
        <v>16.516666666666669</v>
      </c>
      <c r="I504" s="272">
        <v>17.033333333333335</v>
      </c>
      <c r="J504" s="272">
        <v>17.31666666666667</v>
      </c>
      <c r="K504" s="271">
        <v>16.75</v>
      </c>
      <c r="L504" s="271">
        <v>15.95</v>
      </c>
      <c r="M504" s="271">
        <v>1308.6154100000001</v>
      </c>
      <c r="N504" s="1"/>
      <c r="O504" s="1"/>
    </row>
    <row r="505" spans="1:15" ht="12.75" customHeight="1">
      <c r="A505" s="30">
        <v>495</v>
      </c>
      <c r="B505" s="242" t="s">
        <v>871</v>
      </c>
      <c r="C505" s="287">
        <v>9344</v>
      </c>
      <c r="D505" s="287">
        <v>9286.8166666666657</v>
      </c>
      <c r="E505" s="272">
        <v>9162.533333333331</v>
      </c>
      <c r="F505" s="272">
        <v>8981.0666666666657</v>
      </c>
      <c r="G505" s="272">
        <v>8856.783333333331</v>
      </c>
      <c r="H505" s="272">
        <v>9468.283333333331</v>
      </c>
      <c r="I505" s="272">
        <v>9592.5666666666639</v>
      </c>
      <c r="J505" s="272">
        <v>9774.033333333331</v>
      </c>
      <c r="K505" s="271">
        <v>9411.1</v>
      </c>
      <c r="L505" s="271">
        <v>9105.35</v>
      </c>
      <c r="M505" s="271">
        <v>0.36285000000000001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251.25</v>
      </c>
      <c r="D506" s="287">
        <v>248.91666666666666</v>
      </c>
      <c r="E506" s="272">
        <v>245.13333333333333</v>
      </c>
      <c r="F506" s="272">
        <v>239.01666666666668</v>
      </c>
      <c r="G506" s="272">
        <v>235.23333333333335</v>
      </c>
      <c r="H506" s="272">
        <v>255.0333333333333</v>
      </c>
      <c r="I506" s="272">
        <v>258.81666666666666</v>
      </c>
      <c r="J506" s="272">
        <v>264.93333333333328</v>
      </c>
      <c r="K506" s="271">
        <v>252.7</v>
      </c>
      <c r="L506" s="271">
        <v>242.8</v>
      </c>
      <c r="M506" s="271">
        <v>53.040790000000001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229.35</v>
      </c>
      <c r="D507" s="287">
        <v>231.76666666666665</v>
      </c>
      <c r="E507" s="272">
        <v>223.7833333333333</v>
      </c>
      <c r="F507" s="272">
        <v>218.21666666666664</v>
      </c>
      <c r="G507" s="272">
        <v>210.23333333333329</v>
      </c>
      <c r="H507" s="272">
        <v>237.33333333333331</v>
      </c>
      <c r="I507" s="272">
        <v>245.31666666666666</v>
      </c>
      <c r="J507" s="272">
        <v>250.88333333333333</v>
      </c>
      <c r="K507" s="271">
        <v>239.75</v>
      </c>
      <c r="L507" s="271">
        <v>226.2</v>
      </c>
      <c r="M507" s="271">
        <v>35.228110000000001</v>
      </c>
      <c r="N507" s="1"/>
      <c r="O507" s="1"/>
    </row>
    <row r="508" spans="1:15" ht="12.75" customHeight="1">
      <c r="A508" s="30">
        <v>498</v>
      </c>
      <c r="B508" s="242" t="s">
        <v>843</v>
      </c>
      <c r="C508" s="242">
        <v>55.45</v>
      </c>
      <c r="D508" s="287">
        <v>55.283333333333339</v>
      </c>
      <c r="E508" s="272">
        <v>54.366666666666674</v>
      </c>
      <c r="F508" s="272">
        <v>53.283333333333339</v>
      </c>
      <c r="G508" s="272">
        <v>52.366666666666674</v>
      </c>
      <c r="H508" s="272">
        <v>56.366666666666674</v>
      </c>
      <c r="I508" s="272">
        <v>57.283333333333346</v>
      </c>
      <c r="J508" s="272">
        <v>58.366666666666674</v>
      </c>
      <c r="K508" s="271">
        <v>56.2</v>
      </c>
      <c r="L508" s="271">
        <v>54.2</v>
      </c>
      <c r="M508" s="271">
        <v>1781.85076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360.7</v>
      </c>
      <c r="D509" s="287">
        <v>360.61666666666662</v>
      </c>
      <c r="E509" s="272">
        <v>357.23333333333323</v>
      </c>
      <c r="F509" s="272">
        <v>353.76666666666659</v>
      </c>
      <c r="G509" s="272">
        <v>350.38333333333321</v>
      </c>
      <c r="H509" s="272">
        <v>364.08333333333326</v>
      </c>
      <c r="I509" s="272">
        <v>367.46666666666658</v>
      </c>
      <c r="J509" s="272">
        <v>370.93333333333328</v>
      </c>
      <c r="K509" s="271">
        <v>364</v>
      </c>
      <c r="L509" s="271">
        <v>357.15</v>
      </c>
      <c r="M509" s="271">
        <v>7.65456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87">
        <v>1595.45</v>
      </c>
      <c r="D510" s="272">
        <v>1598.4833333333333</v>
      </c>
      <c r="E510" s="272">
        <v>1586.9666666666667</v>
      </c>
      <c r="F510" s="272">
        <v>1578.4833333333333</v>
      </c>
      <c r="G510" s="272">
        <v>1566.9666666666667</v>
      </c>
      <c r="H510" s="272">
        <v>1606.9666666666667</v>
      </c>
      <c r="I510" s="272">
        <v>1618.4833333333336</v>
      </c>
      <c r="J510" s="271">
        <v>1626.9666666666667</v>
      </c>
      <c r="K510" s="271">
        <v>1610</v>
      </c>
      <c r="L510" s="271">
        <v>1590</v>
      </c>
      <c r="M510" s="242">
        <v>0.1459</v>
      </c>
      <c r="N510" s="1"/>
      <c r="O510" s="1"/>
    </row>
    <row r="511" spans="1:15" ht="12.75" customHeight="1">
      <c r="A511" s="30">
        <v>501</v>
      </c>
      <c r="B511" s="242" t="s">
        <v>530</v>
      </c>
      <c r="C511" s="287">
        <v>2304.5500000000002</v>
      </c>
      <c r="D511" s="272">
        <v>2309.1833333333334</v>
      </c>
      <c r="E511" s="272">
        <v>2279.3666666666668</v>
      </c>
      <c r="F511" s="272">
        <v>2254.1833333333334</v>
      </c>
      <c r="G511" s="272">
        <v>2224.3666666666668</v>
      </c>
      <c r="H511" s="272">
        <v>2334.3666666666668</v>
      </c>
      <c r="I511" s="272">
        <v>2364.1833333333334</v>
      </c>
      <c r="J511" s="271">
        <v>2389.3666666666668</v>
      </c>
      <c r="K511" s="271">
        <v>2339</v>
      </c>
      <c r="L511" s="271">
        <v>2284</v>
      </c>
      <c r="M511" s="242">
        <v>0.50312999999999997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20"/>
      <c r="B5" s="421"/>
      <c r="C5" s="420"/>
      <c r="D5" s="42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22" t="s">
        <v>532</v>
      </c>
      <c r="C7" s="421"/>
      <c r="D7" s="7">
        <f>Main!B10</f>
        <v>44783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44781</v>
      </c>
      <c r="B10" s="29">
        <v>542670</v>
      </c>
      <c r="C10" s="28" t="s">
        <v>1052</v>
      </c>
      <c r="D10" s="28" t="s">
        <v>1053</v>
      </c>
      <c r="E10" s="28" t="s">
        <v>541</v>
      </c>
      <c r="F10" s="87">
        <v>19</v>
      </c>
      <c r="G10" s="29">
        <v>50.75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44781</v>
      </c>
      <c r="B11" s="29">
        <v>542670</v>
      </c>
      <c r="C11" s="28" t="s">
        <v>1052</v>
      </c>
      <c r="D11" s="28" t="s">
        <v>1054</v>
      </c>
      <c r="E11" s="28" t="s">
        <v>541</v>
      </c>
      <c r="F11" s="87">
        <v>500000</v>
      </c>
      <c r="G11" s="29">
        <v>55.97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44781</v>
      </c>
      <c r="B12" s="29">
        <v>542670</v>
      </c>
      <c r="C12" s="28" t="s">
        <v>1052</v>
      </c>
      <c r="D12" s="28" t="s">
        <v>1055</v>
      </c>
      <c r="E12" s="28" t="s">
        <v>542</v>
      </c>
      <c r="F12" s="87">
        <v>132015</v>
      </c>
      <c r="G12" s="29">
        <v>56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44781</v>
      </c>
      <c r="B13" s="29">
        <v>542670</v>
      </c>
      <c r="C13" s="28" t="s">
        <v>1052</v>
      </c>
      <c r="D13" s="28" t="s">
        <v>1053</v>
      </c>
      <c r="E13" s="28" t="s">
        <v>542</v>
      </c>
      <c r="F13" s="87">
        <v>360000</v>
      </c>
      <c r="G13" s="29">
        <v>56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44781</v>
      </c>
      <c r="B14" s="29">
        <v>531156</v>
      </c>
      <c r="C14" s="28" t="s">
        <v>1056</v>
      </c>
      <c r="D14" s="28" t="s">
        <v>1057</v>
      </c>
      <c r="E14" s="28" t="s">
        <v>541</v>
      </c>
      <c r="F14" s="87">
        <v>17957</v>
      </c>
      <c r="G14" s="29">
        <v>249.04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44781</v>
      </c>
      <c r="B15" s="29">
        <v>531681</v>
      </c>
      <c r="C15" s="28" t="s">
        <v>1058</v>
      </c>
      <c r="D15" s="28" t="s">
        <v>1059</v>
      </c>
      <c r="E15" s="28" t="s">
        <v>542</v>
      </c>
      <c r="F15" s="87">
        <v>420059</v>
      </c>
      <c r="G15" s="29">
        <v>0.96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44781</v>
      </c>
      <c r="B16" s="29">
        <v>541865</v>
      </c>
      <c r="C16" s="28" t="s">
        <v>1060</v>
      </c>
      <c r="D16" s="28" t="s">
        <v>1061</v>
      </c>
      <c r="E16" s="28" t="s">
        <v>542</v>
      </c>
      <c r="F16" s="87">
        <v>200000</v>
      </c>
      <c r="G16" s="29">
        <v>75.44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44781</v>
      </c>
      <c r="B17" s="29">
        <v>540205</v>
      </c>
      <c r="C17" s="28" t="s">
        <v>1062</v>
      </c>
      <c r="D17" s="28" t="s">
        <v>1063</v>
      </c>
      <c r="E17" s="28" t="s">
        <v>542</v>
      </c>
      <c r="F17" s="87">
        <v>152408</v>
      </c>
      <c r="G17" s="29">
        <v>1177.03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44781</v>
      </c>
      <c r="B18" s="29">
        <v>539304</v>
      </c>
      <c r="C18" s="28" t="s">
        <v>1064</v>
      </c>
      <c r="D18" s="28" t="s">
        <v>1065</v>
      </c>
      <c r="E18" s="28" t="s">
        <v>541</v>
      </c>
      <c r="F18" s="87">
        <v>50000</v>
      </c>
      <c r="G18" s="29">
        <v>30.95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44781</v>
      </c>
      <c r="B19" s="29">
        <v>540023</v>
      </c>
      <c r="C19" s="28" t="s">
        <v>1066</v>
      </c>
      <c r="D19" s="28" t="s">
        <v>1067</v>
      </c>
      <c r="E19" s="28" t="s">
        <v>542</v>
      </c>
      <c r="F19" s="87">
        <v>150000</v>
      </c>
      <c r="G19" s="29">
        <v>58.4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44781</v>
      </c>
      <c r="B20" s="29">
        <v>512379</v>
      </c>
      <c r="C20" s="28" t="s">
        <v>1068</v>
      </c>
      <c r="D20" s="28" t="s">
        <v>1069</v>
      </c>
      <c r="E20" s="28" t="s">
        <v>541</v>
      </c>
      <c r="F20" s="87">
        <v>2017900</v>
      </c>
      <c r="G20" s="29">
        <v>35.22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44781</v>
      </c>
      <c r="B21" s="29">
        <v>517514</v>
      </c>
      <c r="C21" s="28" t="s">
        <v>1070</v>
      </c>
      <c r="D21" s="28" t="s">
        <v>1071</v>
      </c>
      <c r="E21" s="28" t="s">
        <v>542</v>
      </c>
      <c r="F21" s="87">
        <v>50000</v>
      </c>
      <c r="G21" s="29">
        <v>36.56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44781</v>
      </c>
      <c r="B22" s="29">
        <v>543516</v>
      </c>
      <c r="C22" s="28" t="s">
        <v>1072</v>
      </c>
      <c r="D22" s="28" t="s">
        <v>1073</v>
      </c>
      <c r="E22" s="28" t="s">
        <v>542</v>
      </c>
      <c r="F22" s="87">
        <v>12000</v>
      </c>
      <c r="G22" s="29">
        <v>67.58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44781</v>
      </c>
      <c r="B23" s="29">
        <v>532022</v>
      </c>
      <c r="C23" s="28" t="s">
        <v>1074</v>
      </c>
      <c r="D23" s="28" t="s">
        <v>1075</v>
      </c>
      <c r="E23" s="28" t="s">
        <v>541</v>
      </c>
      <c r="F23" s="87">
        <v>800000</v>
      </c>
      <c r="G23" s="29">
        <v>6.03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44781</v>
      </c>
      <c r="B24" s="29">
        <v>532022</v>
      </c>
      <c r="C24" s="28" t="s">
        <v>1074</v>
      </c>
      <c r="D24" s="28" t="s">
        <v>1076</v>
      </c>
      <c r="E24" s="28" t="s">
        <v>542</v>
      </c>
      <c r="F24" s="87">
        <v>800000</v>
      </c>
      <c r="G24" s="29">
        <v>6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44781</v>
      </c>
      <c r="B25" s="29">
        <v>536751</v>
      </c>
      <c r="C25" s="28" t="s">
        <v>1077</v>
      </c>
      <c r="D25" s="28" t="s">
        <v>1078</v>
      </c>
      <c r="E25" s="28" t="s">
        <v>541</v>
      </c>
      <c r="F25" s="87">
        <v>111700</v>
      </c>
      <c r="G25" s="29">
        <v>0.66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44781</v>
      </c>
      <c r="B26" s="29">
        <v>536751</v>
      </c>
      <c r="C26" s="28" t="s">
        <v>1077</v>
      </c>
      <c r="D26" s="28" t="s">
        <v>1079</v>
      </c>
      <c r="E26" s="28" t="s">
        <v>542</v>
      </c>
      <c r="F26" s="87">
        <v>171565</v>
      </c>
      <c r="G26" s="29">
        <v>0.66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44781</v>
      </c>
      <c r="B27" s="29">
        <v>542666</v>
      </c>
      <c r="C27" s="28" t="s">
        <v>1080</v>
      </c>
      <c r="D27" s="28" t="s">
        <v>1081</v>
      </c>
      <c r="E27" s="28" t="s">
        <v>541</v>
      </c>
      <c r="F27" s="87">
        <v>106442</v>
      </c>
      <c r="G27" s="29">
        <v>268.56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44781</v>
      </c>
      <c r="B28" s="29">
        <v>542666</v>
      </c>
      <c r="C28" s="28" t="s">
        <v>1080</v>
      </c>
      <c r="D28" s="28" t="s">
        <v>1082</v>
      </c>
      <c r="E28" s="28" t="s">
        <v>541</v>
      </c>
      <c r="F28" s="87">
        <v>107571</v>
      </c>
      <c r="G28" s="29">
        <v>268.57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44781</v>
      </c>
      <c r="B29" s="29">
        <v>542666</v>
      </c>
      <c r="C29" s="28" t="s">
        <v>1080</v>
      </c>
      <c r="D29" s="28" t="s">
        <v>1083</v>
      </c>
      <c r="E29" s="28" t="s">
        <v>541</v>
      </c>
      <c r="F29" s="87">
        <v>116827</v>
      </c>
      <c r="G29" s="29">
        <v>268.62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44781</v>
      </c>
      <c r="B30" s="29">
        <v>542666</v>
      </c>
      <c r="C30" s="28" t="s">
        <v>1080</v>
      </c>
      <c r="D30" s="28" t="s">
        <v>1083</v>
      </c>
      <c r="E30" s="28" t="s">
        <v>542</v>
      </c>
      <c r="F30" s="87">
        <v>70000</v>
      </c>
      <c r="G30" s="29">
        <v>267.39999999999998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44781</v>
      </c>
      <c r="B31" s="29">
        <v>542666</v>
      </c>
      <c r="C31" s="28" t="s">
        <v>1080</v>
      </c>
      <c r="D31" s="28" t="s">
        <v>1081</v>
      </c>
      <c r="E31" s="28" t="s">
        <v>542</v>
      </c>
      <c r="F31" s="87">
        <v>106442</v>
      </c>
      <c r="G31" s="29">
        <v>268.29000000000002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44781</v>
      </c>
      <c r="B32" s="29">
        <v>542666</v>
      </c>
      <c r="C32" s="28" t="s">
        <v>1080</v>
      </c>
      <c r="D32" s="28" t="s">
        <v>1082</v>
      </c>
      <c r="E32" s="28" t="s">
        <v>542</v>
      </c>
      <c r="F32" s="87">
        <v>107571</v>
      </c>
      <c r="G32" s="29">
        <v>268.31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44781</v>
      </c>
      <c r="B33" s="29">
        <v>530469</v>
      </c>
      <c r="C33" s="28" t="s">
        <v>1084</v>
      </c>
      <c r="D33" s="28" t="s">
        <v>1085</v>
      </c>
      <c r="E33" s="28" t="s">
        <v>542</v>
      </c>
      <c r="F33" s="87">
        <v>17470</v>
      </c>
      <c r="G33" s="29">
        <v>10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44781</v>
      </c>
      <c r="B34" s="29">
        <v>530469</v>
      </c>
      <c r="C34" s="28" t="s">
        <v>1084</v>
      </c>
      <c r="D34" s="28" t="s">
        <v>1086</v>
      </c>
      <c r="E34" s="28" t="s">
        <v>542</v>
      </c>
      <c r="F34" s="87">
        <v>21479</v>
      </c>
      <c r="G34" s="29">
        <v>10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44781</v>
      </c>
      <c r="B35" s="29">
        <v>530469</v>
      </c>
      <c r="C35" s="28" t="s">
        <v>1084</v>
      </c>
      <c r="D35" s="28" t="s">
        <v>1087</v>
      </c>
      <c r="E35" s="28" t="s">
        <v>541</v>
      </c>
      <c r="F35" s="87">
        <v>52351</v>
      </c>
      <c r="G35" s="29">
        <v>10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44781</v>
      </c>
      <c r="B36" s="29">
        <v>511628</v>
      </c>
      <c r="C36" s="28" t="s">
        <v>1088</v>
      </c>
      <c r="D36" s="28" t="s">
        <v>1089</v>
      </c>
      <c r="E36" s="28" t="s">
        <v>541</v>
      </c>
      <c r="F36" s="87">
        <v>20000</v>
      </c>
      <c r="G36" s="29">
        <v>75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44781</v>
      </c>
      <c r="B37" s="29">
        <v>511628</v>
      </c>
      <c r="C37" s="28" t="s">
        <v>1088</v>
      </c>
      <c r="D37" s="28" t="s">
        <v>1090</v>
      </c>
      <c r="E37" s="28" t="s">
        <v>542</v>
      </c>
      <c r="F37" s="87">
        <v>20000</v>
      </c>
      <c r="G37" s="29">
        <v>75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44781</v>
      </c>
      <c r="B38" s="29">
        <v>509051</v>
      </c>
      <c r="C38" s="28" t="s">
        <v>1091</v>
      </c>
      <c r="D38" s="28" t="s">
        <v>1092</v>
      </c>
      <c r="E38" s="28" t="s">
        <v>542</v>
      </c>
      <c r="F38" s="87">
        <v>6826465</v>
      </c>
      <c r="G38" s="29">
        <v>2.65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44781</v>
      </c>
      <c r="B39" s="29">
        <v>541983</v>
      </c>
      <c r="C39" s="28" t="s">
        <v>1093</v>
      </c>
      <c r="D39" s="28" t="s">
        <v>1094</v>
      </c>
      <c r="E39" s="28" t="s">
        <v>542</v>
      </c>
      <c r="F39" s="87">
        <v>90000</v>
      </c>
      <c r="G39" s="29">
        <v>4.62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44781</v>
      </c>
      <c r="B40" s="29">
        <v>543286</v>
      </c>
      <c r="C40" s="28" t="s">
        <v>949</v>
      </c>
      <c r="D40" s="28" t="s">
        <v>1095</v>
      </c>
      <c r="E40" s="28" t="s">
        <v>541</v>
      </c>
      <c r="F40" s="87">
        <v>36000</v>
      </c>
      <c r="G40" s="29">
        <v>15.25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44781</v>
      </c>
      <c r="B41" s="29">
        <v>543286</v>
      </c>
      <c r="C41" s="28" t="s">
        <v>949</v>
      </c>
      <c r="D41" s="28" t="s">
        <v>989</v>
      </c>
      <c r="E41" s="28" t="s">
        <v>542</v>
      </c>
      <c r="F41" s="87">
        <v>90000</v>
      </c>
      <c r="G41" s="29">
        <v>15.08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44781</v>
      </c>
      <c r="B42" s="29">
        <v>543286</v>
      </c>
      <c r="C42" s="28" t="s">
        <v>949</v>
      </c>
      <c r="D42" s="28" t="s">
        <v>1096</v>
      </c>
      <c r="E42" s="28" t="s">
        <v>541</v>
      </c>
      <c r="F42" s="87">
        <v>30000</v>
      </c>
      <c r="G42" s="29">
        <v>15.91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44781</v>
      </c>
      <c r="B43" s="29">
        <v>543286</v>
      </c>
      <c r="C43" s="28" t="s">
        <v>949</v>
      </c>
      <c r="D43" s="28" t="s">
        <v>1097</v>
      </c>
      <c r="E43" s="28" t="s">
        <v>542</v>
      </c>
      <c r="F43" s="87">
        <v>36000</v>
      </c>
      <c r="G43" s="29">
        <v>15.5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44781</v>
      </c>
      <c r="B44" s="29">
        <v>543286</v>
      </c>
      <c r="C44" s="28" t="s">
        <v>949</v>
      </c>
      <c r="D44" s="28" t="s">
        <v>998</v>
      </c>
      <c r="E44" s="28" t="s">
        <v>542</v>
      </c>
      <c r="F44" s="87">
        <v>30000</v>
      </c>
      <c r="G44" s="29">
        <v>15.04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44781</v>
      </c>
      <c r="B45" s="29">
        <v>543286</v>
      </c>
      <c r="C45" s="28" t="s">
        <v>949</v>
      </c>
      <c r="D45" s="28" t="s">
        <v>998</v>
      </c>
      <c r="E45" s="28" t="s">
        <v>541</v>
      </c>
      <c r="F45" s="87">
        <v>24000</v>
      </c>
      <c r="G45" s="29">
        <v>14.95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44781</v>
      </c>
      <c r="B46" s="29">
        <v>541161</v>
      </c>
      <c r="C46" s="28" t="s">
        <v>1008</v>
      </c>
      <c r="D46" s="28" t="s">
        <v>1019</v>
      </c>
      <c r="E46" s="28" t="s">
        <v>542</v>
      </c>
      <c r="F46" s="87">
        <v>5000000</v>
      </c>
      <c r="G46" s="29">
        <v>2.2200000000000002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44781</v>
      </c>
      <c r="B47" s="29">
        <v>541161</v>
      </c>
      <c r="C47" s="28" t="s">
        <v>1008</v>
      </c>
      <c r="D47" s="28" t="s">
        <v>1024</v>
      </c>
      <c r="E47" s="28" t="s">
        <v>542</v>
      </c>
      <c r="F47" s="87">
        <v>2060223</v>
      </c>
      <c r="G47" s="29">
        <v>2.39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44781</v>
      </c>
      <c r="B48" s="29">
        <v>541161</v>
      </c>
      <c r="C48" s="28" t="s">
        <v>1008</v>
      </c>
      <c r="D48" s="28" t="s">
        <v>1024</v>
      </c>
      <c r="E48" s="28" t="s">
        <v>541</v>
      </c>
      <c r="F48" s="87">
        <v>4060223</v>
      </c>
      <c r="G48" s="29">
        <v>2.2200000000000002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44781</v>
      </c>
      <c r="B49" s="29">
        <v>539788</v>
      </c>
      <c r="C49" s="28" t="s">
        <v>1098</v>
      </c>
      <c r="D49" s="28" t="s">
        <v>1099</v>
      </c>
      <c r="E49" s="28" t="s">
        <v>542</v>
      </c>
      <c r="F49" s="87">
        <v>157200</v>
      </c>
      <c r="G49" s="29">
        <v>25.05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44781</v>
      </c>
      <c r="B50" s="29">
        <v>539686</v>
      </c>
      <c r="C50" s="28" t="s">
        <v>1100</v>
      </c>
      <c r="D50" s="28" t="s">
        <v>1101</v>
      </c>
      <c r="E50" s="28" t="s">
        <v>542</v>
      </c>
      <c r="F50" s="87">
        <v>64500</v>
      </c>
      <c r="G50" s="29">
        <v>250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44781</v>
      </c>
      <c r="B51" s="29">
        <v>539686</v>
      </c>
      <c r="C51" s="28" t="s">
        <v>1100</v>
      </c>
      <c r="D51" s="28" t="s">
        <v>1102</v>
      </c>
      <c r="E51" s="28" t="s">
        <v>541</v>
      </c>
      <c r="F51" s="87">
        <v>126000</v>
      </c>
      <c r="G51" s="29">
        <v>254.18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44781</v>
      </c>
      <c r="B52" s="29">
        <v>514360</v>
      </c>
      <c r="C52" s="28" t="s">
        <v>1020</v>
      </c>
      <c r="D52" s="28" t="s">
        <v>1103</v>
      </c>
      <c r="E52" s="28" t="s">
        <v>542</v>
      </c>
      <c r="F52" s="87">
        <v>220000</v>
      </c>
      <c r="G52" s="29">
        <v>21.41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44781</v>
      </c>
      <c r="B53" s="29">
        <v>535387</v>
      </c>
      <c r="C53" s="28" t="s">
        <v>1104</v>
      </c>
      <c r="D53" s="28" t="s">
        <v>1105</v>
      </c>
      <c r="E53" s="28" t="s">
        <v>542</v>
      </c>
      <c r="F53" s="87">
        <v>575163</v>
      </c>
      <c r="G53" s="29">
        <v>16.5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44781</v>
      </c>
      <c r="B54" s="29">
        <v>535387</v>
      </c>
      <c r="C54" s="28" t="s">
        <v>1104</v>
      </c>
      <c r="D54" s="28" t="s">
        <v>1106</v>
      </c>
      <c r="E54" s="28" t="s">
        <v>541</v>
      </c>
      <c r="F54" s="87">
        <v>571000</v>
      </c>
      <c r="G54" s="29">
        <v>16.5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44781</v>
      </c>
      <c r="B55" s="29">
        <v>533602</v>
      </c>
      <c r="C55" s="28" t="s">
        <v>1107</v>
      </c>
      <c r="D55" s="28" t="s">
        <v>1108</v>
      </c>
      <c r="E55" s="28" t="s">
        <v>542</v>
      </c>
      <c r="F55" s="87">
        <v>1080000</v>
      </c>
      <c r="G55" s="29">
        <v>12.87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44781</v>
      </c>
      <c r="B56" s="29">
        <v>539767</v>
      </c>
      <c r="C56" s="28" t="s">
        <v>1109</v>
      </c>
      <c r="D56" s="28" t="s">
        <v>1110</v>
      </c>
      <c r="E56" s="28" t="s">
        <v>541</v>
      </c>
      <c r="F56" s="87">
        <v>39800</v>
      </c>
      <c r="G56" s="29">
        <v>20.55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44781</v>
      </c>
      <c r="B57" s="29">
        <v>539767</v>
      </c>
      <c r="C57" s="28" t="s">
        <v>1109</v>
      </c>
      <c r="D57" s="28" t="s">
        <v>1111</v>
      </c>
      <c r="E57" s="28" t="s">
        <v>542</v>
      </c>
      <c r="F57" s="87">
        <v>100000</v>
      </c>
      <c r="G57" s="29">
        <v>20.25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44781</v>
      </c>
      <c r="B58" s="29">
        <v>539767</v>
      </c>
      <c r="C58" s="28" t="s">
        <v>1109</v>
      </c>
      <c r="D58" s="28" t="s">
        <v>1112</v>
      </c>
      <c r="E58" s="28" t="s">
        <v>542</v>
      </c>
      <c r="F58" s="87">
        <v>54655</v>
      </c>
      <c r="G58" s="29">
        <v>20.63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44781</v>
      </c>
      <c r="B59" s="29">
        <v>539767</v>
      </c>
      <c r="C59" s="28" t="s">
        <v>1109</v>
      </c>
      <c r="D59" s="28" t="s">
        <v>1113</v>
      </c>
      <c r="E59" s="28" t="s">
        <v>541</v>
      </c>
      <c r="F59" s="87">
        <v>106682</v>
      </c>
      <c r="G59" s="29">
        <v>20.27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44781</v>
      </c>
      <c r="B60" s="29">
        <v>540198</v>
      </c>
      <c r="C60" s="28" t="s">
        <v>1114</v>
      </c>
      <c r="D60" s="28" t="s">
        <v>1115</v>
      </c>
      <c r="E60" s="28" t="s">
        <v>541</v>
      </c>
      <c r="F60" s="87">
        <v>219976</v>
      </c>
      <c r="G60" s="29">
        <v>51.99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44781</v>
      </c>
      <c r="B61" s="29">
        <v>540198</v>
      </c>
      <c r="C61" s="28" t="s">
        <v>1114</v>
      </c>
      <c r="D61" s="28" t="s">
        <v>1116</v>
      </c>
      <c r="E61" s="28" t="s">
        <v>542</v>
      </c>
      <c r="F61" s="87">
        <v>42000</v>
      </c>
      <c r="G61" s="29">
        <v>52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44781</v>
      </c>
      <c r="B62" s="29">
        <v>540198</v>
      </c>
      <c r="C62" s="28" t="s">
        <v>1114</v>
      </c>
      <c r="D62" s="28" t="s">
        <v>1117</v>
      </c>
      <c r="E62" s="28" t="s">
        <v>542</v>
      </c>
      <c r="F62" s="87">
        <v>110000</v>
      </c>
      <c r="G62" s="29">
        <v>52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44781</v>
      </c>
      <c r="B63" s="29">
        <v>543460</v>
      </c>
      <c r="C63" s="28" t="s">
        <v>1118</v>
      </c>
      <c r="D63" s="28" t="s">
        <v>1119</v>
      </c>
      <c r="E63" s="28" t="s">
        <v>542</v>
      </c>
      <c r="F63" s="87">
        <v>10000</v>
      </c>
      <c r="G63" s="29">
        <v>52.7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44781</v>
      </c>
      <c r="B64" s="29">
        <v>543460</v>
      </c>
      <c r="C64" s="28" t="s">
        <v>1118</v>
      </c>
      <c r="D64" s="28" t="s">
        <v>1120</v>
      </c>
      <c r="E64" s="28" t="s">
        <v>541</v>
      </c>
      <c r="F64" s="87">
        <v>10000</v>
      </c>
      <c r="G64" s="29">
        <v>52.7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44781</v>
      </c>
      <c r="B65" s="29">
        <v>512115</v>
      </c>
      <c r="C65" s="28" t="s">
        <v>1021</v>
      </c>
      <c r="D65" s="28" t="s">
        <v>1121</v>
      </c>
      <c r="E65" s="28" t="s">
        <v>541</v>
      </c>
      <c r="F65" s="87">
        <v>5000</v>
      </c>
      <c r="G65" s="29">
        <v>21.85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44781</v>
      </c>
      <c r="B66" s="29">
        <v>512115</v>
      </c>
      <c r="C66" s="28" t="s">
        <v>1021</v>
      </c>
      <c r="D66" s="28" t="s">
        <v>1023</v>
      </c>
      <c r="E66" s="28" t="s">
        <v>541</v>
      </c>
      <c r="F66" s="87">
        <v>7000</v>
      </c>
      <c r="G66" s="29">
        <v>21.85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44781</v>
      </c>
      <c r="B67" s="29">
        <v>512115</v>
      </c>
      <c r="C67" s="28" t="s">
        <v>1021</v>
      </c>
      <c r="D67" s="28" t="s">
        <v>1022</v>
      </c>
      <c r="E67" s="28" t="s">
        <v>542</v>
      </c>
      <c r="F67" s="87">
        <v>25448</v>
      </c>
      <c r="G67" s="29">
        <v>21.85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44781</v>
      </c>
      <c r="B68" s="29">
        <v>512115</v>
      </c>
      <c r="C68" s="28" t="s">
        <v>1021</v>
      </c>
      <c r="D68" s="28" t="s">
        <v>1122</v>
      </c>
      <c r="E68" s="28" t="s">
        <v>541</v>
      </c>
      <c r="F68" s="87">
        <v>10000</v>
      </c>
      <c r="G68" s="29">
        <v>21.85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44781</v>
      </c>
      <c r="B69" s="29">
        <v>540821</v>
      </c>
      <c r="C69" s="28" t="s">
        <v>1123</v>
      </c>
      <c r="D69" s="28" t="s">
        <v>1124</v>
      </c>
      <c r="E69" s="28" t="s">
        <v>542</v>
      </c>
      <c r="F69" s="87">
        <v>600000</v>
      </c>
      <c r="G69" s="29">
        <v>28.7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44781</v>
      </c>
      <c r="B70" s="29">
        <v>538875</v>
      </c>
      <c r="C70" s="28" t="s">
        <v>999</v>
      </c>
      <c r="D70" s="28" t="s">
        <v>1125</v>
      </c>
      <c r="E70" s="28" t="s">
        <v>541</v>
      </c>
      <c r="F70" s="87">
        <v>50000</v>
      </c>
      <c r="G70" s="29">
        <v>22.5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44781</v>
      </c>
      <c r="B71" s="29">
        <v>538875</v>
      </c>
      <c r="C71" s="28" t="s">
        <v>999</v>
      </c>
      <c r="D71" s="28" t="s">
        <v>1126</v>
      </c>
      <c r="E71" s="28" t="s">
        <v>541</v>
      </c>
      <c r="F71" s="87">
        <v>65000</v>
      </c>
      <c r="G71" s="29">
        <v>22.5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44781</v>
      </c>
      <c r="B72" s="29">
        <v>538875</v>
      </c>
      <c r="C72" s="28" t="s">
        <v>999</v>
      </c>
      <c r="D72" s="28" t="s">
        <v>1000</v>
      </c>
      <c r="E72" s="28" t="s">
        <v>542</v>
      </c>
      <c r="F72" s="87">
        <v>200000</v>
      </c>
      <c r="G72" s="29">
        <v>22.5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44781</v>
      </c>
      <c r="B73" s="29">
        <v>542019</v>
      </c>
      <c r="C73" s="28" t="s">
        <v>1025</v>
      </c>
      <c r="D73" s="28" t="s">
        <v>1127</v>
      </c>
      <c r="E73" s="28" t="s">
        <v>541</v>
      </c>
      <c r="F73" s="87">
        <v>77713</v>
      </c>
      <c r="G73" s="29">
        <v>282.52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44781</v>
      </c>
      <c r="B74" s="29">
        <v>512197</v>
      </c>
      <c r="C74" s="28" t="s">
        <v>1128</v>
      </c>
      <c r="D74" s="28" t="s">
        <v>1129</v>
      </c>
      <c r="E74" s="28" t="s">
        <v>541</v>
      </c>
      <c r="F74" s="87">
        <v>21112</v>
      </c>
      <c r="G74" s="29">
        <v>2.33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44781</v>
      </c>
      <c r="B75" s="29">
        <v>539406</v>
      </c>
      <c r="C75" s="28" t="s">
        <v>1026</v>
      </c>
      <c r="D75" s="28" t="s">
        <v>1027</v>
      </c>
      <c r="E75" s="28" t="s">
        <v>542</v>
      </c>
      <c r="F75" s="87">
        <v>12005</v>
      </c>
      <c r="G75" s="29">
        <v>45.94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44781</v>
      </c>
      <c r="B76" s="29">
        <v>502281</v>
      </c>
      <c r="C76" s="28" t="s">
        <v>1130</v>
      </c>
      <c r="D76" s="28" t="s">
        <v>1131</v>
      </c>
      <c r="E76" s="28" t="s">
        <v>541</v>
      </c>
      <c r="F76" s="87">
        <v>65000</v>
      </c>
      <c r="G76" s="29">
        <v>22.03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44781</v>
      </c>
      <c r="B77" s="29">
        <v>539040</v>
      </c>
      <c r="C77" s="28" t="s">
        <v>1132</v>
      </c>
      <c r="D77" s="28" t="s">
        <v>1133</v>
      </c>
      <c r="E77" s="28" t="s">
        <v>542</v>
      </c>
      <c r="F77" s="87">
        <v>2000</v>
      </c>
      <c r="G77" s="29">
        <v>14.15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44781</v>
      </c>
      <c r="B78" s="29">
        <v>539040</v>
      </c>
      <c r="C78" s="28" t="s">
        <v>1132</v>
      </c>
      <c r="D78" s="28" t="s">
        <v>1133</v>
      </c>
      <c r="E78" s="28" t="s">
        <v>541</v>
      </c>
      <c r="F78" s="87">
        <v>18742</v>
      </c>
      <c r="G78" s="29">
        <v>13.91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44781</v>
      </c>
      <c r="B79" s="29">
        <v>517393</v>
      </c>
      <c r="C79" s="28" t="s">
        <v>1134</v>
      </c>
      <c r="D79" s="28" t="s">
        <v>1135</v>
      </c>
      <c r="E79" s="28" t="s">
        <v>542</v>
      </c>
      <c r="F79" s="87">
        <v>1187149</v>
      </c>
      <c r="G79" s="29">
        <v>1.3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44781</v>
      </c>
      <c r="B80" s="29">
        <v>517393</v>
      </c>
      <c r="C80" s="28" t="s">
        <v>1134</v>
      </c>
      <c r="D80" s="28" t="s">
        <v>1136</v>
      </c>
      <c r="E80" s="28" t="s">
        <v>541</v>
      </c>
      <c r="F80" s="87">
        <v>505000</v>
      </c>
      <c r="G80" s="29">
        <v>1.3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44781</v>
      </c>
      <c r="B81" s="29">
        <v>540550</v>
      </c>
      <c r="C81" s="28" t="s">
        <v>1137</v>
      </c>
      <c r="D81" s="28" t="s">
        <v>1138</v>
      </c>
      <c r="E81" s="28" t="s">
        <v>541</v>
      </c>
      <c r="F81" s="87">
        <v>36000</v>
      </c>
      <c r="G81" s="29">
        <v>52.31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44781</v>
      </c>
      <c r="B82" s="29" t="s">
        <v>1029</v>
      </c>
      <c r="C82" s="28" t="s">
        <v>1030</v>
      </c>
      <c r="D82" s="28" t="s">
        <v>1139</v>
      </c>
      <c r="E82" s="28" t="s">
        <v>541</v>
      </c>
      <c r="F82" s="87">
        <v>2000000</v>
      </c>
      <c r="G82" s="29">
        <v>6.39</v>
      </c>
      <c r="H82" s="29" t="s">
        <v>818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44781</v>
      </c>
      <c r="B83" s="29" t="s">
        <v>1031</v>
      </c>
      <c r="C83" s="28" t="s">
        <v>1032</v>
      </c>
      <c r="D83" s="28" t="s">
        <v>1028</v>
      </c>
      <c r="E83" s="28" t="s">
        <v>541</v>
      </c>
      <c r="F83" s="87">
        <v>362924</v>
      </c>
      <c r="G83" s="29">
        <v>8.2200000000000006</v>
      </c>
      <c r="H83" s="29" t="s">
        <v>818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44781</v>
      </c>
      <c r="B84" s="29" t="s">
        <v>1140</v>
      </c>
      <c r="C84" s="28" t="s">
        <v>1141</v>
      </c>
      <c r="D84" s="28" t="s">
        <v>1007</v>
      </c>
      <c r="E84" s="28" t="s">
        <v>541</v>
      </c>
      <c r="F84" s="87">
        <v>1423049</v>
      </c>
      <c r="G84" s="29">
        <v>6.3</v>
      </c>
      <c r="H84" s="29" t="s">
        <v>818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44781</v>
      </c>
      <c r="B85" s="29" t="s">
        <v>1142</v>
      </c>
      <c r="C85" s="28" t="s">
        <v>1143</v>
      </c>
      <c r="D85" s="28" t="s">
        <v>1036</v>
      </c>
      <c r="E85" s="28" t="s">
        <v>541</v>
      </c>
      <c r="F85" s="87">
        <v>52000</v>
      </c>
      <c r="G85" s="29">
        <v>142.59</v>
      </c>
      <c r="H85" s="29" t="s">
        <v>818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44781</v>
      </c>
      <c r="B86" s="29" t="s">
        <v>1033</v>
      </c>
      <c r="C86" s="28" t="s">
        <v>1034</v>
      </c>
      <c r="D86" s="28" t="s">
        <v>1036</v>
      </c>
      <c r="E86" s="28" t="s">
        <v>541</v>
      </c>
      <c r="F86" s="87">
        <v>238417</v>
      </c>
      <c r="G86" s="29">
        <v>25.6</v>
      </c>
      <c r="H86" s="29" t="s">
        <v>818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44781</v>
      </c>
      <c r="B87" s="29" t="s">
        <v>1033</v>
      </c>
      <c r="C87" s="28" t="s">
        <v>1034</v>
      </c>
      <c r="D87" s="28" t="s">
        <v>1037</v>
      </c>
      <c r="E87" s="28" t="s">
        <v>541</v>
      </c>
      <c r="F87" s="87">
        <v>25801</v>
      </c>
      <c r="G87" s="29">
        <v>25.68</v>
      </c>
      <c r="H87" s="29" t="s">
        <v>818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44781</v>
      </c>
      <c r="B88" s="29" t="s">
        <v>1144</v>
      </c>
      <c r="C88" s="28" t="s">
        <v>1145</v>
      </c>
      <c r="D88" s="28" t="s">
        <v>1146</v>
      </c>
      <c r="E88" s="28" t="s">
        <v>541</v>
      </c>
      <c r="F88" s="87">
        <v>88000</v>
      </c>
      <c r="G88" s="29">
        <v>293.52</v>
      </c>
      <c r="H88" s="29" t="s">
        <v>818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44781</v>
      </c>
      <c r="B89" s="29" t="s">
        <v>1008</v>
      </c>
      <c r="C89" s="28" t="s">
        <v>1147</v>
      </c>
      <c r="D89" s="28" t="s">
        <v>1148</v>
      </c>
      <c r="E89" s="28" t="s">
        <v>541</v>
      </c>
      <c r="F89" s="87">
        <v>3371402</v>
      </c>
      <c r="G89" s="29">
        <v>2.2999999999999998</v>
      </c>
      <c r="H89" s="29" t="s">
        <v>818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44781</v>
      </c>
      <c r="B90" s="29" t="s">
        <v>1149</v>
      </c>
      <c r="C90" s="28" t="s">
        <v>1150</v>
      </c>
      <c r="D90" s="28" t="s">
        <v>1151</v>
      </c>
      <c r="E90" s="28" t="s">
        <v>541</v>
      </c>
      <c r="F90" s="87">
        <v>38000</v>
      </c>
      <c r="G90" s="29">
        <v>75.5</v>
      </c>
      <c r="H90" s="29" t="s">
        <v>818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44781</v>
      </c>
      <c r="B91" s="29" t="s">
        <v>1152</v>
      </c>
      <c r="C91" s="28" t="s">
        <v>1153</v>
      </c>
      <c r="D91" s="28" t="s">
        <v>1154</v>
      </c>
      <c r="E91" s="28" t="s">
        <v>541</v>
      </c>
      <c r="F91" s="87">
        <v>50004</v>
      </c>
      <c r="G91" s="29">
        <v>55.32</v>
      </c>
      <c r="H91" s="29" t="s">
        <v>818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44781</v>
      </c>
      <c r="B92" s="29" t="s">
        <v>1155</v>
      </c>
      <c r="C92" s="28" t="s">
        <v>1156</v>
      </c>
      <c r="D92" s="28" t="s">
        <v>1157</v>
      </c>
      <c r="E92" s="28" t="s">
        <v>541</v>
      </c>
      <c r="F92" s="87">
        <v>898587</v>
      </c>
      <c r="G92" s="29">
        <v>6.47</v>
      </c>
      <c r="H92" s="29" t="s">
        <v>818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44781</v>
      </c>
      <c r="B93" s="29" t="s">
        <v>1155</v>
      </c>
      <c r="C93" s="28" t="s">
        <v>1156</v>
      </c>
      <c r="D93" s="28" t="s">
        <v>1158</v>
      </c>
      <c r="E93" s="28" t="s">
        <v>541</v>
      </c>
      <c r="F93" s="87">
        <v>1568878</v>
      </c>
      <c r="G93" s="29">
        <v>6.41</v>
      </c>
      <c r="H93" s="29" t="s">
        <v>818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44781</v>
      </c>
      <c r="B94" s="29" t="s">
        <v>1155</v>
      </c>
      <c r="C94" s="28" t="s">
        <v>1156</v>
      </c>
      <c r="D94" s="28" t="s">
        <v>1159</v>
      </c>
      <c r="E94" s="28" t="s">
        <v>541</v>
      </c>
      <c r="F94" s="87">
        <v>1430994</v>
      </c>
      <c r="G94" s="29">
        <v>6.67</v>
      </c>
      <c r="H94" s="29" t="s">
        <v>818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44781</v>
      </c>
      <c r="B95" s="29" t="s">
        <v>1160</v>
      </c>
      <c r="C95" s="28" t="s">
        <v>1161</v>
      </c>
      <c r="D95" s="28" t="s">
        <v>1162</v>
      </c>
      <c r="E95" s="28" t="s">
        <v>541</v>
      </c>
      <c r="F95" s="87">
        <v>3088477</v>
      </c>
      <c r="G95" s="29">
        <v>44.4</v>
      </c>
      <c r="H95" s="29" t="s">
        <v>818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44781</v>
      </c>
      <c r="B96" s="29" t="s">
        <v>1163</v>
      </c>
      <c r="C96" s="28" t="s">
        <v>1164</v>
      </c>
      <c r="D96" s="28" t="s">
        <v>1035</v>
      </c>
      <c r="E96" s="28" t="s">
        <v>541</v>
      </c>
      <c r="F96" s="87">
        <v>123585</v>
      </c>
      <c r="G96" s="29">
        <v>65.069999999999993</v>
      </c>
      <c r="H96" s="29" t="s">
        <v>818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44781</v>
      </c>
      <c r="B97" s="29" t="s">
        <v>1163</v>
      </c>
      <c r="C97" s="28" t="s">
        <v>1164</v>
      </c>
      <c r="D97" s="28" t="s">
        <v>1037</v>
      </c>
      <c r="E97" s="28" t="s">
        <v>541</v>
      </c>
      <c r="F97" s="87">
        <v>75000</v>
      </c>
      <c r="G97" s="29">
        <v>68.75</v>
      </c>
      <c r="H97" s="29" t="s">
        <v>818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44781</v>
      </c>
      <c r="B98" s="29" t="s">
        <v>1165</v>
      </c>
      <c r="C98" s="28" t="s">
        <v>1166</v>
      </c>
      <c r="D98" s="28" t="s">
        <v>1167</v>
      </c>
      <c r="E98" s="28" t="s">
        <v>541</v>
      </c>
      <c r="F98" s="87">
        <v>56764</v>
      </c>
      <c r="G98" s="29">
        <v>100.38</v>
      </c>
      <c r="H98" s="29" t="s">
        <v>818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44781</v>
      </c>
      <c r="B99" s="29" t="s">
        <v>1168</v>
      </c>
      <c r="C99" s="28" t="s">
        <v>1169</v>
      </c>
      <c r="D99" s="28" t="s">
        <v>1170</v>
      </c>
      <c r="E99" s="28" t="s">
        <v>541</v>
      </c>
      <c r="F99" s="87">
        <v>800000</v>
      </c>
      <c r="G99" s="29">
        <v>113.56</v>
      </c>
      <c r="H99" s="29" t="s">
        <v>818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44781</v>
      </c>
      <c r="B100" s="29" t="s">
        <v>1171</v>
      </c>
      <c r="C100" s="28" t="s">
        <v>1172</v>
      </c>
      <c r="D100" s="28" t="s">
        <v>1173</v>
      </c>
      <c r="E100" s="28" t="s">
        <v>542</v>
      </c>
      <c r="F100" s="87">
        <v>100000</v>
      </c>
      <c r="G100" s="29">
        <v>618</v>
      </c>
      <c r="H100" s="29" t="s">
        <v>818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44781</v>
      </c>
      <c r="B101" s="29" t="s">
        <v>1174</v>
      </c>
      <c r="C101" s="28" t="s">
        <v>1175</v>
      </c>
      <c r="D101" s="28" t="s">
        <v>1176</v>
      </c>
      <c r="E101" s="28" t="s">
        <v>542</v>
      </c>
      <c r="F101" s="87">
        <v>183050</v>
      </c>
      <c r="G101" s="29">
        <v>70.5</v>
      </c>
      <c r="H101" s="29" t="s">
        <v>818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44781</v>
      </c>
      <c r="B102" s="29" t="s">
        <v>1177</v>
      </c>
      <c r="C102" s="28" t="s">
        <v>1178</v>
      </c>
      <c r="D102" s="28" t="s">
        <v>1179</v>
      </c>
      <c r="E102" s="28" t="s">
        <v>542</v>
      </c>
      <c r="F102" s="87">
        <v>500000</v>
      </c>
      <c r="G102" s="29">
        <v>84.9</v>
      </c>
      <c r="H102" s="29" t="s">
        <v>818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44781</v>
      </c>
      <c r="B103" s="29" t="s">
        <v>1031</v>
      </c>
      <c r="C103" s="28" t="s">
        <v>1032</v>
      </c>
      <c r="D103" s="28" t="s">
        <v>1028</v>
      </c>
      <c r="E103" s="28" t="s">
        <v>542</v>
      </c>
      <c r="F103" s="87">
        <v>1004924</v>
      </c>
      <c r="G103" s="29">
        <v>7.89</v>
      </c>
      <c r="H103" s="29" t="s">
        <v>818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44781</v>
      </c>
      <c r="B104" s="29" t="s">
        <v>1140</v>
      </c>
      <c r="C104" s="28" t="s">
        <v>1141</v>
      </c>
      <c r="D104" s="28" t="s">
        <v>1007</v>
      </c>
      <c r="E104" s="28" t="s">
        <v>542</v>
      </c>
      <c r="F104" s="87">
        <v>152950</v>
      </c>
      <c r="G104" s="29">
        <v>6.35</v>
      </c>
      <c r="H104" s="29" t="s">
        <v>818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44781</v>
      </c>
      <c r="B105" s="29" t="s">
        <v>1142</v>
      </c>
      <c r="C105" s="28" t="s">
        <v>1143</v>
      </c>
      <c r="D105" s="28" t="s">
        <v>1036</v>
      </c>
      <c r="E105" s="28" t="s">
        <v>542</v>
      </c>
      <c r="F105" s="87">
        <v>52000</v>
      </c>
      <c r="G105" s="29">
        <v>146.62</v>
      </c>
      <c r="H105" s="29" t="s">
        <v>818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44781</v>
      </c>
      <c r="B106" s="29" t="s">
        <v>1033</v>
      </c>
      <c r="C106" s="28" t="s">
        <v>1034</v>
      </c>
      <c r="D106" s="28" t="s">
        <v>1036</v>
      </c>
      <c r="E106" s="28" t="s">
        <v>542</v>
      </c>
      <c r="F106" s="87">
        <v>238417</v>
      </c>
      <c r="G106" s="29">
        <v>25.61</v>
      </c>
      <c r="H106" s="29" t="s">
        <v>818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44781</v>
      </c>
      <c r="B107" s="29" t="s">
        <v>1033</v>
      </c>
      <c r="C107" s="28" t="s">
        <v>1034</v>
      </c>
      <c r="D107" s="28" t="s">
        <v>1037</v>
      </c>
      <c r="E107" s="28" t="s">
        <v>542</v>
      </c>
      <c r="F107" s="87">
        <v>250801</v>
      </c>
      <c r="G107" s="29">
        <v>25.48</v>
      </c>
      <c r="H107" s="29" t="s">
        <v>818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44781</v>
      </c>
      <c r="B108" s="29" t="s">
        <v>1144</v>
      </c>
      <c r="C108" s="28" t="s">
        <v>1145</v>
      </c>
      <c r="D108" s="28" t="s">
        <v>1180</v>
      </c>
      <c r="E108" s="28" t="s">
        <v>542</v>
      </c>
      <c r="F108" s="87">
        <v>141000</v>
      </c>
      <c r="G108" s="29">
        <v>293.83</v>
      </c>
      <c r="H108" s="29" t="s">
        <v>818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44781</v>
      </c>
      <c r="B109" s="29" t="s">
        <v>1008</v>
      </c>
      <c r="C109" s="28" t="s">
        <v>1147</v>
      </c>
      <c r="D109" s="28" t="s">
        <v>1148</v>
      </c>
      <c r="E109" s="28" t="s">
        <v>542</v>
      </c>
      <c r="F109" s="87">
        <v>3371402</v>
      </c>
      <c r="G109" s="29">
        <v>2.4700000000000002</v>
      </c>
      <c r="H109" s="29" t="s">
        <v>818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44781</v>
      </c>
      <c r="B110" s="29" t="s">
        <v>1149</v>
      </c>
      <c r="C110" s="28" t="s">
        <v>1150</v>
      </c>
      <c r="D110" s="28" t="s">
        <v>1151</v>
      </c>
      <c r="E110" s="28" t="s">
        <v>542</v>
      </c>
      <c r="F110" s="87">
        <v>8000</v>
      </c>
      <c r="G110" s="29">
        <v>76</v>
      </c>
      <c r="H110" s="29" t="s">
        <v>818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44781</v>
      </c>
      <c r="B111" s="29" t="s">
        <v>1155</v>
      </c>
      <c r="C111" s="28" t="s">
        <v>1156</v>
      </c>
      <c r="D111" s="28" t="s">
        <v>1158</v>
      </c>
      <c r="E111" s="28" t="s">
        <v>542</v>
      </c>
      <c r="F111" s="87">
        <v>1585165</v>
      </c>
      <c r="G111" s="29">
        <v>6.44</v>
      </c>
      <c r="H111" s="29" t="s">
        <v>818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44781</v>
      </c>
      <c r="B112" s="29" t="s">
        <v>1155</v>
      </c>
      <c r="C112" s="28" t="s">
        <v>1156</v>
      </c>
      <c r="D112" s="28" t="s">
        <v>1157</v>
      </c>
      <c r="E112" s="28" t="s">
        <v>542</v>
      </c>
      <c r="F112" s="87">
        <v>853587</v>
      </c>
      <c r="G112" s="29">
        <v>6.41</v>
      </c>
      <c r="H112" s="29" t="s">
        <v>818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44781</v>
      </c>
      <c r="B113" s="29" t="s">
        <v>1155</v>
      </c>
      <c r="C113" s="28" t="s">
        <v>1156</v>
      </c>
      <c r="D113" s="28" t="s">
        <v>1159</v>
      </c>
      <c r="E113" s="28" t="s">
        <v>542</v>
      </c>
      <c r="F113" s="87">
        <v>1130994</v>
      </c>
      <c r="G113" s="29">
        <v>6.7</v>
      </c>
      <c r="H113" s="29" t="s">
        <v>818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44781</v>
      </c>
      <c r="B114" s="29" t="s">
        <v>1181</v>
      </c>
      <c r="C114" s="28" t="s">
        <v>1182</v>
      </c>
      <c r="D114" s="28" t="s">
        <v>1183</v>
      </c>
      <c r="E114" s="28" t="s">
        <v>542</v>
      </c>
      <c r="F114" s="87">
        <v>95290</v>
      </c>
      <c r="G114" s="29">
        <v>28.39</v>
      </c>
      <c r="H114" s="29" t="s">
        <v>818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44781</v>
      </c>
      <c r="B115" s="29" t="s">
        <v>1160</v>
      </c>
      <c r="C115" s="28" t="s">
        <v>1161</v>
      </c>
      <c r="D115" s="28" t="s">
        <v>1162</v>
      </c>
      <c r="E115" s="28" t="s">
        <v>542</v>
      </c>
      <c r="F115" s="87">
        <v>3088477</v>
      </c>
      <c r="G115" s="29">
        <v>44.43</v>
      </c>
      <c r="H115" s="29" t="s">
        <v>818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44781</v>
      </c>
      <c r="B116" s="29" t="s">
        <v>1163</v>
      </c>
      <c r="C116" s="28" t="s">
        <v>1164</v>
      </c>
      <c r="D116" s="28" t="s">
        <v>1035</v>
      </c>
      <c r="E116" s="28" t="s">
        <v>542</v>
      </c>
      <c r="F116" s="87">
        <v>123585</v>
      </c>
      <c r="G116" s="29">
        <v>68.67</v>
      </c>
      <c r="H116" s="29" t="s">
        <v>818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44781</v>
      </c>
      <c r="B117" s="29" t="s">
        <v>1165</v>
      </c>
      <c r="C117" s="28" t="s">
        <v>1166</v>
      </c>
      <c r="D117" s="28" t="s">
        <v>1167</v>
      </c>
      <c r="E117" s="28" t="s">
        <v>542</v>
      </c>
      <c r="F117" s="87">
        <v>56764</v>
      </c>
      <c r="G117" s="29">
        <v>101.38</v>
      </c>
      <c r="H117" s="29" t="s">
        <v>818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74"/>
  <sheetViews>
    <sheetView zoomScale="85" zoomScaleNormal="85" workbookViewId="0">
      <selection activeCell="D18" sqref="D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978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44783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98">
        <v>1</v>
      </c>
      <c r="B10" s="399">
        <v>44700</v>
      </c>
      <c r="C10" s="400"/>
      <c r="D10" s="401" t="s">
        <v>75</v>
      </c>
      <c r="E10" s="402" t="s">
        <v>828</v>
      </c>
      <c r="F10" s="398">
        <v>678</v>
      </c>
      <c r="G10" s="398">
        <v>635</v>
      </c>
      <c r="H10" s="398">
        <v>707</v>
      </c>
      <c r="I10" s="403" t="s">
        <v>832</v>
      </c>
      <c r="J10" s="381" t="s">
        <v>1011</v>
      </c>
      <c r="K10" s="381">
        <f t="shared" ref="K10" si="0">H10-F10</f>
        <v>29</v>
      </c>
      <c r="L10" s="382">
        <f t="shared" ref="L10" si="1">(F10*-0.7)/100</f>
        <v>-4.7459999999999996</v>
      </c>
      <c r="M10" s="383">
        <f t="shared" ref="M10" si="2">(K10+L10)/F10</f>
        <v>3.5772861356932154E-2</v>
      </c>
      <c r="N10" s="384" t="s">
        <v>556</v>
      </c>
      <c r="O10" s="385">
        <v>44778</v>
      </c>
      <c r="P10" s="384">
        <f>VLOOKUP(D10,'MidCap Intra'!B49:C605,2,0)</f>
        <v>704.35</v>
      </c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4">
        <v>2</v>
      </c>
      <c r="B11" s="350">
        <v>44748</v>
      </c>
      <c r="C11" s="351"/>
      <c r="D11" s="352" t="s">
        <v>465</v>
      </c>
      <c r="E11" s="353" t="s">
        <v>828</v>
      </c>
      <c r="F11" s="324">
        <v>121.4</v>
      </c>
      <c r="G11" s="324">
        <v>113.4</v>
      </c>
      <c r="H11" s="324">
        <v>128.5</v>
      </c>
      <c r="I11" s="354" t="s">
        <v>917</v>
      </c>
      <c r="J11" s="330" t="s">
        <v>973</v>
      </c>
      <c r="K11" s="330">
        <f t="shared" ref="K11:K12" si="3">H11-F11</f>
        <v>7.0999999999999943</v>
      </c>
      <c r="L11" s="331">
        <f t="shared" ref="L11:L12" si="4">(F11*-0.7)/100</f>
        <v>-0.8498</v>
      </c>
      <c r="M11" s="332">
        <f t="shared" ref="M11:M12" si="5">(K11+L11)/F11</f>
        <v>5.1484349258649045E-2</v>
      </c>
      <c r="N11" s="305" t="s">
        <v>556</v>
      </c>
      <c r="O11" s="325">
        <v>44774</v>
      </c>
      <c r="P11" s="305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98">
        <v>3</v>
      </c>
      <c r="B12" s="399">
        <v>44755</v>
      </c>
      <c r="C12" s="400"/>
      <c r="D12" s="401" t="s">
        <v>135</v>
      </c>
      <c r="E12" s="402" t="s">
        <v>558</v>
      </c>
      <c r="F12" s="398">
        <v>70.5</v>
      </c>
      <c r="G12" s="398">
        <v>67</v>
      </c>
      <c r="H12" s="398">
        <v>73.349999999999994</v>
      </c>
      <c r="I12" s="403" t="s">
        <v>914</v>
      </c>
      <c r="J12" s="381" t="s">
        <v>1039</v>
      </c>
      <c r="K12" s="381">
        <f t="shared" si="3"/>
        <v>2.8499999999999943</v>
      </c>
      <c r="L12" s="382">
        <f t="shared" si="4"/>
        <v>-0.49349999999999994</v>
      </c>
      <c r="M12" s="383">
        <f t="shared" si="5"/>
        <v>3.3425531914893537E-2</v>
      </c>
      <c r="N12" s="384" t="s">
        <v>556</v>
      </c>
      <c r="O12" s="385">
        <v>44781</v>
      </c>
      <c r="P12" s="384">
        <f>VLOOKUP(D12,'MidCap Intra'!B51:C607,2,0)</f>
        <v>73.349999999999994</v>
      </c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4">
        <v>4</v>
      </c>
      <c r="B13" s="350">
        <v>44768</v>
      </c>
      <c r="C13" s="351"/>
      <c r="D13" s="352" t="s">
        <v>503</v>
      </c>
      <c r="E13" s="353" t="s">
        <v>558</v>
      </c>
      <c r="F13" s="324">
        <v>1030</v>
      </c>
      <c r="G13" s="324">
        <v>970</v>
      </c>
      <c r="H13" s="324">
        <v>1094</v>
      </c>
      <c r="I13" s="354" t="s">
        <v>838</v>
      </c>
      <c r="J13" s="330" t="s">
        <v>1038</v>
      </c>
      <c r="K13" s="330">
        <f t="shared" ref="K13" si="6">H13-F13</f>
        <v>64</v>
      </c>
      <c r="L13" s="331">
        <f t="shared" ref="L13" si="7">(F13*-0.7)/100</f>
        <v>-7.21</v>
      </c>
      <c r="M13" s="332">
        <f t="shared" ref="M13" si="8">(K13+L13)/F13</f>
        <v>5.5135922330097085E-2</v>
      </c>
      <c r="N13" s="305" t="s">
        <v>556</v>
      </c>
      <c r="O13" s="325">
        <v>44778</v>
      </c>
      <c r="P13" s="305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75">
        <v>5</v>
      </c>
      <c r="B14" s="376">
        <v>44770</v>
      </c>
      <c r="C14" s="377"/>
      <c r="D14" s="378" t="s">
        <v>827</v>
      </c>
      <c r="E14" s="379" t="s">
        <v>558</v>
      </c>
      <c r="F14" s="375">
        <v>350</v>
      </c>
      <c r="G14" s="375">
        <v>329</v>
      </c>
      <c r="H14" s="375">
        <v>364</v>
      </c>
      <c r="I14" s="380" t="s">
        <v>959</v>
      </c>
      <c r="J14" s="381" t="s">
        <v>1002</v>
      </c>
      <c r="K14" s="381">
        <f t="shared" ref="K14" si="9">H14-F14</f>
        <v>14</v>
      </c>
      <c r="L14" s="382">
        <f t="shared" ref="L14" si="10">(F14*-0.7)/100</f>
        <v>-2.4499999999999997</v>
      </c>
      <c r="M14" s="383">
        <f t="shared" ref="M14" si="11">(K14+L14)/F14</f>
        <v>3.3000000000000002E-2</v>
      </c>
      <c r="N14" s="384" t="s">
        <v>556</v>
      </c>
      <c r="O14" s="385">
        <v>44777</v>
      </c>
      <c r="P14" s="384">
        <f>VLOOKUP(D14,'MidCap Intra'!B53:C609,2,0)</f>
        <v>360.7</v>
      </c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ht="13.9" customHeight="1">
      <c r="A15" s="312"/>
      <c r="B15" s="309"/>
      <c r="C15" s="320"/>
      <c r="D15" s="321"/>
      <c r="E15" s="322"/>
      <c r="F15" s="312"/>
      <c r="G15" s="312"/>
      <c r="H15" s="312"/>
      <c r="I15" s="323"/>
      <c r="J15" s="313"/>
      <c r="K15" s="313"/>
      <c r="L15" s="314"/>
      <c r="M15" s="315"/>
      <c r="N15" s="313"/>
      <c r="O15" s="316"/>
      <c r="P15" s="314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ht="14.25" customHeight="1">
      <c r="A16" s="99"/>
      <c r="B16" s="100"/>
      <c r="C16" s="101"/>
      <c r="D16" s="102"/>
      <c r="E16" s="103"/>
      <c r="F16" s="103"/>
      <c r="H16" s="103"/>
      <c r="I16" s="104"/>
      <c r="J16" s="105"/>
      <c r="K16" s="105"/>
      <c r="L16" s="106"/>
      <c r="M16" s="107"/>
      <c r="N16" s="108"/>
      <c r="O16" s="109"/>
      <c r="P16" s="110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38" ht="14.25" customHeight="1">
      <c r="A17" s="99"/>
      <c r="B17" s="100"/>
      <c r="C17" s="101"/>
      <c r="D17" s="102"/>
      <c r="E17" s="103"/>
      <c r="F17" s="103"/>
      <c r="G17" s="99"/>
      <c r="H17" s="103"/>
      <c r="I17" s="104"/>
      <c r="J17" s="105"/>
      <c r="K17" s="105"/>
      <c r="L17" s="106"/>
      <c r="M17" s="107"/>
      <c r="N17" s="108"/>
      <c r="O17" s="109"/>
      <c r="P17" s="11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1" t="s">
        <v>560</v>
      </c>
      <c r="B18" s="112"/>
      <c r="C18" s="113"/>
      <c r="D18" s="114"/>
      <c r="E18" s="115"/>
      <c r="F18" s="115"/>
      <c r="G18" s="115"/>
      <c r="H18" s="115"/>
      <c r="I18" s="115"/>
      <c r="J18" s="116"/>
      <c r="K18" s="115"/>
      <c r="L18" s="117"/>
      <c r="M18" s="56"/>
      <c r="N18" s="116"/>
      <c r="O18" s="11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8" t="s">
        <v>561</v>
      </c>
      <c r="B19" s="111"/>
      <c r="C19" s="111"/>
      <c r="D19" s="111"/>
      <c r="E19" s="41"/>
      <c r="F19" s="119" t="s">
        <v>562</v>
      </c>
      <c r="G19" s="6"/>
      <c r="H19" s="6"/>
      <c r="I19" s="6"/>
      <c r="J19" s="120"/>
      <c r="K19" s="121"/>
      <c r="L19" s="121"/>
      <c r="M19" s="122"/>
      <c r="N19" s="1"/>
      <c r="O19" s="123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1" t="s">
        <v>563</v>
      </c>
      <c r="B20" s="111"/>
      <c r="C20" s="111"/>
      <c r="D20" s="111" t="s">
        <v>817</v>
      </c>
      <c r="E20" s="6"/>
      <c r="F20" s="119" t="s">
        <v>564</v>
      </c>
      <c r="G20" s="6"/>
      <c r="H20" s="6"/>
      <c r="I20" s="6"/>
      <c r="J20" s="120"/>
      <c r="K20" s="121"/>
      <c r="L20" s="121"/>
      <c r="M20" s="122"/>
      <c r="N20" s="1"/>
      <c r="O20" s="12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1"/>
      <c r="B21" s="111"/>
      <c r="C21" s="111"/>
      <c r="D21" s="111"/>
      <c r="E21" s="6"/>
      <c r="F21" s="6"/>
      <c r="G21" s="6"/>
      <c r="H21" s="6"/>
      <c r="I21" s="6"/>
      <c r="J21" s="124"/>
      <c r="K21" s="121"/>
      <c r="L21" s="121"/>
      <c r="M21" s="6"/>
      <c r="N21" s="125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26" t="s">
        <v>565</v>
      </c>
      <c r="C22" s="126"/>
      <c r="D22" s="126"/>
      <c r="E22" s="126"/>
      <c r="F22" s="127"/>
      <c r="G22" s="6"/>
      <c r="H22" s="6"/>
      <c r="I22" s="128"/>
      <c r="J22" s="129"/>
      <c r="K22" s="130"/>
      <c r="L22" s="129"/>
      <c r="M22" s="6"/>
      <c r="N22" s="1"/>
      <c r="O22" s="1"/>
      <c r="P22" s="1"/>
      <c r="R22" s="56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95" t="s">
        <v>16</v>
      </c>
      <c r="B23" s="96" t="s">
        <v>533</v>
      </c>
      <c r="C23" s="98"/>
      <c r="D23" s="97" t="s">
        <v>544</v>
      </c>
      <c r="E23" s="96" t="s">
        <v>545</v>
      </c>
      <c r="F23" s="96" t="s">
        <v>546</v>
      </c>
      <c r="G23" s="96" t="s">
        <v>566</v>
      </c>
      <c r="H23" s="96" t="s">
        <v>548</v>
      </c>
      <c r="I23" s="96" t="s">
        <v>549</v>
      </c>
      <c r="J23" s="96" t="s">
        <v>550</v>
      </c>
      <c r="K23" s="96" t="s">
        <v>567</v>
      </c>
      <c r="L23" s="132" t="s">
        <v>552</v>
      </c>
      <c r="M23" s="98" t="s">
        <v>553</v>
      </c>
      <c r="N23" s="95" t="s">
        <v>554</v>
      </c>
      <c r="O23" s="261" t="s">
        <v>555</v>
      </c>
      <c r="P23" s="243"/>
      <c r="Q23" s="1"/>
      <c r="R23" s="258"/>
      <c r="S23" s="258"/>
      <c r="T23" s="258"/>
      <c r="U23" s="252"/>
      <c r="V23" s="252"/>
      <c r="W23" s="252"/>
      <c r="X23" s="252"/>
      <c r="Y23" s="252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328" customFormat="1" ht="15" customHeight="1">
      <c r="A24" s="368">
        <v>1</v>
      </c>
      <c r="B24" s="335">
        <v>44771</v>
      </c>
      <c r="C24" s="369"/>
      <c r="D24" s="370" t="s">
        <v>270</v>
      </c>
      <c r="E24" s="301" t="s">
        <v>558</v>
      </c>
      <c r="F24" s="301">
        <v>2305</v>
      </c>
      <c r="G24" s="301">
        <v>2240</v>
      </c>
      <c r="H24" s="301">
        <v>2368</v>
      </c>
      <c r="I24" s="301" t="s">
        <v>972</v>
      </c>
      <c r="J24" s="330" t="s">
        <v>980</v>
      </c>
      <c r="K24" s="330">
        <f t="shared" ref="K24" si="12">H24-F24</f>
        <v>63</v>
      </c>
      <c r="L24" s="331">
        <f t="shared" ref="L24" si="13">(F24*-0.7)/100</f>
        <v>-16.135000000000002</v>
      </c>
      <c r="M24" s="332">
        <f t="shared" ref="M24" si="14">(K24+L24)/F24</f>
        <v>2.0331887201735354E-2</v>
      </c>
      <c r="N24" s="305" t="s">
        <v>556</v>
      </c>
      <c r="O24" s="325">
        <v>44775</v>
      </c>
      <c r="P24" s="243"/>
      <c r="Q24" s="259"/>
      <c r="R24" s="260" t="s">
        <v>557</v>
      </c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317"/>
      <c r="AJ24" s="318"/>
      <c r="AK24" s="327"/>
      <c r="AL24" s="327"/>
    </row>
    <row r="25" spans="1:38" s="328" customFormat="1" ht="15" customHeight="1">
      <c r="A25" s="371">
        <v>2</v>
      </c>
      <c r="B25" s="329">
        <v>44775</v>
      </c>
      <c r="C25" s="372"/>
      <c r="D25" s="373" t="s">
        <v>465</v>
      </c>
      <c r="E25" s="324" t="s">
        <v>558</v>
      </c>
      <c r="F25" s="324">
        <v>128</v>
      </c>
      <c r="G25" s="324">
        <v>123</v>
      </c>
      <c r="H25" s="324">
        <v>131.25</v>
      </c>
      <c r="I25" s="324" t="s">
        <v>979</v>
      </c>
      <c r="J25" s="330" t="s">
        <v>981</v>
      </c>
      <c r="K25" s="330">
        <f t="shared" ref="K25" si="15">H25-F25</f>
        <v>3.25</v>
      </c>
      <c r="L25" s="331">
        <f>(F25*-0.07)/100</f>
        <v>-8.9600000000000013E-2</v>
      </c>
      <c r="M25" s="332">
        <f t="shared" ref="M25" si="16">(K25+L25)/F25</f>
        <v>2.4690625000000001E-2</v>
      </c>
      <c r="N25" s="305" t="s">
        <v>556</v>
      </c>
      <c r="O25" s="325">
        <v>44775</v>
      </c>
      <c r="P25" s="243"/>
      <c r="Q25" s="259"/>
      <c r="R25" s="260" t="s">
        <v>557</v>
      </c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317"/>
      <c r="AJ25" s="318"/>
      <c r="AK25" s="327"/>
      <c r="AL25" s="327"/>
    </row>
    <row r="26" spans="1:38" s="328" customFormat="1" ht="15" customHeight="1">
      <c r="A26" s="389">
        <v>3</v>
      </c>
      <c r="B26" s="336">
        <v>44775</v>
      </c>
      <c r="C26" s="390"/>
      <c r="D26" s="391" t="s">
        <v>983</v>
      </c>
      <c r="E26" s="386" t="s">
        <v>558</v>
      </c>
      <c r="F26" s="386">
        <v>2405</v>
      </c>
      <c r="G26" s="386">
        <v>2330</v>
      </c>
      <c r="H26" s="386">
        <v>2330</v>
      </c>
      <c r="I26" s="386" t="s">
        <v>982</v>
      </c>
      <c r="J26" s="392" t="s">
        <v>1001</v>
      </c>
      <c r="K26" s="392">
        <f t="shared" ref="K26" si="17">H26-F26</f>
        <v>-75</v>
      </c>
      <c r="L26" s="393">
        <f>(F26*-0.07)/100</f>
        <v>-1.6835000000000002</v>
      </c>
      <c r="M26" s="394">
        <f t="shared" ref="M26" si="18">(K26+L26)/F26</f>
        <v>-3.1885031185031186E-2</v>
      </c>
      <c r="N26" s="339" t="s">
        <v>568</v>
      </c>
      <c r="O26" s="395">
        <v>44777</v>
      </c>
      <c r="P26" s="243"/>
      <c r="Q26" s="259"/>
      <c r="R26" s="260" t="s">
        <v>830</v>
      </c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17"/>
      <c r="AJ26" s="318"/>
      <c r="AK26" s="327"/>
      <c r="AL26" s="327"/>
    </row>
    <row r="27" spans="1:38" s="328" customFormat="1" ht="15" customHeight="1">
      <c r="A27" s="308">
        <v>4</v>
      </c>
      <c r="B27" s="326">
        <v>44775</v>
      </c>
      <c r="C27" s="310"/>
      <c r="D27" s="311" t="s">
        <v>117</v>
      </c>
      <c r="E27" s="363" t="s">
        <v>558</v>
      </c>
      <c r="F27" s="363" t="s">
        <v>984</v>
      </c>
      <c r="G27" s="363">
        <v>519</v>
      </c>
      <c r="H27" s="363"/>
      <c r="I27" s="363" t="s">
        <v>985</v>
      </c>
      <c r="J27" s="255" t="s">
        <v>559</v>
      </c>
      <c r="K27" s="255"/>
      <c r="L27" s="256"/>
      <c r="M27" s="257"/>
      <c r="N27" s="255"/>
      <c r="O27" s="221"/>
      <c r="P27" s="243"/>
      <c r="Q27" s="259"/>
      <c r="R27" s="260" t="s">
        <v>557</v>
      </c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17"/>
      <c r="AJ27" s="318"/>
      <c r="AK27" s="327"/>
      <c r="AL27" s="327"/>
    </row>
    <row r="28" spans="1:38" s="328" customFormat="1" ht="15" customHeight="1">
      <c r="A28" s="308">
        <v>5</v>
      </c>
      <c r="B28" s="326">
        <v>44778</v>
      </c>
      <c r="C28" s="310"/>
      <c r="D28" s="311" t="s">
        <v>66</v>
      </c>
      <c r="E28" s="363" t="s">
        <v>558</v>
      </c>
      <c r="F28" s="363" t="s">
        <v>1017</v>
      </c>
      <c r="G28" s="363">
        <v>2070</v>
      </c>
      <c r="H28" s="363"/>
      <c r="I28" s="363" t="s">
        <v>1018</v>
      </c>
      <c r="J28" s="255" t="s">
        <v>559</v>
      </c>
      <c r="K28" s="255"/>
      <c r="L28" s="256"/>
      <c r="M28" s="257"/>
      <c r="N28" s="255"/>
      <c r="O28" s="221"/>
      <c r="P28" s="243"/>
      <c r="Q28" s="259"/>
      <c r="R28" s="260" t="s">
        <v>557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7"/>
      <c r="AJ28" s="318"/>
      <c r="AK28" s="327"/>
      <c r="AL28" s="327"/>
    </row>
    <row r="29" spans="1:38" s="328" customFormat="1" ht="15" customHeight="1">
      <c r="A29" s="371">
        <v>6</v>
      </c>
      <c r="B29" s="329">
        <v>44781</v>
      </c>
      <c r="C29" s="372"/>
      <c r="D29" s="373" t="s">
        <v>1040</v>
      </c>
      <c r="E29" s="324" t="s">
        <v>558</v>
      </c>
      <c r="F29" s="324">
        <v>825</v>
      </c>
      <c r="G29" s="324">
        <v>799</v>
      </c>
      <c r="H29" s="324">
        <v>834.5</v>
      </c>
      <c r="I29" s="324" t="s">
        <v>1041</v>
      </c>
      <c r="J29" s="330" t="s">
        <v>1042</v>
      </c>
      <c r="K29" s="330">
        <f t="shared" ref="K29" si="19">H29-F29</f>
        <v>9.5</v>
      </c>
      <c r="L29" s="331">
        <f>(F29*-0.07)/100</f>
        <v>-0.57750000000000012</v>
      </c>
      <c r="M29" s="332">
        <f t="shared" ref="M29" si="20">(K29+L29)/F29</f>
        <v>1.0815151515151514E-2</v>
      </c>
      <c r="N29" s="305" t="s">
        <v>556</v>
      </c>
      <c r="O29" s="325">
        <v>44781</v>
      </c>
      <c r="P29" s="243"/>
      <c r="Q29" s="259"/>
      <c r="R29" s="260" t="s">
        <v>557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7"/>
      <c r="AJ29" s="318"/>
      <c r="AK29" s="327"/>
      <c r="AL29" s="327"/>
    </row>
    <row r="30" spans="1:38" s="328" customFormat="1" ht="15" customHeight="1">
      <c r="A30" s="308"/>
      <c r="B30" s="326"/>
      <c r="C30" s="310"/>
      <c r="D30" s="311"/>
      <c r="E30" s="363"/>
      <c r="F30" s="363"/>
      <c r="G30" s="363"/>
      <c r="H30" s="363"/>
      <c r="I30" s="363"/>
      <c r="J30" s="255"/>
      <c r="K30" s="255"/>
      <c r="L30" s="256"/>
      <c r="M30" s="257"/>
      <c r="N30" s="255"/>
      <c r="O30" s="221"/>
      <c r="P30" s="243"/>
      <c r="Q30" s="259"/>
      <c r="R30" s="260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7"/>
      <c r="AJ30" s="318"/>
      <c r="AK30" s="327"/>
      <c r="AL30" s="327"/>
    </row>
    <row r="31" spans="1:38" s="319" customFormat="1" ht="15" customHeight="1">
      <c r="A31" s="308"/>
      <c r="B31" s="309"/>
      <c r="C31" s="310"/>
      <c r="D31" s="311"/>
      <c r="E31" s="312"/>
      <c r="F31" s="312"/>
      <c r="G31" s="312"/>
      <c r="H31" s="312"/>
      <c r="I31" s="312"/>
      <c r="J31" s="255"/>
      <c r="K31" s="255"/>
      <c r="L31" s="256"/>
      <c r="M31" s="257"/>
      <c r="N31" s="255"/>
      <c r="O31" s="278"/>
      <c r="P31" s="243"/>
      <c r="Q31" s="259"/>
      <c r="R31" s="260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7"/>
      <c r="AJ31" s="318"/>
      <c r="AK31" s="318"/>
      <c r="AL31" s="318"/>
    </row>
    <row r="32" spans="1:38" ht="15" customHeight="1">
      <c r="A32" s="262"/>
      <c r="B32" s="263"/>
      <c r="C32" s="264"/>
      <c r="D32" s="265"/>
      <c r="E32" s="266"/>
      <c r="F32" s="266"/>
      <c r="G32" s="266"/>
      <c r="H32" s="266"/>
      <c r="I32" s="266"/>
      <c r="J32" s="267"/>
      <c r="K32" s="267"/>
      <c r="L32" s="268"/>
      <c r="M32" s="269"/>
      <c r="N32" s="267"/>
      <c r="O32" s="270"/>
      <c r="P32" s="243"/>
      <c r="Q32" s="259"/>
      <c r="R32" s="260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1"/>
      <c r="AI32" s="1"/>
      <c r="AJ32" s="1"/>
      <c r="AK32" s="1"/>
      <c r="AL32" s="1"/>
    </row>
    <row r="33" spans="1:38" ht="44.25" customHeight="1">
      <c r="A33" s="111" t="s">
        <v>560</v>
      </c>
      <c r="B33" s="133"/>
      <c r="C33" s="133"/>
      <c r="D33" s="1"/>
      <c r="E33" s="6"/>
      <c r="F33" s="6"/>
      <c r="G33" s="6"/>
      <c r="H33" s="6" t="s">
        <v>572</v>
      </c>
      <c r="I33" s="6"/>
      <c r="J33" s="6"/>
      <c r="K33" s="107"/>
      <c r="L33" s="135"/>
      <c r="M33" s="107"/>
      <c r="N33" s="108"/>
      <c r="O33" s="107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  <c r="AC33" s="254"/>
      <c r="AD33" s="254"/>
      <c r="AE33" s="254"/>
      <c r="AF33" s="254"/>
      <c r="AG33" s="254"/>
      <c r="AH33" s="254"/>
    </row>
    <row r="34" spans="1:38" ht="12.75" customHeight="1">
      <c r="A34" s="118" t="s">
        <v>561</v>
      </c>
      <c r="B34" s="111"/>
      <c r="C34" s="111"/>
      <c r="D34" s="111"/>
      <c r="E34" s="41"/>
      <c r="F34" s="119" t="s">
        <v>562</v>
      </c>
      <c r="G34" s="56"/>
      <c r="H34" s="41"/>
      <c r="I34" s="56"/>
      <c r="J34" s="6"/>
      <c r="K34" s="136"/>
      <c r="L34" s="137"/>
      <c r="M34" s="6"/>
      <c r="N34" s="101"/>
      <c r="O34" s="138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18"/>
      <c r="B35" s="111"/>
      <c r="C35" s="111"/>
      <c r="D35" s="111"/>
      <c r="E35" s="6"/>
      <c r="F35" s="119" t="s">
        <v>564</v>
      </c>
      <c r="G35" s="56"/>
      <c r="H35" s="41"/>
      <c r="I35" s="56"/>
      <c r="J35" s="6"/>
      <c r="K35" s="136"/>
      <c r="L35" s="137"/>
      <c r="M35" s="6"/>
      <c r="N35" s="101"/>
      <c r="O35" s="138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11"/>
      <c r="B36" s="111"/>
      <c r="C36" s="111"/>
      <c r="D36" s="111"/>
      <c r="E36" s="6"/>
      <c r="F36" s="6"/>
      <c r="G36" s="6"/>
      <c r="H36" s="6"/>
      <c r="I36" s="6"/>
      <c r="J36" s="124"/>
      <c r="K36" s="121"/>
      <c r="L36" s="122"/>
      <c r="M36" s="6"/>
      <c r="N36" s="125"/>
      <c r="O36" s="1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39" t="s">
        <v>573</v>
      </c>
      <c r="B37" s="139"/>
      <c r="C37" s="139"/>
      <c r="D37" s="139"/>
      <c r="E37" s="6"/>
      <c r="F37" s="6"/>
      <c r="G37" s="6"/>
      <c r="H37" s="6"/>
      <c r="I37" s="6"/>
      <c r="J37" s="6"/>
      <c r="K37" s="6"/>
      <c r="L37" s="6"/>
      <c r="M37" s="6"/>
      <c r="N37" s="6"/>
      <c r="O37" s="2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38.25" customHeight="1">
      <c r="A38" s="96" t="s">
        <v>16</v>
      </c>
      <c r="B38" s="96" t="s">
        <v>533</v>
      </c>
      <c r="C38" s="96"/>
      <c r="D38" s="97" t="s">
        <v>544</v>
      </c>
      <c r="E38" s="96" t="s">
        <v>545</v>
      </c>
      <c r="F38" s="96" t="s">
        <v>546</v>
      </c>
      <c r="G38" s="96" t="s">
        <v>566</v>
      </c>
      <c r="H38" s="96" t="s">
        <v>548</v>
      </c>
      <c r="I38" s="96" t="s">
        <v>549</v>
      </c>
      <c r="J38" s="95" t="s">
        <v>550</v>
      </c>
      <c r="K38" s="140" t="s">
        <v>574</v>
      </c>
      <c r="L38" s="98" t="s">
        <v>552</v>
      </c>
      <c r="M38" s="140" t="s">
        <v>575</v>
      </c>
      <c r="N38" s="96" t="s">
        <v>576</v>
      </c>
      <c r="O38" s="95" t="s">
        <v>554</v>
      </c>
      <c r="P38" s="97" t="s">
        <v>555</v>
      </c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20" customFormat="1" ht="13.15" hidden="1" customHeight="1">
      <c r="A39" s="301">
        <v>1</v>
      </c>
      <c r="B39" s="300">
        <v>44739</v>
      </c>
      <c r="C39" s="302"/>
      <c r="D39" s="303" t="s">
        <v>836</v>
      </c>
      <c r="E39" s="301" t="s">
        <v>558</v>
      </c>
      <c r="F39" s="301">
        <v>2140</v>
      </c>
      <c r="G39" s="301">
        <v>2090</v>
      </c>
      <c r="H39" s="304">
        <v>2170</v>
      </c>
      <c r="I39" s="304" t="s">
        <v>837</v>
      </c>
      <c r="J39" s="305" t="s">
        <v>571</v>
      </c>
      <c r="K39" s="304">
        <f t="shared" ref="K39" si="21">H39-F39</f>
        <v>30</v>
      </c>
      <c r="L39" s="306">
        <f t="shared" ref="L39" si="22">(H39*N39)*0.07%</f>
        <v>379.75000000000006</v>
      </c>
      <c r="M39" s="307">
        <f t="shared" ref="M39" si="23">(K39*N39)-L39</f>
        <v>7120.25</v>
      </c>
      <c r="N39" s="304">
        <v>250</v>
      </c>
      <c r="O39" s="305" t="s">
        <v>556</v>
      </c>
      <c r="P39" s="300">
        <v>44743</v>
      </c>
      <c r="Q39" s="222"/>
      <c r="R39" s="226" t="s">
        <v>557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66"/>
      <c r="AG39" s="263"/>
      <c r="AH39" s="222"/>
      <c r="AI39" s="222"/>
      <c r="AJ39" s="266"/>
      <c r="AK39" s="266"/>
      <c r="AL39" s="266"/>
    </row>
    <row r="40" spans="1:38" s="220" customFormat="1" ht="13.15" hidden="1" customHeight="1">
      <c r="A40" s="301">
        <v>2</v>
      </c>
      <c r="B40" s="300">
        <v>44742</v>
      </c>
      <c r="C40" s="303"/>
      <c r="D40" s="303" t="s">
        <v>872</v>
      </c>
      <c r="E40" s="301" t="s">
        <v>558</v>
      </c>
      <c r="F40" s="301">
        <v>3720</v>
      </c>
      <c r="G40" s="301">
        <v>3620</v>
      </c>
      <c r="H40" s="304">
        <v>3780</v>
      </c>
      <c r="I40" s="304" t="s">
        <v>873</v>
      </c>
      <c r="J40" s="305" t="s">
        <v>764</v>
      </c>
      <c r="K40" s="304">
        <f t="shared" ref="K40" si="24">H40-F40</f>
        <v>60</v>
      </c>
      <c r="L40" s="306">
        <f t="shared" ref="L40" si="25">(H40*N40)*0.07%</f>
        <v>463.05000000000007</v>
      </c>
      <c r="M40" s="307">
        <f t="shared" ref="M40" si="26">(K40*N40)-L40</f>
        <v>10036.950000000001</v>
      </c>
      <c r="N40" s="304">
        <v>175</v>
      </c>
      <c r="O40" s="305" t="s">
        <v>556</v>
      </c>
      <c r="P40" s="300">
        <v>44746</v>
      </c>
      <c r="Q40" s="222"/>
      <c r="R40" s="226" t="s">
        <v>830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66"/>
      <c r="AG40" s="263"/>
      <c r="AH40" s="222"/>
      <c r="AI40" s="222"/>
      <c r="AJ40" s="266"/>
      <c r="AK40" s="266"/>
      <c r="AL40" s="266"/>
    </row>
    <row r="41" spans="1:38" s="220" customFormat="1" ht="13.15" hidden="1" customHeight="1">
      <c r="A41" s="301">
        <v>3</v>
      </c>
      <c r="B41" s="300">
        <v>44742</v>
      </c>
      <c r="C41" s="303"/>
      <c r="D41" s="303" t="s">
        <v>835</v>
      </c>
      <c r="E41" s="301" t="s">
        <v>558</v>
      </c>
      <c r="F41" s="301">
        <v>1488</v>
      </c>
      <c r="G41" s="301">
        <v>1450</v>
      </c>
      <c r="H41" s="304">
        <v>1512</v>
      </c>
      <c r="I41" s="304" t="s">
        <v>874</v>
      </c>
      <c r="J41" s="305" t="s">
        <v>876</v>
      </c>
      <c r="K41" s="304">
        <f t="shared" ref="K41:K42" si="27">H41-F41</f>
        <v>24</v>
      </c>
      <c r="L41" s="306">
        <f t="shared" ref="L41:L42" si="28">(H41*N41)*0.07%</f>
        <v>370.44000000000005</v>
      </c>
      <c r="M41" s="307">
        <f t="shared" ref="M41:M42" si="29">(K41*N41)-L41</f>
        <v>8029.5599999999995</v>
      </c>
      <c r="N41" s="304">
        <v>350</v>
      </c>
      <c r="O41" s="305" t="s">
        <v>556</v>
      </c>
      <c r="P41" s="300">
        <v>44743</v>
      </c>
      <c r="Q41" s="222"/>
      <c r="R41" s="226" t="s">
        <v>557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66"/>
      <c r="AG41" s="263"/>
      <c r="AH41" s="222"/>
      <c r="AI41" s="222"/>
      <c r="AJ41" s="266"/>
      <c r="AK41" s="266"/>
      <c r="AL41" s="266"/>
    </row>
    <row r="42" spans="1:38" s="220" customFormat="1" ht="13.15" hidden="1" customHeight="1">
      <c r="A42" s="301">
        <v>4</v>
      </c>
      <c r="B42" s="300">
        <v>44743</v>
      </c>
      <c r="C42" s="303"/>
      <c r="D42" s="303" t="s">
        <v>879</v>
      </c>
      <c r="E42" s="301" t="s">
        <v>558</v>
      </c>
      <c r="F42" s="301">
        <v>2397.5</v>
      </c>
      <c r="G42" s="301">
        <v>2355</v>
      </c>
      <c r="H42" s="304">
        <v>2437.5</v>
      </c>
      <c r="I42" s="304" t="s">
        <v>875</v>
      </c>
      <c r="J42" s="305" t="s">
        <v>599</v>
      </c>
      <c r="K42" s="304">
        <f t="shared" si="27"/>
        <v>40</v>
      </c>
      <c r="L42" s="306">
        <f t="shared" si="28"/>
        <v>469.21875000000006</v>
      </c>
      <c r="M42" s="307">
        <f t="shared" si="29"/>
        <v>10530.78125</v>
      </c>
      <c r="N42" s="304">
        <v>275</v>
      </c>
      <c r="O42" s="305" t="s">
        <v>556</v>
      </c>
      <c r="P42" s="300">
        <v>44746</v>
      </c>
      <c r="Q42" s="222"/>
      <c r="R42" s="226" t="s">
        <v>830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66"/>
      <c r="AG42" s="263"/>
      <c r="AH42" s="222"/>
      <c r="AI42" s="222"/>
      <c r="AJ42" s="266"/>
      <c r="AK42" s="266"/>
      <c r="AL42" s="266"/>
    </row>
    <row r="43" spans="1:38" s="220" customFormat="1" ht="13.15" hidden="1" customHeight="1">
      <c r="A43" s="301">
        <v>5</v>
      </c>
      <c r="B43" s="300">
        <v>44747</v>
      </c>
      <c r="C43" s="303"/>
      <c r="D43" s="303" t="s">
        <v>881</v>
      </c>
      <c r="E43" s="301" t="s">
        <v>558</v>
      </c>
      <c r="F43" s="301">
        <v>653</v>
      </c>
      <c r="G43" s="301">
        <v>642</v>
      </c>
      <c r="H43" s="304">
        <v>663.5</v>
      </c>
      <c r="I43" s="304" t="s">
        <v>882</v>
      </c>
      <c r="J43" s="305" t="s">
        <v>887</v>
      </c>
      <c r="K43" s="304">
        <f t="shared" ref="K43:K45" si="30">H43-F43</f>
        <v>10.5</v>
      </c>
      <c r="L43" s="306">
        <f t="shared" ref="L43:L45" si="31">(H43*N43)*0.07%</f>
        <v>557.34</v>
      </c>
      <c r="M43" s="307">
        <f t="shared" ref="M43:M45" si="32">(K43*N43)-L43</f>
        <v>12042.66</v>
      </c>
      <c r="N43" s="304">
        <v>1200</v>
      </c>
      <c r="O43" s="305" t="s">
        <v>556</v>
      </c>
      <c r="P43" s="300">
        <v>44749</v>
      </c>
      <c r="Q43" s="222"/>
      <c r="R43" s="226" t="s">
        <v>557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66"/>
      <c r="AG43" s="263"/>
      <c r="AH43" s="222"/>
      <c r="AI43" s="222"/>
      <c r="AJ43" s="266"/>
      <c r="AK43" s="266"/>
      <c r="AL43" s="266"/>
    </row>
    <row r="44" spans="1:38" s="220" customFormat="1" ht="13.15" hidden="1" customHeight="1">
      <c r="A44" s="301">
        <v>6</v>
      </c>
      <c r="B44" s="300">
        <v>44748</v>
      </c>
      <c r="C44" s="303"/>
      <c r="D44" s="303" t="s">
        <v>883</v>
      </c>
      <c r="E44" s="301" t="s">
        <v>558</v>
      </c>
      <c r="F44" s="301">
        <v>1361.5</v>
      </c>
      <c r="G44" s="301">
        <v>1335</v>
      </c>
      <c r="H44" s="304">
        <v>1384</v>
      </c>
      <c r="I44" s="304" t="s">
        <v>884</v>
      </c>
      <c r="J44" s="305" t="s">
        <v>888</v>
      </c>
      <c r="K44" s="304">
        <f t="shared" si="30"/>
        <v>22.5</v>
      </c>
      <c r="L44" s="306">
        <f t="shared" si="31"/>
        <v>460.18000000000006</v>
      </c>
      <c r="M44" s="307">
        <f t="shared" si="32"/>
        <v>10227.32</v>
      </c>
      <c r="N44" s="304">
        <v>475</v>
      </c>
      <c r="O44" s="305" t="s">
        <v>556</v>
      </c>
      <c r="P44" s="300">
        <v>44749</v>
      </c>
      <c r="Q44" s="222"/>
      <c r="R44" s="226" t="s">
        <v>830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6"/>
      <c r="AG44" s="263"/>
      <c r="AH44" s="222"/>
      <c r="AI44" s="222"/>
      <c r="AJ44" s="266"/>
      <c r="AK44" s="266"/>
      <c r="AL44" s="266"/>
    </row>
    <row r="45" spans="1:38" s="220" customFormat="1" ht="13.15" hidden="1" customHeight="1">
      <c r="A45" s="301">
        <v>7</v>
      </c>
      <c r="B45" s="300">
        <v>44748</v>
      </c>
      <c r="C45" s="303"/>
      <c r="D45" s="303" t="s">
        <v>885</v>
      </c>
      <c r="E45" s="301" t="s">
        <v>558</v>
      </c>
      <c r="F45" s="301">
        <v>576</v>
      </c>
      <c r="G45" s="301">
        <v>562</v>
      </c>
      <c r="H45" s="304">
        <v>587</v>
      </c>
      <c r="I45" s="304" t="s">
        <v>886</v>
      </c>
      <c r="J45" s="305" t="s">
        <v>889</v>
      </c>
      <c r="K45" s="304">
        <f t="shared" si="30"/>
        <v>11</v>
      </c>
      <c r="L45" s="306">
        <f t="shared" si="31"/>
        <v>359.53750000000008</v>
      </c>
      <c r="M45" s="307">
        <f t="shared" si="32"/>
        <v>9265.4624999999996</v>
      </c>
      <c r="N45" s="304">
        <v>875</v>
      </c>
      <c r="O45" s="305" t="s">
        <v>556</v>
      </c>
      <c r="P45" s="300">
        <v>44749</v>
      </c>
      <c r="Q45" s="222"/>
      <c r="R45" s="226" t="s">
        <v>557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6"/>
      <c r="AG45" s="263"/>
      <c r="AH45" s="222"/>
      <c r="AI45" s="222"/>
      <c r="AJ45" s="266"/>
      <c r="AK45" s="266"/>
      <c r="AL45" s="266"/>
    </row>
    <row r="46" spans="1:38" s="220" customFormat="1" ht="13.15" hidden="1" customHeight="1">
      <c r="A46" s="301">
        <v>8</v>
      </c>
      <c r="B46" s="300">
        <v>44749</v>
      </c>
      <c r="C46" s="303"/>
      <c r="D46" s="303" t="s">
        <v>891</v>
      </c>
      <c r="E46" s="301" t="s">
        <v>558</v>
      </c>
      <c r="F46" s="301">
        <v>743.5</v>
      </c>
      <c r="G46" s="301">
        <v>734.5</v>
      </c>
      <c r="H46" s="304">
        <v>751.5</v>
      </c>
      <c r="I46" s="304" t="s">
        <v>890</v>
      </c>
      <c r="J46" s="305" t="s">
        <v>892</v>
      </c>
      <c r="K46" s="304">
        <f t="shared" ref="K46:K48" si="33">H46-F46</f>
        <v>8</v>
      </c>
      <c r="L46" s="306">
        <f t="shared" ref="L46:L48" si="34">(H46*N46)*0.07%</f>
        <v>723.31875000000014</v>
      </c>
      <c r="M46" s="307">
        <f t="shared" ref="M46:M48" si="35">(K46*N46)-L46</f>
        <v>10276.68125</v>
      </c>
      <c r="N46" s="304">
        <v>1375</v>
      </c>
      <c r="O46" s="305" t="s">
        <v>556</v>
      </c>
      <c r="P46" s="300">
        <v>44750</v>
      </c>
      <c r="Q46" s="222"/>
      <c r="R46" s="226" t="s">
        <v>557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6"/>
      <c r="AG46" s="263"/>
      <c r="AH46" s="222"/>
      <c r="AI46" s="222"/>
      <c r="AJ46" s="266"/>
      <c r="AK46" s="266"/>
      <c r="AL46" s="266"/>
    </row>
    <row r="47" spans="1:38" s="220" customFormat="1" ht="13.15" hidden="1" customHeight="1">
      <c r="A47" s="301">
        <v>9</v>
      </c>
      <c r="B47" s="300">
        <v>44750</v>
      </c>
      <c r="C47" s="303"/>
      <c r="D47" s="303" t="s">
        <v>894</v>
      </c>
      <c r="E47" s="301" t="s">
        <v>558</v>
      </c>
      <c r="F47" s="301">
        <v>2755</v>
      </c>
      <c r="G47" s="301">
        <v>2710</v>
      </c>
      <c r="H47" s="304">
        <v>2797.5</v>
      </c>
      <c r="I47" s="304" t="s">
        <v>895</v>
      </c>
      <c r="J47" s="305" t="s">
        <v>899</v>
      </c>
      <c r="K47" s="304">
        <f t="shared" si="33"/>
        <v>42.5</v>
      </c>
      <c r="L47" s="306">
        <f t="shared" si="34"/>
        <v>489.56250000000006</v>
      </c>
      <c r="M47" s="307">
        <f t="shared" si="35"/>
        <v>10135.4375</v>
      </c>
      <c r="N47" s="304">
        <v>250</v>
      </c>
      <c r="O47" s="305" t="s">
        <v>556</v>
      </c>
      <c r="P47" s="300">
        <v>44753</v>
      </c>
      <c r="Q47" s="222"/>
      <c r="R47" s="226" t="s">
        <v>830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01">
        <v>10</v>
      </c>
      <c r="B48" s="329">
        <v>44753</v>
      </c>
      <c r="C48" s="303"/>
      <c r="D48" s="303" t="s">
        <v>836</v>
      </c>
      <c r="E48" s="301" t="s">
        <v>558</v>
      </c>
      <c r="F48" s="301">
        <v>2235</v>
      </c>
      <c r="G48" s="301">
        <v>2190</v>
      </c>
      <c r="H48" s="304">
        <v>2280</v>
      </c>
      <c r="I48" s="304" t="s">
        <v>896</v>
      </c>
      <c r="J48" s="305" t="s">
        <v>913</v>
      </c>
      <c r="K48" s="304">
        <f t="shared" si="33"/>
        <v>45</v>
      </c>
      <c r="L48" s="306">
        <f t="shared" si="34"/>
        <v>399.00000000000006</v>
      </c>
      <c r="M48" s="307">
        <f t="shared" si="35"/>
        <v>10851</v>
      </c>
      <c r="N48" s="304">
        <v>250</v>
      </c>
      <c r="O48" s="305" t="s">
        <v>556</v>
      </c>
      <c r="P48" s="300">
        <v>44755</v>
      </c>
      <c r="Q48" s="222"/>
      <c r="R48" s="226" t="s">
        <v>830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01">
        <v>11</v>
      </c>
      <c r="B49" s="329">
        <v>44753</v>
      </c>
      <c r="C49" s="303"/>
      <c r="D49" s="303" t="s">
        <v>897</v>
      </c>
      <c r="E49" s="301" t="s">
        <v>558</v>
      </c>
      <c r="F49" s="301">
        <v>16110</v>
      </c>
      <c r="G49" s="301">
        <v>15970</v>
      </c>
      <c r="H49" s="304">
        <v>16210</v>
      </c>
      <c r="I49" s="304" t="s">
        <v>898</v>
      </c>
      <c r="J49" s="305" t="s">
        <v>819</v>
      </c>
      <c r="K49" s="304">
        <f t="shared" ref="K49" si="36">H49-F49</f>
        <v>100</v>
      </c>
      <c r="L49" s="306">
        <f t="shared" ref="L49" si="37">(H49*N49)*0.07%</f>
        <v>567.35000000000014</v>
      </c>
      <c r="M49" s="307">
        <f t="shared" ref="M49" si="38">(K49*N49)-L49</f>
        <v>4432.6499999999996</v>
      </c>
      <c r="N49" s="304">
        <v>50</v>
      </c>
      <c r="O49" s="305" t="s">
        <v>556</v>
      </c>
      <c r="P49" s="300">
        <v>44753</v>
      </c>
      <c r="Q49" s="222"/>
      <c r="R49" s="226" t="s">
        <v>557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55">
        <v>12</v>
      </c>
      <c r="B50" s="336">
        <v>44753</v>
      </c>
      <c r="C50" s="356"/>
      <c r="D50" s="356" t="s">
        <v>900</v>
      </c>
      <c r="E50" s="355" t="s">
        <v>558</v>
      </c>
      <c r="F50" s="355">
        <v>579.5</v>
      </c>
      <c r="G50" s="355">
        <v>569</v>
      </c>
      <c r="H50" s="340">
        <v>569</v>
      </c>
      <c r="I50" s="340" t="s">
        <v>901</v>
      </c>
      <c r="J50" s="339" t="s">
        <v>907</v>
      </c>
      <c r="K50" s="340">
        <f t="shared" ref="K50:K51" si="39">H50-F50</f>
        <v>-10.5</v>
      </c>
      <c r="L50" s="341">
        <f t="shared" ref="L50:L51" si="40">(H50*N50)*0.07%</f>
        <v>537.70500000000004</v>
      </c>
      <c r="M50" s="342">
        <f t="shared" ref="M50:M51" si="41">(K50*N50)-L50</f>
        <v>-14712.705</v>
      </c>
      <c r="N50" s="340">
        <v>1350</v>
      </c>
      <c r="O50" s="339" t="s">
        <v>568</v>
      </c>
      <c r="P50" s="343">
        <v>44754</v>
      </c>
      <c r="Q50" s="222"/>
      <c r="R50" s="226" t="s">
        <v>830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57">
        <v>13</v>
      </c>
      <c r="B51" s="358">
        <v>44754</v>
      </c>
      <c r="C51" s="359"/>
      <c r="D51" s="359" t="s">
        <v>904</v>
      </c>
      <c r="E51" s="357" t="s">
        <v>558</v>
      </c>
      <c r="F51" s="357">
        <v>16100</v>
      </c>
      <c r="G51" s="357">
        <v>15970</v>
      </c>
      <c r="H51" s="346">
        <v>16115</v>
      </c>
      <c r="I51" s="346" t="s">
        <v>898</v>
      </c>
      <c r="J51" s="345" t="s">
        <v>912</v>
      </c>
      <c r="K51" s="346">
        <f t="shared" si="39"/>
        <v>15</v>
      </c>
      <c r="L51" s="347">
        <f t="shared" si="40"/>
        <v>564.02500000000009</v>
      </c>
      <c r="M51" s="348">
        <f t="shared" si="41"/>
        <v>185.97499999999991</v>
      </c>
      <c r="N51" s="346">
        <v>50</v>
      </c>
      <c r="O51" s="345" t="s">
        <v>677</v>
      </c>
      <c r="P51" s="349">
        <v>44755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55">
        <v>14</v>
      </c>
      <c r="B52" s="336">
        <v>44754</v>
      </c>
      <c r="C52" s="356"/>
      <c r="D52" s="356" t="s">
        <v>905</v>
      </c>
      <c r="E52" s="355" t="s">
        <v>558</v>
      </c>
      <c r="F52" s="355">
        <v>645</v>
      </c>
      <c r="G52" s="355">
        <v>632</v>
      </c>
      <c r="H52" s="340">
        <v>632</v>
      </c>
      <c r="I52" s="340" t="s">
        <v>906</v>
      </c>
      <c r="J52" s="339" t="s">
        <v>908</v>
      </c>
      <c r="K52" s="340">
        <f t="shared" ref="K52" si="42">H52-F52</f>
        <v>-13</v>
      </c>
      <c r="L52" s="341">
        <f t="shared" ref="L52:L54" si="43">(H52*N52)*0.07%</f>
        <v>442.40000000000009</v>
      </c>
      <c r="M52" s="342">
        <f t="shared" ref="M52:M54" si="44">(K52*N52)-L52</f>
        <v>-13442.4</v>
      </c>
      <c r="N52" s="340">
        <v>1000</v>
      </c>
      <c r="O52" s="339" t="s">
        <v>568</v>
      </c>
      <c r="P52" s="343">
        <v>44754</v>
      </c>
      <c r="Q52" s="222"/>
      <c r="R52" s="226" t="s">
        <v>830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1">
        <v>15</v>
      </c>
      <c r="B53" s="329">
        <v>44755</v>
      </c>
      <c r="C53" s="303"/>
      <c r="D53" s="303" t="s">
        <v>909</v>
      </c>
      <c r="E53" s="301" t="s">
        <v>893</v>
      </c>
      <c r="F53" s="301">
        <v>35330</v>
      </c>
      <c r="G53" s="301">
        <v>35640</v>
      </c>
      <c r="H53" s="304">
        <v>35140</v>
      </c>
      <c r="I53" s="304" t="s">
        <v>910</v>
      </c>
      <c r="J53" s="305" t="s">
        <v>911</v>
      </c>
      <c r="K53" s="304">
        <f>F53-H53</f>
        <v>190</v>
      </c>
      <c r="L53" s="306">
        <f t="shared" si="43"/>
        <v>614.95000000000005</v>
      </c>
      <c r="M53" s="307">
        <f t="shared" si="44"/>
        <v>4135.05</v>
      </c>
      <c r="N53" s="304">
        <v>25</v>
      </c>
      <c r="O53" s="305" t="s">
        <v>556</v>
      </c>
      <c r="P53" s="300">
        <v>44755</v>
      </c>
      <c r="Q53" s="222"/>
      <c r="R53" s="226" t="s">
        <v>557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1">
        <v>16</v>
      </c>
      <c r="B54" s="300">
        <v>44756</v>
      </c>
      <c r="C54" s="303"/>
      <c r="D54" s="303" t="s">
        <v>879</v>
      </c>
      <c r="E54" s="301" t="s">
        <v>558</v>
      </c>
      <c r="F54" s="301">
        <v>2647.5</v>
      </c>
      <c r="G54" s="301">
        <v>2600</v>
      </c>
      <c r="H54" s="304">
        <v>2681</v>
      </c>
      <c r="I54" s="304" t="s">
        <v>915</v>
      </c>
      <c r="J54" s="305" t="s">
        <v>927</v>
      </c>
      <c r="K54" s="304">
        <f t="shared" ref="K54" si="45">H54-F54</f>
        <v>33.5</v>
      </c>
      <c r="L54" s="306">
        <f t="shared" si="43"/>
        <v>516.09250000000009</v>
      </c>
      <c r="M54" s="307">
        <f t="shared" si="44"/>
        <v>8696.4074999999993</v>
      </c>
      <c r="N54" s="304">
        <v>275</v>
      </c>
      <c r="O54" s="305" t="s">
        <v>556</v>
      </c>
      <c r="P54" s="300">
        <v>44757</v>
      </c>
      <c r="Q54" s="222"/>
      <c r="R54" s="226" t="s">
        <v>830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01">
        <v>17</v>
      </c>
      <c r="B55" s="300">
        <v>44756</v>
      </c>
      <c r="C55" s="303"/>
      <c r="D55" s="303" t="s">
        <v>885</v>
      </c>
      <c r="E55" s="301" t="s">
        <v>558</v>
      </c>
      <c r="F55" s="301">
        <v>579.5</v>
      </c>
      <c r="G55" s="301">
        <v>565</v>
      </c>
      <c r="H55" s="304">
        <v>588.5</v>
      </c>
      <c r="I55" s="304" t="s">
        <v>916</v>
      </c>
      <c r="J55" s="305" t="s">
        <v>763</v>
      </c>
      <c r="K55" s="304">
        <f t="shared" ref="K55:K56" si="46">H55-F55</f>
        <v>9</v>
      </c>
      <c r="L55" s="306">
        <f t="shared" ref="L55:L56" si="47">(H55*N55)*0.07%</f>
        <v>360.45625000000007</v>
      </c>
      <c r="M55" s="307">
        <f t="shared" ref="M55:M56" si="48">(K55*N55)-L55</f>
        <v>7514.5437499999998</v>
      </c>
      <c r="N55" s="304">
        <v>875</v>
      </c>
      <c r="O55" s="305" t="s">
        <v>556</v>
      </c>
      <c r="P55" s="300">
        <v>44757</v>
      </c>
      <c r="Q55" s="222"/>
      <c r="R55" s="226" t="s">
        <v>830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01">
        <v>18</v>
      </c>
      <c r="B56" s="300">
        <v>44757</v>
      </c>
      <c r="C56" s="303"/>
      <c r="D56" s="303" t="s">
        <v>918</v>
      </c>
      <c r="E56" s="301" t="s">
        <v>558</v>
      </c>
      <c r="F56" s="301">
        <v>675</v>
      </c>
      <c r="G56" s="301">
        <v>661</v>
      </c>
      <c r="H56" s="304">
        <v>684</v>
      </c>
      <c r="I56" s="304" t="s">
        <v>919</v>
      </c>
      <c r="J56" s="305" t="s">
        <v>926</v>
      </c>
      <c r="K56" s="304">
        <f t="shared" si="46"/>
        <v>9</v>
      </c>
      <c r="L56" s="306">
        <f t="shared" si="47"/>
        <v>478.80000000000007</v>
      </c>
      <c r="M56" s="307">
        <f t="shared" si="48"/>
        <v>8521.2000000000007</v>
      </c>
      <c r="N56" s="304">
        <v>1000</v>
      </c>
      <c r="O56" s="305" t="s">
        <v>556</v>
      </c>
      <c r="P56" s="300">
        <v>44757</v>
      </c>
      <c r="Q56" s="222"/>
      <c r="R56" s="226" t="s">
        <v>830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01">
        <v>19</v>
      </c>
      <c r="B57" s="300">
        <v>44757</v>
      </c>
      <c r="C57" s="303"/>
      <c r="D57" s="303" t="s">
        <v>920</v>
      </c>
      <c r="E57" s="301" t="s">
        <v>558</v>
      </c>
      <c r="F57" s="301">
        <v>956</v>
      </c>
      <c r="G57" s="304">
        <v>935</v>
      </c>
      <c r="H57" s="304">
        <v>972</v>
      </c>
      <c r="I57" s="304" t="s">
        <v>921</v>
      </c>
      <c r="J57" s="305" t="s">
        <v>880</v>
      </c>
      <c r="K57" s="304">
        <f t="shared" ref="K57:K59" si="49">H57-F57</f>
        <v>16</v>
      </c>
      <c r="L57" s="306">
        <f t="shared" ref="L57:L59" si="50">(H57*N57)*0.07%</f>
        <v>442.26000000000005</v>
      </c>
      <c r="M57" s="307">
        <f t="shared" ref="M57:M59" si="51">(K57*N57)-L57</f>
        <v>9957.74</v>
      </c>
      <c r="N57" s="304">
        <v>650</v>
      </c>
      <c r="O57" s="305" t="s">
        <v>556</v>
      </c>
      <c r="P57" s="300">
        <v>44760</v>
      </c>
      <c r="Q57" s="222"/>
      <c r="R57" s="226" t="s">
        <v>557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01">
        <v>20</v>
      </c>
      <c r="B58" s="300">
        <v>44757</v>
      </c>
      <c r="C58" s="303"/>
      <c r="D58" s="303" t="s">
        <v>922</v>
      </c>
      <c r="E58" s="301" t="s">
        <v>558</v>
      </c>
      <c r="F58" s="301">
        <v>1892.5</v>
      </c>
      <c r="G58" s="301">
        <v>1850</v>
      </c>
      <c r="H58" s="304">
        <v>1923</v>
      </c>
      <c r="I58" s="304" t="s">
        <v>923</v>
      </c>
      <c r="J58" s="305" t="s">
        <v>934</v>
      </c>
      <c r="K58" s="304">
        <f t="shared" si="49"/>
        <v>30.5</v>
      </c>
      <c r="L58" s="306">
        <f t="shared" si="50"/>
        <v>403.83000000000004</v>
      </c>
      <c r="M58" s="307">
        <f t="shared" si="51"/>
        <v>8746.17</v>
      </c>
      <c r="N58" s="304">
        <v>300</v>
      </c>
      <c r="O58" s="305" t="s">
        <v>556</v>
      </c>
      <c r="P58" s="300">
        <v>44760</v>
      </c>
      <c r="Q58" s="222"/>
      <c r="R58" s="226" t="s">
        <v>830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01">
        <v>21</v>
      </c>
      <c r="B59" s="300">
        <v>44757</v>
      </c>
      <c r="C59" s="303"/>
      <c r="D59" s="303" t="s">
        <v>924</v>
      </c>
      <c r="E59" s="301" t="s">
        <v>558</v>
      </c>
      <c r="F59" s="301">
        <v>391.5</v>
      </c>
      <c r="G59" s="301">
        <v>382</v>
      </c>
      <c r="H59" s="304">
        <v>399</v>
      </c>
      <c r="I59" s="304" t="s">
        <v>925</v>
      </c>
      <c r="J59" s="305" t="s">
        <v>937</v>
      </c>
      <c r="K59" s="304">
        <f t="shared" si="49"/>
        <v>7.5</v>
      </c>
      <c r="L59" s="306">
        <f t="shared" si="50"/>
        <v>418.95000000000005</v>
      </c>
      <c r="M59" s="307">
        <f t="shared" si="51"/>
        <v>10831.05</v>
      </c>
      <c r="N59" s="304">
        <v>1500</v>
      </c>
      <c r="O59" s="305" t="s">
        <v>556</v>
      </c>
      <c r="P59" s="300">
        <v>44761</v>
      </c>
      <c r="Q59" s="222"/>
      <c r="R59" s="226" t="s">
        <v>830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55">
        <v>22</v>
      </c>
      <c r="B60" s="343">
        <v>44760</v>
      </c>
      <c r="C60" s="356"/>
      <c r="D60" s="356" t="s">
        <v>928</v>
      </c>
      <c r="E60" s="355" t="s">
        <v>893</v>
      </c>
      <c r="F60" s="355">
        <v>1980</v>
      </c>
      <c r="G60" s="355">
        <v>2030</v>
      </c>
      <c r="H60" s="340">
        <v>2030</v>
      </c>
      <c r="I60" s="340" t="s">
        <v>929</v>
      </c>
      <c r="J60" s="339" t="s">
        <v>936</v>
      </c>
      <c r="K60" s="340">
        <f>F60-H60</f>
        <v>-50</v>
      </c>
      <c r="L60" s="341">
        <f t="shared" ref="L60" si="52">(H60*N60)*0.07%</f>
        <v>355.25000000000006</v>
      </c>
      <c r="M60" s="342">
        <f t="shared" ref="M60" si="53">(K60*N60)-L60</f>
        <v>-12855.25</v>
      </c>
      <c r="N60" s="340">
        <v>250</v>
      </c>
      <c r="O60" s="339" t="s">
        <v>568</v>
      </c>
      <c r="P60" s="343">
        <v>44761</v>
      </c>
      <c r="Q60" s="222"/>
      <c r="R60" s="226" t="s">
        <v>830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1">
        <v>23</v>
      </c>
      <c r="B61" s="300">
        <v>44760</v>
      </c>
      <c r="C61" s="303"/>
      <c r="D61" s="303" t="s">
        <v>918</v>
      </c>
      <c r="E61" s="301" t="s">
        <v>558</v>
      </c>
      <c r="F61" s="301">
        <v>673</v>
      </c>
      <c r="G61" s="301">
        <v>658</v>
      </c>
      <c r="H61" s="304">
        <v>681</v>
      </c>
      <c r="I61" s="304" t="s">
        <v>919</v>
      </c>
      <c r="J61" s="305" t="s">
        <v>892</v>
      </c>
      <c r="K61" s="304">
        <f t="shared" ref="K61" si="54">H61-F61</f>
        <v>8</v>
      </c>
      <c r="L61" s="306">
        <f t="shared" ref="L61" si="55">(H61*N61)*0.07%</f>
        <v>476.70000000000005</v>
      </c>
      <c r="M61" s="307">
        <f t="shared" ref="M61" si="56">(K61*N61)-L61</f>
        <v>7523.3</v>
      </c>
      <c r="N61" s="304">
        <v>1000</v>
      </c>
      <c r="O61" s="305" t="s">
        <v>556</v>
      </c>
      <c r="P61" s="300">
        <v>44761</v>
      </c>
      <c r="Q61" s="222"/>
      <c r="R61" s="226" t="s">
        <v>830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1">
        <v>24</v>
      </c>
      <c r="B62" s="300">
        <v>44760</v>
      </c>
      <c r="C62" s="303"/>
      <c r="D62" s="303" t="s">
        <v>930</v>
      </c>
      <c r="E62" s="301" t="s">
        <v>558</v>
      </c>
      <c r="F62" s="301">
        <v>6060</v>
      </c>
      <c r="G62" s="301">
        <v>5950</v>
      </c>
      <c r="H62" s="304">
        <v>6145</v>
      </c>
      <c r="I62" s="304" t="s">
        <v>931</v>
      </c>
      <c r="J62" s="305" t="s">
        <v>940</v>
      </c>
      <c r="K62" s="304">
        <f t="shared" ref="K62" si="57">H62-F62</f>
        <v>85</v>
      </c>
      <c r="L62" s="306">
        <f t="shared" ref="L62" si="58">(H62*N62)*0.07%</f>
        <v>537.68750000000011</v>
      </c>
      <c r="M62" s="307">
        <f t="shared" ref="M62" si="59">(K62*N62)-L62</f>
        <v>10087.3125</v>
      </c>
      <c r="N62" s="304">
        <v>125</v>
      </c>
      <c r="O62" s="305" t="s">
        <v>556</v>
      </c>
      <c r="P62" s="300">
        <v>44762</v>
      </c>
      <c r="Q62" s="222"/>
      <c r="R62" s="226" t="s">
        <v>557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01">
        <v>25</v>
      </c>
      <c r="B63" s="300">
        <v>44760</v>
      </c>
      <c r="C63" s="303"/>
      <c r="D63" s="303" t="s">
        <v>836</v>
      </c>
      <c r="E63" s="301" t="s">
        <v>558</v>
      </c>
      <c r="F63" s="301">
        <v>2280</v>
      </c>
      <c r="G63" s="301">
        <v>2230</v>
      </c>
      <c r="H63" s="304">
        <v>2300</v>
      </c>
      <c r="I63" s="304" t="s">
        <v>932</v>
      </c>
      <c r="J63" s="305" t="s">
        <v>833</v>
      </c>
      <c r="K63" s="304">
        <f t="shared" ref="K63" si="60">H63-F63</f>
        <v>20</v>
      </c>
      <c r="L63" s="306">
        <f t="shared" ref="L63" si="61">(H63*N63)*0.07%</f>
        <v>402.50000000000006</v>
      </c>
      <c r="M63" s="307">
        <f t="shared" ref="M63" si="62">(K63*N63)-L63</f>
        <v>4597.5</v>
      </c>
      <c r="N63" s="304">
        <v>250</v>
      </c>
      <c r="O63" s="305" t="s">
        <v>556</v>
      </c>
      <c r="P63" s="300">
        <v>44762</v>
      </c>
      <c r="Q63" s="222"/>
      <c r="R63" s="226" t="s">
        <v>830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01">
        <v>26</v>
      </c>
      <c r="B64" s="300">
        <v>44760</v>
      </c>
      <c r="C64" s="303"/>
      <c r="D64" s="303" t="s">
        <v>935</v>
      </c>
      <c r="E64" s="301" t="s">
        <v>558</v>
      </c>
      <c r="F64" s="301">
        <v>237.5</v>
      </c>
      <c r="G64" s="301">
        <v>229</v>
      </c>
      <c r="H64" s="304">
        <v>248</v>
      </c>
      <c r="I64" s="304" t="s">
        <v>933</v>
      </c>
      <c r="J64" s="305" t="s">
        <v>887</v>
      </c>
      <c r="K64" s="304">
        <f t="shared" ref="K64" si="63">H64-F64</f>
        <v>10.5</v>
      </c>
      <c r="L64" s="306">
        <f t="shared" ref="L64" si="64">(H64*N64)*0.07%</f>
        <v>269.08000000000004</v>
      </c>
      <c r="M64" s="307">
        <f t="shared" ref="M64" si="65">(K64*N64)-L64</f>
        <v>16005.92</v>
      </c>
      <c r="N64" s="304">
        <v>1550</v>
      </c>
      <c r="O64" s="305" t="s">
        <v>556</v>
      </c>
      <c r="P64" s="300">
        <v>44762</v>
      </c>
      <c r="Q64" s="222"/>
      <c r="R64" s="226" t="s">
        <v>557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55">
        <v>27</v>
      </c>
      <c r="B65" s="343">
        <v>44761</v>
      </c>
      <c r="C65" s="356"/>
      <c r="D65" s="356" t="s">
        <v>938</v>
      </c>
      <c r="E65" s="355" t="s">
        <v>558</v>
      </c>
      <c r="F65" s="355">
        <v>1217</v>
      </c>
      <c r="G65" s="355">
        <v>1200</v>
      </c>
      <c r="H65" s="340">
        <v>1201</v>
      </c>
      <c r="I65" s="340" t="s">
        <v>939</v>
      </c>
      <c r="J65" s="339" t="s">
        <v>941</v>
      </c>
      <c r="K65" s="340">
        <f t="shared" ref="K65" si="66">H65-F65</f>
        <v>-16</v>
      </c>
      <c r="L65" s="341">
        <f t="shared" ref="L65:L69" si="67">(H65*N65)*0.07%</f>
        <v>609.50750000000005</v>
      </c>
      <c r="M65" s="342">
        <f t="shared" ref="M65:M69" si="68">(K65*N65)-L65</f>
        <v>-12209.5075</v>
      </c>
      <c r="N65" s="340">
        <v>725</v>
      </c>
      <c r="O65" s="339" t="s">
        <v>568</v>
      </c>
      <c r="P65" s="343">
        <v>44761</v>
      </c>
      <c r="Q65" s="222"/>
      <c r="R65" s="226" t="s">
        <v>830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55">
        <v>28</v>
      </c>
      <c r="B66" s="343">
        <v>44762</v>
      </c>
      <c r="C66" s="356"/>
      <c r="D66" s="356" t="s">
        <v>942</v>
      </c>
      <c r="E66" s="355" t="s">
        <v>893</v>
      </c>
      <c r="F66" s="355">
        <v>2705</v>
      </c>
      <c r="G66" s="355">
        <v>2750</v>
      </c>
      <c r="H66" s="340">
        <v>2750</v>
      </c>
      <c r="I66" s="340" t="s">
        <v>943</v>
      </c>
      <c r="J66" s="339" t="s">
        <v>946</v>
      </c>
      <c r="K66" s="340">
        <f>F66-H66</f>
        <v>-45</v>
      </c>
      <c r="L66" s="341">
        <f t="shared" si="67"/>
        <v>529.37500000000011</v>
      </c>
      <c r="M66" s="342">
        <f t="shared" si="68"/>
        <v>-12904.375</v>
      </c>
      <c r="N66" s="340">
        <v>275</v>
      </c>
      <c r="O66" s="339" t="s">
        <v>568</v>
      </c>
      <c r="P66" s="343">
        <v>44763</v>
      </c>
      <c r="Q66" s="222"/>
      <c r="R66" s="226" t="s">
        <v>557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55">
        <v>29</v>
      </c>
      <c r="B67" s="343">
        <v>44762</v>
      </c>
      <c r="C67" s="356"/>
      <c r="D67" s="356" t="s">
        <v>944</v>
      </c>
      <c r="E67" s="355" t="s">
        <v>558</v>
      </c>
      <c r="F67" s="355">
        <v>1855</v>
      </c>
      <c r="G67" s="355">
        <v>1810</v>
      </c>
      <c r="H67" s="340">
        <v>1812</v>
      </c>
      <c r="I67" s="340" t="s">
        <v>945</v>
      </c>
      <c r="J67" s="339" t="s">
        <v>908</v>
      </c>
      <c r="K67" s="340">
        <f t="shared" ref="K67:K69" si="69">H67-F67</f>
        <v>-43</v>
      </c>
      <c r="L67" s="341">
        <f t="shared" si="67"/>
        <v>348.81000000000006</v>
      </c>
      <c r="M67" s="342">
        <f t="shared" si="68"/>
        <v>-12173.81</v>
      </c>
      <c r="N67" s="340">
        <v>275</v>
      </c>
      <c r="O67" s="339" t="s">
        <v>568</v>
      </c>
      <c r="P67" s="343">
        <v>44763</v>
      </c>
      <c r="Q67" s="222"/>
      <c r="R67" s="226" t="s">
        <v>830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57">
        <v>30</v>
      </c>
      <c r="B68" s="349">
        <v>44763</v>
      </c>
      <c r="C68" s="359"/>
      <c r="D68" s="359" t="s">
        <v>947</v>
      </c>
      <c r="E68" s="357" t="s">
        <v>558</v>
      </c>
      <c r="F68" s="357">
        <v>973</v>
      </c>
      <c r="G68" s="357">
        <v>953</v>
      </c>
      <c r="H68" s="346">
        <v>974</v>
      </c>
      <c r="I68" s="346" t="s">
        <v>948</v>
      </c>
      <c r="J68" s="345" t="s">
        <v>783</v>
      </c>
      <c r="K68" s="346">
        <f t="shared" si="69"/>
        <v>1</v>
      </c>
      <c r="L68" s="347">
        <f t="shared" si="67"/>
        <v>443.17000000000007</v>
      </c>
      <c r="M68" s="348">
        <f t="shared" si="68"/>
        <v>206.82999999999993</v>
      </c>
      <c r="N68" s="346">
        <v>650</v>
      </c>
      <c r="O68" s="345" t="s">
        <v>677</v>
      </c>
      <c r="P68" s="349">
        <v>44767</v>
      </c>
      <c r="Q68" s="222"/>
      <c r="R68" s="226" t="s">
        <v>557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1">
        <v>31</v>
      </c>
      <c r="B69" s="300">
        <v>44767</v>
      </c>
      <c r="C69" s="303"/>
      <c r="D69" s="303" t="s">
        <v>950</v>
      </c>
      <c r="E69" s="301" t="s">
        <v>558</v>
      </c>
      <c r="F69" s="301">
        <v>2320</v>
      </c>
      <c r="G69" s="301">
        <v>2270</v>
      </c>
      <c r="H69" s="304">
        <v>2349</v>
      </c>
      <c r="I69" s="304" t="s">
        <v>951</v>
      </c>
      <c r="J69" s="305" t="s">
        <v>953</v>
      </c>
      <c r="K69" s="304">
        <f t="shared" si="69"/>
        <v>29</v>
      </c>
      <c r="L69" s="306">
        <f t="shared" si="67"/>
        <v>411.07500000000005</v>
      </c>
      <c r="M69" s="307">
        <f t="shared" si="68"/>
        <v>6838.9250000000002</v>
      </c>
      <c r="N69" s="304">
        <v>250</v>
      </c>
      <c r="O69" s="305" t="s">
        <v>556</v>
      </c>
      <c r="P69" s="300">
        <v>44769</v>
      </c>
      <c r="Q69" s="222"/>
      <c r="R69" s="226" t="s">
        <v>557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55">
        <v>32</v>
      </c>
      <c r="B70" s="343">
        <v>44768</v>
      </c>
      <c r="C70" s="356"/>
      <c r="D70" s="356" t="s">
        <v>952</v>
      </c>
      <c r="E70" s="355" t="s">
        <v>558</v>
      </c>
      <c r="F70" s="355">
        <v>773.5</v>
      </c>
      <c r="G70" s="355">
        <v>758</v>
      </c>
      <c r="H70" s="340">
        <v>761</v>
      </c>
      <c r="I70" s="340" t="s">
        <v>666</v>
      </c>
      <c r="J70" s="339" t="s">
        <v>903</v>
      </c>
      <c r="K70" s="340">
        <f t="shared" ref="K70:K73" si="70">H70-F70</f>
        <v>-12.5</v>
      </c>
      <c r="L70" s="341">
        <f t="shared" ref="L70:L73" si="71">(H70*N70)*0.07%</f>
        <v>452.79500000000007</v>
      </c>
      <c r="M70" s="342">
        <f t="shared" ref="M70:M73" si="72">(K70*N70)-L70</f>
        <v>-11077.795</v>
      </c>
      <c r="N70" s="340">
        <v>850</v>
      </c>
      <c r="O70" s="339" t="s">
        <v>568</v>
      </c>
      <c r="P70" s="343">
        <v>44768</v>
      </c>
      <c r="Q70" s="222"/>
      <c r="R70" s="226" t="s">
        <v>830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01">
        <v>33</v>
      </c>
      <c r="B71" s="300">
        <v>44770</v>
      </c>
      <c r="C71" s="303"/>
      <c r="D71" s="303" t="s">
        <v>954</v>
      </c>
      <c r="E71" s="301" t="s">
        <v>558</v>
      </c>
      <c r="F71" s="301">
        <v>2240</v>
      </c>
      <c r="G71" s="301">
        <v>2170</v>
      </c>
      <c r="H71" s="304">
        <v>2290</v>
      </c>
      <c r="I71" s="304" t="s">
        <v>955</v>
      </c>
      <c r="J71" s="305" t="s">
        <v>960</v>
      </c>
      <c r="K71" s="304">
        <f t="shared" si="70"/>
        <v>50</v>
      </c>
      <c r="L71" s="306">
        <f t="shared" si="71"/>
        <v>280.52500000000003</v>
      </c>
      <c r="M71" s="307">
        <f t="shared" si="72"/>
        <v>8469.4750000000004</v>
      </c>
      <c r="N71" s="304">
        <v>175</v>
      </c>
      <c r="O71" s="305" t="s">
        <v>556</v>
      </c>
      <c r="P71" s="300">
        <v>44771</v>
      </c>
      <c r="Q71" s="222"/>
      <c r="R71" s="226" t="s">
        <v>830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01">
        <v>34</v>
      </c>
      <c r="B72" s="300">
        <v>44770</v>
      </c>
      <c r="C72" s="303"/>
      <c r="D72" s="303" t="s">
        <v>956</v>
      </c>
      <c r="E72" s="301" t="s">
        <v>558</v>
      </c>
      <c r="F72" s="301">
        <v>1031</v>
      </c>
      <c r="G72" s="301">
        <v>1005</v>
      </c>
      <c r="H72" s="304">
        <v>1049</v>
      </c>
      <c r="I72" s="304" t="s">
        <v>957</v>
      </c>
      <c r="J72" s="305" t="s">
        <v>961</v>
      </c>
      <c r="K72" s="304">
        <f t="shared" si="70"/>
        <v>18</v>
      </c>
      <c r="L72" s="306">
        <f t="shared" si="71"/>
        <v>367.15000000000003</v>
      </c>
      <c r="M72" s="307">
        <f t="shared" si="72"/>
        <v>8632.85</v>
      </c>
      <c r="N72" s="304">
        <v>500</v>
      </c>
      <c r="O72" s="305" t="s">
        <v>556</v>
      </c>
      <c r="P72" s="300">
        <v>44771</v>
      </c>
      <c r="Q72" s="222"/>
      <c r="R72" s="226" t="s">
        <v>557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hidden="1" customHeight="1">
      <c r="A73" s="301">
        <v>35</v>
      </c>
      <c r="B73" s="300">
        <v>44770</v>
      </c>
      <c r="C73" s="303"/>
      <c r="D73" s="303" t="s">
        <v>950</v>
      </c>
      <c r="E73" s="301" t="s">
        <v>558</v>
      </c>
      <c r="F73" s="301">
        <v>2400</v>
      </c>
      <c r="G73" s="301">
        <v>2349</v>
      </c>
      <c r="H73" s="304">
        <v>2435</v>
      </c>
      <c r="I73" s="304" t="s">
        <v>958</v>
      </c>
      <c r="J73" s="305" t="s">
        <v>962</v>
      </c>
      <c r="K73" s="304">
        <f t="shared" si="70"/>
        <v>35</v>
      </c>
      <c r="L73" s="306">
        <f t="shared" si="71"/>
        <v>426.12500000000006</v>
      </c>
      <c r="M73" s="307">
        <f t="shared" si="72"/>
        <v>8323.875</v>
      </c>
      <c r="N73" s="304">
        <v>250</v>
      </c>
      <c r="O73" s="305" t="s">
        <v>556</v>
      </c>
      <c r="P73" s="300">
        <v>44771</v>
      </c>
      <c r="Q73" s="222"/>
      <c r="R73" s="226" t="s">
        <v>830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hidden="1" customHeight="1">
      <c r="A74" s="301">
        <v>36</v>
      </c>
      <c r="B74" s="300">
        <v>44771</v>
      </c>
      <c r="C74" s="303"/>
      <c r="D74" s="303" t="s">
        <v>963</v>
      </c>
      <c r="E74" s="301" t="s">
        <v>893</v>
      </c>
      <c r="F74" s="301">
        <v>535</v>
      </c>
      <c r="G74" s="301">
        <v>544</v>
      </c>
      <c r="H74" s="304">
        <v>529.5</v>
      </c>
      <c r="I74" s="304" t="s">
        <v>964</v>
      </c>
      <c r="J74" s="305" t="s">
        <v>965</v>
      </c>
      <c r="K74" s="304">
        <f>F74-H74</f>
        <v>5.5</v>
      </c>
      <c r="L74" s="306">
        <f t="shared" ref="L74:L75" si="73">(H74*N74)*0.07%</f>
        <v>555.97500000000014</v>
      </c>
      <c r="M74" s="307">
        <f t="shared" ref="M74:M75" si="74">(K74*N74)-L74</f>
        <v>7694.0249999999996</v>
      </c>
      <c r="N74" s="304">
        <v>1500</v>
      </c>
      <c r="O74" s="305" t="s">
        <v>556</v>
      </c>
      <c r="P74" s="300">
        <v>44771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301">
        <v>1</v>
      </c>
      <c r="B75" s="300">
        <v>44771</v>
      </c>
      <c r="C75" s="303"/>
      <c r="D75" s="303" t="s">
        <v>966</v>
      </c>
      <c r="E75" s="301" t="s">
        <v>558</v>
      </c>
      <c r="F75" s="301">
        <v>159.35</v>
      </c>
      <c r="G75" s="301">
        <v>155</v>
      </c>
      <c r="H75" s="304">
        <v>162.30000000000001</v>
      </c>
      <c r="I75" s="304" t="s">
        <v>967</v>
      </c>
      <c r="J75" s="305" t="s">
        <v>975</v>
      </c>
      <c r="K75" s="304">
        <f t="shared" ref="K75" si="75">H75-F75</f>
        <v>2.9500000000000171</v>
      </c>
      <c r="L75" s="306">
        <f t="shared" si="73"/>
        <v>426.03750000000008</v>
      </c>
      <c r="M75" s="307">
        <f t="shared" si="74"/>
        <v>10636.462500000063</v>
      </c>
      <c r="N75" s="304">
        <v>3750</v>
      </c>
      <c r="O75" s="305" t="s">
        <v>556</v>
      </c>
      <c r="P75" s="300">
        <v>44774</v>
      </c>
      <c r="Q75" s="222"/>
      <c r="R75" s="226" t="s">
        <v>557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423">
        <v>2</v>
      </c>
      <c r="B76" s="430">
        <v>44771</v>
      </c>
      <c r="C76" s="356"/>
      <c r="D76" s="356" t="s">
        <v>968</v>
      </c>
      <c r="E76" s="355" t="s">
        <v>893</v>
      </c>
      <c r="F76" s="355">
        <v>17130</v>
      </c>
      <c r="G76" s="423">
        <v>17350</v>
      </c>
      <c r="H76" s="340">
        <v>17350</v>
      </c>
      <c r="I76" s="425">
        <v>16900</v>
      </c>
      <c r="J76" s="428" t="s">
        <v>974</v>
      </c>
      <c r="K76" s="367">
        <f>F76-H76</f>
        <v>-220</v>
      </c>
      <c r="L76" s="341">
        <f t="shared" ref="L76" si="76">(H76*N76)*0.07%</f>
        <v>607.25000000000011</v>
      </c>
      <c r="M76" s="423">
        <f>(-171.5*N76)-707</f>
        <v>-9282</v>
      </c>
      <c r="N76" s="423">
        <v>50</v>
      </c>
      <c r="O76" s="425" t="s">
        <v>568</v>
      </c>
      <c r="P76" s="427">
        <v>44774</v>
      </c>
      <c r="Q76" s="222"/>
      <c r="R76" s="226" t="s">
        <v>557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424"/>
      <c r="B77" s="431"/>
      <c r="C77" s="356"/>
      <c r="D77" s="356" t="s">
        <v>969</v>
      </c>
      <c r="E77" s="355" t="s">
        <v>893</v>
      </c>
      <c r="F77" s="355">
        <v>67.5</v>
      </c>
      <c r="G77" s="424"/>
      <c r="H77" s="340">
        <v>19</v>
      </c>
      <c r="I77" s="426"/>
      <c r="J77" s="429"/>
      <c r="K77" s="367">
        <f>F77-H77</f>
        <v>48.5</v>
      </c>
      <c r="L77" s="355">
        <v>100</v>
      </c>
      <c r="M77" s="424"/>
      <c r="N77" s="424"/>
      <c r="O77" s="426"/>
      <c r="P77" s="426"/>
      <c r="Q77" s="222"/>
      <c r="R77" s="226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324">
        <v>3</v>
      </c>
      <c r="B78" s="350">
        <v>44774</v>
      </c>
      <c r="C78" s="303"/>
      <c r="D78" s="303" t="s">
        <v>976</v>
      </c>
      <c r="E78" s="301" t="s">
        <v>558</v>
      </c>
      <c r="F78" s="301">
        <v>1581.5</v>
      </c>
      <c r="G78" s="324">
        <v>1535</v>
      </c>
      <c r="H78" s="304">
        <v>1605</v>
      </c>
      <c r="I78" s="374" t="s">
        <v>977</v>
      </c>
      <c r="J78" s="305" t="s">
        <v>1016</v>
      </c>
      <c r="K78" s="304">
        <f t="shared" ref="K78" si="77">H78-F78</f>
        <v>23.5</v>
      </c>
      <c r="L78" s="306">
        <f t="shared" ref="L78" si="78">(H78*N78)*0.07%</f>
        <v>393.22500000000008</v>
      </c>
      <c r="M78" s="307">
        <f t="shared" ref="M78" si="79">(K78*N78)-L78</f>
        <v>7831.7749999999996</v>
      </c>
      <c r="N78" s="304">
        <v>350</v>
      </c>
      <c r="O78" s="305" t="s">
        <v>556</v>
      </c>
      <c r="P78" s="300">
        <v>44778</v>
      </c>
      <c r="Q78" s="222"/>
      <c r="R78" s="226" t="s">
        <v>830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01">
        <v>4</v>
      </c>
      <c r="B79" s="300">
        <v>44775</v>
      </c>
      <c r="C79" s="303"/>
      <c r="D79" s="303" t="s">
        <v>986</v>
      </c>
      <c r="E79" s="301" t="s">
        <v>558</v>
      </c>
      <c r="F79" s="301">
        <v>3050</v>
      </c>
      <c r="G79" s="301">
        <v>2995</v>
      </c>
      <c r="H79" s="304">
        <v>3080</v>
      </c>
      <c r="I79" s="304" t="s">
        <v>987</v>
      </c>
      <c r="J79" s="305" t="s">
        <v>571</v>
      </c>
      <c r="K79" s="304">
        <f t="shared" ref="K79" si="80">H79-F79</f>
        <v>30</v>
      </c>
      <c r="L79" s="306">
        <f t="shared" ref="L79" si="81">(H79*N79)*0.07%</f>
        <v>539.00000000000011</v>
      </c>
      <c r="M79" s="307">
        <f t="shared" ref="M79" si="82">(K79*N79)-L79</f>
        <v>6961</v>
      </c>
      <c r="N79" s="304">
        <v>250</v>
      </c>
      <c r="O79" s="305" t="s">
        <v>556</v>
      </c>
      <c r="P79" s="300">
        <v>44776</v>
      </c>
      <c r="Q79" s="222"/>
      <c r="R79" s="226" t="s">
        <v>557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24">
        <v>5</v>
      </c>
      <c r="B80" s="350">
        <v>44776</v>
      </c>
      <c r="C80" s="303"/>
      <c r="D80" s="303" t="s">
        <v>968</v>
      </c>
      <c r="E80" s="301" t="s">
        <v>893</v>
      </c>
      <c r="F80" s="301">
        <v>17370</v>
      </c>
      <c r="G80" s="324">
        <v>17530</v>
      </c>
      <c r="H80" s="304">
        <v>17270</v>
      </c>
      <c r="I80" s="374">
        <v>17000</v>
      </c>
      <c r="J80" s="305" t="s">
        <v>819</v>
      </c>
      <c r="K80" s="304">
        <f>F80-H80</f>
        <v>100</v>
      </c>
      <c r="L80" s="306">
        <f t="shared" ref="L80:L81" si="83">(H80*N80)*0.07%</f>
        <v>604.45000000000005</v>
      </c>
      <c r="M80" s="307">
        <f t="shared" ref="M80:M81" si="84">(K80*N80)-L80</f>
        <v>4395.55</v>
      </c>
      <c r="N80" s="304">
        <v>50</v>
      </c>
      <c r="O80" s="305" t="s">
        <v>556</v>
      </c>
      <c r="P80" s="300">
        <v>44776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324">
        <v>6</v>
      </c>
      <c r="B81" s="350">
        <v>44776</v>
      </c>
      <c r="C81" s="303"/>
      <c r="D81" s="303" t="s">
        <v>990</v>
      </c>
      <c r="E81" s="301" t="s">
        <v>893</v>
      </c>
      <c r="F81" s="301">
        <v>1800</v>
      </c>
      <c r="G81" s="324">
        <v>1840</v>
      </c>
      <c r="H81" s="396">
        <v>1787.5</v>
      </c>
      <c r="I81" s="304" t="s">
        <v>991</v>
      </c>
      <c r="J81" s="305" t="s">
        <v>1009</v>
      </c>
      <c r="K81" s="304">
        <f>F81-H81</f>
        <v>12.5</v>
      </c>
      <c r="L81" s="306">
        <f t="shared" si="83"/>
        <v>375.37500000000006</v>
      </c>
      <c r="M81" s="307">
        <f t="shared" si="84"/>
        <v>3374.625</v>
      </c>
      <c r="N81" s="304">
        <v>300</v>
      </c>
      <c r="O81" s="305" t="s">
        <v>556</v>
      </c>
      <c r="P81" s="300">
        <v>44777</v>
      </c>
      <c r="Q81" s="222"/>
      <c r="R81" s="226" t="s">
        <v>557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324">
        <v>7</v>
      </c>
      <c r="B82" s="350">
        <v>44776</v>
      </c>
      <c r="C82" s="303"/>
      <c r="D82" s="303" t="s">
        <v>968</v>
      </c>
      <c r="E82" s="301" t="s">
        <v>893</v>
      </c>
      <c r="F82" s="301">
        <v>17340</v>
      </c>
      <c r="G82" s="324">
        <v>17510</v>
      </c>
      <c r="H82" s="304">
        <v>17210</v>
      </c>
      <c r="I82" s="374">
        <v>17000</v>
      </c>
      <c r="J82" s="305" t="s">
        <v>1003</v>
      </c>
      <c r="K82" s="304">
        <f>F82-H82</f>
        <v>130</v>
      </c>
      <c r="L82" s="306">
        <f t="shared" ref="L82:L83" si="85">(H82*N82)*0.07%</f>
        <v>602.35000000000014</v>
      </c>
      <c r="M82" s="307">
        <f t="shared" ref="M82:M83" si="86">(K82*N82)-L82</f>
        <v>5897.65</v>
      </c>
      <c r="N82" s="304">
        <v>50</v>
      </c>
      <c r="O82" s="305" t="s">
        <v>556</v>
      </c>
      <c r="P82" s="300">
        <v>44777</v>
      </c>
      <c r="Q82" s="222"/>
      <c r="R82" s="226" t="s">
        <v>557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86">
        <v>8</v>
      </c>
      <c r="B83" s="388">
        <v>44776</v>
      </c>
      <c r="C83" s="356"/>
      <c r="D83" s="356" t="s">
        <v>992</v>
      </c>
      <c r="E83" s="355" t="s">
        <v>558</v>
      </c>
      <c r="F83" s="355">
        <v>630</v>
      </c>
      <c r="G83" s="386">
        <v>615</v>
      </c>
      <c r="H83" s="340">
        <v>616</v>
      </c>
      <c r="I83" s="387" t="s">
        <v>993</v>
      </c>
      <c r="J83" s="339" t="s">
        <v>1004</v>
      </c>
      <c r="K83" s="340">
        <f t="shared" ref="K83" si="87">H83-F83</f>
        <v>-14</v>
      </c>
      <c r="L83" s="341">
        <f t="shared" si="85"/>
        <v>323.40000000000003</v>
      </c>
      <c r="M83" s="342">
        <f t="shared" si="86"/>
        <v>-10823.4</v>
      </c>
      <c r="N83" s="340">
        <v>750</v>
      </c>
      <c r="O83" s="339" t="s">
        <v>568</v>
      </c>
      <c r="P83" s="343">
        <v>44777</v>
      </c>
      <c r="Q83" s="222"/>
      <c r="R83" s="226" t="s">
        <v>830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24">
        <v>9</v>
      </c>
      <c r="B84" s="350">
        <v>44776</v>
      </c>
      <c r="C84" s="303"/>
      <c r="D84" s="303" t="s">
        <v>994</v>
      </c>
      <c r="E84" s="301" t="s">
        <v>558</v>
      </c>
      <c r="F84" s="301">
        <v>2380</v>
      </c>
      <c r="G84" s="324">
        <v>2340</v>
      </c>
      <c r="H84" s="304">
        <v>2415</v>
      </c>
      <c r="I84" s="374" t="s">
        <v>995</v>
      </c>
      <c r="J84" s="305" t="s">
        <v>962</v>
      </c>
      <c r="K84" s="304">
        <f t="shared" ref="K84" si="88">H84-F84</f>
        <v>35</v>
      </c>
      <c r="L84" s="306">
        <f t="shared" ref="L84:L85" si="89">(H84*N84)*0.07%</f>
        <v>507.15000000000009</v>
      </c>
      <c r="M84" s="307">
        <f t="shared" ref="M84:M85" si="90">(K84*N84)-L84</f>
        <v>9992.85</v>
      </c>
      <c r="N84" s="304">
        <v>300</v>
      </c>
      <c r="O84" s="305" t="s">
        <v>556</v>
      </c>
      <c r="P84" s="300">
        <v>44777</v>
      </c>
      <c r="Q84" s="222"/>
      <c r="R84" s="226" t="s">
        <v>557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407">
        <v>10</v>
      </c>
      <c r="B85" s="409">
        <v>44777</v>
      </c>
      <c r="C85" s="356"/>
      <c r="D85" s="356" t="s">
        <v>968</v>
      </c>
      <c r="E85" s="355" t="s">
        <v>893</v>
      </c>
      <c r="F85" s="355">
        <v>17375</v>
      </c>
      <c r="G85" s="407">
        <v>17530</v>
      </c>
      <c r="H85" s="340">
        <v>17530</v>
      </c>
      <c r="I85" s="408">
        <v>17000</v>
      </c>
      <c r="J85" s="339" t="s">
        <v>1043</v>
      </c>
      <c r="K85" s="340">
        <f>F85-H85</f>
        <v>-155</v>
      </c>
      <c r="L85" s="341">
        <f t="shared" si="89"/>
        <v>613.55000000000007</v>
      </c>
      <c r="M85" s="342">
        <f t="shared" si="90"/>
        <v>-8363.5499999999993</v>
      </c>
      <c r="N85" s="340">
        <v>50</v>
      </c>
      <c r="O85" s="339" t="s">
        <v>568</v>
      </c>
      <c r="P85" s="343">
        <v>44781</v>
      </c>
      <c r="Q85" s="222"/>
      <c r="R85" s="226" t="s">
        <v>557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407">
        <v>11</v>
      </c>
      <c r="B86" s="409">
        <v>44781</v>
      </c>
      <c r="C86" s="356"/>
      <c r="D86" s="356" t="s">
        <v>1044</v>
      </c>
      <c r="E86" s="355" t="s">
        <v>893</v>
      </c>
      <c r="F86" s="355">
        <v>733</v>
      </c>
      <c r="G86" s="407">
        <v>743</v>
      </c>
      <c r="H86" s="340">
        <v>743</v>
      </c>
      <c r="I86" s="408" t="s">
        <v>1045</v>
      </c>
      <c r="J86" s="339" t="s">
        <v>1046</v>
      </c>
      <c r="K86" s="340">
        <f>F86-H86</f>
        <v>-10</v>
      </c>
      <c r="L86" s="341">
        <f t="shared" ref="L86" si="91">(H86*N86)*0.07%</f>
        <v>6241.2000000000007</v>
      </c>
      <c r="M86" s="342">
        <f t="shared" ref="M86" si="92">(K86*N86)-L86</f>
        <v>-126241.2</v>
      </c>
      <c r="N86" s="340">
        <v>12000</v>
      </c>
      <c r="O86" s="339" t="s">
        <v>568</v>
      </c>
      <c r="P86" s="343">
        <v>44781</v>
      </c>
      <c r="Q86" s="222"/>
      <c r="R86" s="226" t="s">
        <v>557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363">
        <v>12</v>
      </c>
      <c r="B87" s="366">
        <v>44781</v>
      </c>
      <c r="C87" s="279"/>
      <c r="D87" s="279" t="s">
        <v>1047</v>
      </c>
      <c r="E87" s="224" t="s">
        <v>893</v>
      </c>
      <c r="F87" s="224" t="s">
        <v>1048</v>
      </c>
      <c r="G87" s="363">
        <v>973</v>
      </c>
      <c r="H87" s="225"/>
      <c r="I87" s="364" t="s">
        <v>1049</v>
      </c>
      <c r="J87" s="365" t="s">
        <v>559</v>
      </c>
      <c r="K87" s="279"/>
      <c r="L87" s="224"/>
      <c r="M87" s="224"/>
      <c r="N87" s="224"/>
      <c r="O87" s="225"/>
      <c r="P87" s="225"/>
      <c r="Q87" s="222"/>
      <c r="R87" s="226" t="s">
        <v>557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363">
        <v>13</v>
      </c>
      <c r="B88" s="366">
        <v>44781</v>
      </c>
      <c r="C88" s="279"/>
      <c r="D88" s="279" t="s">
        <v>976</v>
      </c>
      <c r="E88" s="224" t="s">
        <v>558</v>
      </c>
      <c r="F88" s="224" t="s">
        <v>1050</v>
      </c>
      <c r="G88" s="363">
        <v>1563</v>
      </c>
      <c r="H88" s="225"/>
      <c r="I88" s="364" t="s">
        <v>1051</v>
      </c>
      <c r="J88" s="365" t="s">
        <v>559</v>
      </c>
      <c r="K88" s="279"/>
      <c r="L88" s="224"/>
      <c r="M88" s="224"/>
      <c r="N88" s="224"/>
      <c r="O88" s="225"/>
      <c r="P88" s="225"/>
      <c r="Q88" s="222"/>
      <c r="R88" s="226" t="s">
        <v>830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2.75" customHeight="1">
      <c r="A89" s="224"/>
      <c r="B89" s="221"/>
      <c r="C89" s="279"/>
      <c r="D89" s="279"/>
      <c r="E89" s="224"/>
      <c r="F89" s="224"/>
      <c r="G89" s="224"/>
      <c r="H89" s="225"/>
      <c r="I89" s="225"/>
      <c r="J89" s="255"/>
      <c r="K89" s="279"/>
      <c r="L89" s="224"/>
      <c r="M89" s="224"/>
      <c r="N89" s="224"/>
      <c r="O89" s="225"/>
      <c r="P89" s="225"/>
      <c r="Q89" s="222"/>
      <c r="R89" s="226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ht="13.5" customHeight="1">
      <c r="A90" s="266"/>
      <c r="B90" s="263"/>
      <c r="C90" s="222"/>
      <c r="D90" s="222"/>
      <c r="E90" s="266"/>
      <c r="F90" s="266"/>
      <c r="G90" s="266"/>
      <c r="H90" s="267"/>
      <c r="I90" s="267"/>
      <c r="J90" s="294"/>
      <c r="K90" s="267"/>
      <c r="L90" s="268"/>
      <c r="M90" s="295"/>
      <c r="N90" s="267"/>
      <c r="O90" s="296"/>
      <c r="P90" s="270"/>
      <c r="Q90" s="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>
      <c r="A91" s="99"/>
      <c r="B91" s="100"/>
      <c r="C91" s="133"/>
      <c r="D91" s="141"/>
      <c r="E91" s="142"/>
      <c r="F91" s="99"/>
      <c r="G91" s="99"/>
      <c r="H91" s="99"/>
      <c r="I91" s="134"/>
      <c r="J91" s="134"/>
      <c r="K91" s="134"/>
      <c r="L91" s="134"/>
      <c r="M91" s="134"/>
      <c r="N91" s="134"/>
      <c r="O91" s="134"/>
      <c r="P91" s="134"/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12.75" customHeight="1">
      <c r="A92" s="143"/>
      <c r="B92" s="100"/>
      <c r="C92" s="101"/>
      <c r="D92" s="144"/>
      <c r="E92" s="104"/>
      <c r="F92" s="104"/>
      <c r="G92" s="104"/>
      <c r="H92" s="104"/>
      <c r="I92" s="104"/>
      <c r="J92" s="6"/>
      <c r="K92" s="104"/>
      <c r="L92" s="104"/>
      <c r="M92" s="6"/>
      <c r="N92" s="1"/>
      <c r="O92" s="101"/>
      <c r="P92" s="41"/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ht="38.25" customHeight="1">
      <c r="A93" s="145" t="s">
        <v>578</v>
      </c>
      <c r="B93" s="145"/>
      <c r="C93" s="145"/>
      <c r="D93" s="145"/>
      <c r="E93" s="146"/>
      <c r="F93" s="104"/>
      <c r="G93" s="104"/>
      <c r="H93" s="104"/>
      <c r="I93" s="104"/>
      <c r="J93" s="1"/>
      <c r="K93" s="6"/>
      <c r="L93" s="6"/>
      <c r="M93" s="6"/>
      <c r="N93" s="1"/>
      <c r="O93" s="1"/>
      <c r="P93" s="41"/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ht="14.25" customHeight="1">
      <c r="A94" s="96" t="s">
        <v>16</v>
      </c>
      <c r="B94" s="96" t="s">
        <v>533</v>
      </c>
      <c r="C94" s="96"/>
      <c r="D94" s="97" t="s">
        <v>544</v>
      </c>
      <c r="E94" s="96" t="s">
        <v>545</v>
      </c>
      <c r="F94" s="96" t="s">
        <v>546</v>
      </c>
      <c r="G94" s="96" t="s">
        <v>566</v>
      </c>
      <c r="H94" s="96" t="s">
        <v>548</v>
      </c>
      <c r="I94" s="96" t="s">
        <v>549</v>
      </c>
      <c r="J94" s="95" t="s">
        <v>550</v>
      </c>
      <c r="K94" s="95" t="s">
        <v>579</v>
      </c>
      <c r="L94" s="98" t="s">
        <v>552</v>
      </c>
      <c r="M94" s="140" t="s">
        <v>575</v>
      </c>
      <c r="N94" s="96" t="s">
        <v>576</v>
      </c>
      <c r="O94" s="96" t="s">
        <v>554</v>
      </c>
      <c r="P94" s="97" t="s">
        <v>555</v>
      </c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s="220" customFormat="1" ht="12.75" customHeight="1">
      <c r="A95" s="337">
        <v>1</v>
      </c>
      <c r="B95" s="335">
        <v>44771</v>
      </c>
      <c r="C95" s="338"/>
      <c r="D95" s="338" t="s">
        <v>970</v>
      </c>
      <c r="E95" s="337" t="s">
        <v>558</v>
      </c>
      <c r="F95" s="337">
        <v>11</v>
      </c>
      <c r="G95" s="337">
        <v>6</v>
      </c>
      <c r="H95" s="337">
        <v>13.5</v>
      </c>
      <c r="I95" s="337" t="s">
        <v>971</v>
      </c>
      <c r="J95" s="305" t="s">
        <v>902</v>
      </c>
      <c r="K95" s="304">
        <f t="shared" ref="K95" si="93">H95-F95</f>
        <v>2.5</v>
      </c>
      <c r="L95" s="306">
        <v>100</v>
      </c>
      <c r="M95" s="307">
        <f t="shared" ref="M95" si="94">(K95*N95)-L95</f>
        <v>2275</v>
      </c>
      <c r="N95" s="304">
        <v>950</v>
      </c>
      <c r="O95" s="305" t="s">
        <v>556</v>
      </c>
      <c r="P95" s="300">
        <v>44774</v>
      </c>
      <c r="Q95" s="222"/>
      <c r="R95" s="223" t="s">
        <v>830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</row>
    <row r="96" spans="1:38" s="220" customFormat="1" ht="12.75" customHeight="1">
      <c r="A96" s="404">
        <v>2</v>
      </c>
      <c r="B96" s="397">
        <v>44776</v>
      </c>
      <c r="C96" s="405"/>
      <c r="D96" s="405" t="s">
        <v>996</v>
      </c>
      <c r="E96" s="404" t="s">
        <v>893</v>
      </c>
      <c r="F96" s="404">
        <v>3.6</v>
      </c>
      <c r="G96" s="404">
        <v>5.25</v>
      </c>
      <c r="H96" s="404">
        <v>5.0999999999999996</v>
      </c>
      <c r="I96" s="404" t="s">
        <v>997</v>
      </c>
      <c r="J96" s="339" t="s">
        <v>1012</v>
      </c>
      <c r="K96" s="340">
        <f>F96-H96</f>
        <v>-1.4999999999999996</v>
      </c>
      <c r="L96" s="341">
        <v>100</v>
      </c>
      <c r="M96" s="342">
        <f t="shared" ref="M96" si="95">(K96*N96)-L96</f>
        <v>-6099.9999999999982</v>
      </c>
      <c r="N96" s="340">
        <v>4000</v>
      </c>
      <c r="O96" s="339" t="s">
        <v>568</v>
      </c>
      <c r="P96" s="343">
        <v>44778</v>
      </c>
      <c r="Q96" s="222"/>
      <c r="R96" s="223" t="s">
        <v>557</v>
      </c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</row>
    <row r="97" spans="1:38" s="220" customFormat="1" ht="12.75" customHeight="1">
      <c r="A97" s="337">
        <v>3</v>
      </c>
      <c r="B97" s="335">
        <v>44777</v>
      </c>
      <c r="C97" s="338"/>
      <c r="D97" s="338" t="s">
        <v>1005</v>
      </c>
      <c r="E97" s="337" t="s">
        <v>893</v>
      </c>
      <c r="F97" s="337">
        <v>110</v>
      </c>
      <c r="G97" s="337">
        <v>155</v>
      </c>
      <c r="H97" s="337">
        <v>88</v>
      </c>
      <c r="I97" s="337" t="s">
        <v>1006</v>
      </c>
      <c r="J97" s="305" t="s">
        <v>1013</v>
      </c>
      <c r="K97" s="304">
        <f>F97-H97</f>
        <v>22</v>
      </c>
      <c r="L97" s="306">
        <v>100</v>
      </c>
      <c r="M97" s="307">
        <f t="shared" ref="M97:M98" si="96">(K97*N97)-L97</f>
        <v>1000</v>
      </c>
      <c r="N97" s="304">
        <v>50</v>
      </c>
      <c r="O97" s="305" t="s">
        <v>568</v>
      </c>
      <c r="P97" s="300">
        <v>44778</v>
      </c>
      <c r="Q97" s="222"/>
      <c r="R97" s="223" t="s">
        <v>557</v>
      </c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</row>
    <row r="98" spans="1:38" s="220" customFormat="1" ht="12" customHeight="1">
      <c r="A98" s="404">
        <v>4</v>
      </c>
      <c r="B98" s="406">
        <v>44778</v>
      </c>
      <c r="C98" s="405"/>
      <c r="D98" s="405" t="s">
        <v>1014</v>
      </c>
      <c r="E98" s="404" t="s">
        <v>558</v>
      </c>
      <c r="F98" s="404">
        <v>270</v>
      </c>
      <c r="G98" s="404">
        <v>120</v>
      </c>
      <c r="H98" s="404">
        <v>175</v>
      </c>
      <c r="I98" s="404" t="s">
        <v>1015</v>
      </c>
      <c r="J98" s="339" t="s">
        <v>682</v>
      </c>
      <c r="K98" s="340">
        <f t="shared" ref="K98" si="97">H98-F98</f>
        <v>-95</v>
      </c>
      <c r="L98" s="341">
        <v>100</v>
      </c>
      <c r="M98" s="342">
        <f t="shared" si="96"/>
        <v>-2475</v>
      </c>
      <c r="N98" s="340">
        <v>25</v>
      </c>
      <c r="O98" s="339" t="s">
        <v>556</v>
      </c>
      <c r="P98" s="343">
        <v>44778</v>
      </c>
      <c r="Q98" s="222"/>
      <c r="R98" s="223" t="s">
        <v>557</v>
      </c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</row>
    <row r="99" spans="1:38" ht="15" customHeight="1">
      <c r="A99" s="289"/>
      <c r="B99" s="344"/>
      <c r="C99" s="290"/>
      <c r="D99" s="291"/>
      <c r="E99" s="289"/>
      <c r="F99" s="289"/>
      <c r="G99" s="289"/>
      <c r="H99" s="292"/>
      <c r="I99" s="293"/>
      <c r="J99" s="255"/>
      <c r="K99" s="225"/>
      <c r="L99" s="244"/>
      <c r="M99" s="245"/>
      <c r="N99" s="225"/>
      <c r="O99" s="255"/>
      <c r="P99" s="221"/>
      <c r="Q99" s="1"/>
      <c r="R99" s="22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142"/>
      <c r="B100" s="147"/>
      <c r="C100" s="147"/>
      <c r="D100" s="148"/>
      <c r="E100" s="142"/>
      <c r="F100" s="149"/>
      <c r="G100" s="142"/>
      <c r="H100" s="142"/>
      <c r="I100" s="142"/>
      <c r="J100" s="147"/>
      <c r="K100" s="150"/>
      <c r="L100" s="142"/>
      <c r="M100" s="142"/>
      <c r="N100" s="142"/>
      <c r="O100" s="15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38.25" customHeight="1">
      <c r="A101" s="94" t="s">
        <v>580</v>
      </c>
      <c r="B101" s="152"/>
      <c r="C101" s="152"/>
      <c r="D101" s="153"/>
      <c r="E101" s="127"/>
      <c r="F101" s="6"/>
      <c r="G101" s="6"/>
      <c r="H101" s="128"/>
      <c r="I101" s="154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s="220" customFormat="1" ht="14.25" customHeight="1">
      <c r="A102" s="95" t="s">
        <v>16</v>
      </c>
      <c r="B102" s="96" t="s">
        <v>533</v>
      </c>
      <c r="C102" s="96"/>
      <c r="D102" s="97" t="s">
        <v>544</v>
      </c>
      <c r="E102" s="96" t="s">
        <v>545</v>
      </c>
      <c r="F102" s="96" t="s">
        <v>546</v>
      </c>
      <c r="G102" s="96" t="s">
        <v>547</v>
      </c>
      <c r="H102" s="96" t="s">
        <v>548</v>
      </c>
      <c r="I102" s="96" t="s">
        <v>549</v>
      </c>
      <c r="J102" s="95" t="s">
        <v>550</v>
      </c>
      <c r="K102" s="131" t="s">
        <v>567</v>
      </c>
      <c r="L102" s="132" t="s">
        <v>552</v>
      </c>
      <c r="M102" s="98" t="s">
        <v>553</v>
      </c>
      <c r="N102" s="96" t="s">
        <v>554</v>
      </c>
      <c r="O102" s="97" t="s">
        <v>555</v>
      </c>
      <c r="P102" s="96" t="s">
        <v>786</v>
      </c>
      <c r="Q102" s="219"/>
      <c r="R102" s="6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</row>
    <row r="103" spans="1:38" s="220" customFormat="1" ht="12.75" customHeight="1">
      <c r="A103" s="344"/>
      <c r="B103" s="344"/>
      <c r="C103" s="344"/>
      <c r="D103" s="344"/>
      <c r="E103" s="362"/>
      <c r="F103" s="362"/>
      <c r="G103" s="362"/>
      <c r="H103" s="362"/>
      <c r="I103" s="362"/>
      <c r="J103" s="255"/>
      <c r="K103" s="225"/>
      <c r="L103" s="244"/>
      <c r="M103" s="245"/>
      <c r="N103" s="225"/>
      <c r="O103" s="255"/>
      <c r="P103" s="221"/>
      <c r="Q103" s="219"/>
      <c r="R103" s="1" t="s">
        <v>557</v>
      </c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</row>
    <row r="104" spans="1:38" ht="14.25" customHeight="1">
      <c r="A104" s="362"/>
      <c r="B104" s="360"/>
      <c r="C104" s="361"/>
      <c r="D104" s="361"/>
      <c r="E104" s="362"/>
      <c r="F104" s="362"/>
      <c r="G104" s="362"/>
      <c r="H104" s="362"/>
      <c r="I104" s="362"/>
      <c r="J104" s="255"/>
      <c r="K104" s="225"/>
      <c r="L104" s="244"/>
      <c r="M104" s="245"/>
      <c r="N104" s="225"/>
      <c r="O104" s="255"/>
      <c r="P104" s="221"/>
      <c r="R104" s="219"/>
      <c r="S104" s="41"/>
      <c r="T104" s="1"/>
      <c r="U104" s="1"/>
      <c r="V104" s="1"/>
      <c r="W104" s="1"/>
      <c r="X104" s="1"/>
      <c r="Y104" s="1"/>
      <c r="Z104" s="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</row>
    <row r="105" spans="1:38" ht="12.75" customHeight="1">
      <c r="A105" s="362"/>
      <c r="B105" s="360"/>
      <c r="C105" s="361"/>
      <c r="D105" s="361"/>
      <c r="E105" s="362"/>
      <c r="F105" s="362"/>
      <c r="G105" s="362"/>
      <c r="H105" s="362"/>
      <c r="I105" s="362"/>
      <c r="J105" s="255"/>
      <c r="K105" s="225"/>
      <c r="L105" s="244"/>
      <c r="M105" s="245"/>
      <c r="N105" s="225"/>
      <c r="O105" s="255"/>
      <c r="P105" s="221"/>
      <c r="R105" s="6"/>
      <c r="S105" s="1"/>
      <c r="T105" s="1"/>
      <c r="U105" s="1"/>
      <c r="V105" s="1"/>
      <c r="W105" s="1"/>
      <c r="X105" s="1"/>
      <c r="Y105" s="1"/>
    </row>
    <row r="106" spans="1:38" ht="12.75" customHeight="1">
      <c r="A106" s="111" t="s">
        <v>560</v>
      </c>
      <c r="B106" s="111"/>
      <c r="C106" s="111"/>
      <c r="D106" s="111"/>
      <c r="E106" s="41"/>
      <c r="F106" s="119" t="s">
        <v>562</v>
      </c>
      <c r="G106" s="56"/>
      <c r="H106" s="56"/>
      <c r="I106" s="56"/>
      <c r="J106" s="6"/>
      <c r="K106" s="136"/>
      <c r="L106" s="137"/>
      <c r="M106" s="6"/>
      <c r="N106" s="101"/>
      <c r="O106" s="155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8" t="s">
        <v>561</v>
      </c>
      <c r="B107" s="111"/>
      <c r="C107" s="111"/>
      <c r="D107" s="111"/>
      <c r="E107" s="6"/>
      <c r="F107" s="119" t="s">
        <v>564</v>
      </c>
      <c r="G107" s="6"/>
      <c r="H107" s="6" t="s">
        <v>782</v>
      </c>
      <c r="I107" s="6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18"/>
      <c r="B108" s="111"/>
      <c r="C108" s="111"/>
      <c r="D108" s="111"/>
      <c r="E108" s="6"/>
      <c r="F108" s="119"/>
      <c r="G108" s="6"/>
      <c r="H108" s="6"/>
      <c r="I108" s="6"/>
      <c r="J108" s="1"/>
      <c r="K108" s="6"/>
      <c r="L108" s="6"/>
      <c r="M108" s="6"/>
      <c r="N108" s="1"/>
      <c r="O108" s="1"/>
      <c r="Q108" s="1"/>
      <c r="R108" s="5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18"/>
      <c r="B109" s="111"/>
      <c r="C109" s="111"/>
      <c r="D109" s="111"/>
      <c r="E109" s="6"/>
      <c r="F109" s="119"/>
      <c r="G109" s="56"/>
      <c r="H109" s="41"/>
      <c r="I109" s="56"/>
      <c r="J109" s="6"/>
      <c r="K109" s="136"/>
      <c r="L109" s="137"/>
      <c r="M109" s="6"/>
      <c r="N109" s="101"/>
      <c r="O109" s="138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56"/>
      <c r="B110" s="100"/>
      <c r="C110" s="100"/>
      <c r="D110" s="41"/>
      <c r="E110" s="56"/>
      <c r="F110" s="56"/>
      <c r="G110" s="56"/>
      <c r="H110" s="41"/>
      <c r="I110" s="56"/>
      <c r="J110" s="6"/>
      <c r="K110" s="136"/>
      <c r="L110" s="137"/>
      <c r="M110" s="6"/>
      <c r="N110" s="101"/>
      <c r="O110" s="138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38.25" customHeight="1">
      <c r="A111" s="41"/>
      <c r="B111" s="156" t="s">
        <v>581</v>
      </c>
      <c r="C111" s="156"/>
      <c r="D111" s="156"/>
      <c r="E111" s="156"/>
      <c r="F111" s="6"/>
      <c r="G111" s="6"/>
      <c r="H111" s="129"/>
      <c r="I111" s="6"/>
      <c r="J111" s="129"/>
      <c r="K111" s="130"/>
      <c r="L111" s="6"/>
      <c r="M111" s="6"/>
      <c r="N111" s="1"/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95" t="s">
        <v>16</v>
      </c>
      <c r="B112" s="96" t="s">
        <v>533</v>
      </c>
      <c r="C112" s="96"/>
      <c r="D112" s="97" t="s">
        <v>544</v>
      </c>
      <c r="E112" s="96" t="s">
        <v>545</v>
      </c>
      <c r="F112" s="96" t="s">
        <v>546</v>
      </c>
      <c r="G112" s="96" t="s">
        <v>582</v>
      </c>
      <c r="H112" s="96" t="s">
        <v>583</v>
      </c>
      <c r="I112" s="96" t="s">
        <v>549</v>
      </c>
      <c r="J112" s="157" t="s">
        <v>550</v>
      </c>
      <c r="K112" s="96" t="s">
        <v>551</v>
      </c>
      <c r="L112" s="96" t="s">
        <v>584</v>
      </c>
      <c r="M112" s="96" t="s">
        <v>554</v>
      </c>
      <c r="N112" s="97" t="s">
        <v>555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1</v>
      </c>
      <c r="B113" s="159">
        <v>41579</v>
      </c>
      <c r="C113" s="159"/>
      <c r="D113" s="160" t="s">
        <v>585</v>
      </c>
      <c r="E113" s="161" t="s">
        <v>586</v>
      </c>
      <c r="F113" s="162">
        <v>82</v>
      </c>
      <c r="G113" s="161" t="s">
        <v>587</v>
      </c>
      <c r="H113" s="161">
        <v>100</v>
      </c>
      <c r="I113" s="163">
        <v>100</v>
      </c>
      <c r="J113" s="164" t="s">
        <v>588</v>
      </c>
      <c r="K113" s="165">
        <f t="shared" ref="K113:K165" si="98">H113-F113</f>
        <v>18</v>
      </c>
      <c r="L113" s="166">
        <f t="shared" ref="L113:L165" si="99">K113/F113</f>
        <v>0.21951219512195122</v>
      </c>
      <c r="M113" s="161" t="s">
        <v>556</v>
      </c>
      <c r="N113" s="167">
        <v>42657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2</v>
      </c>
      <c r="B114" s="159">
        <v>41794</v>
      </c>
      <c r="C114" s="159"/>
      <c r="D114" s="160" t="s">
        <v>589</v>
      </c>
      <c r="E114" s="161" t="s">
        <v>558</v>
      </c>
      <c r="F114" s="162">
        <v>257</v>
      </c>
      <c r="G114" s="161" t="s">
        <v>587</v>
      </c>
      <c r="H114" s="161">
        <v>300</v>
      </c>
      <c r="I114" s="163">
        <v>300</v>
      </c>
      <c r="J114" s="164" t="s">
        <v>588</v>
      </c>
      <c r="K114" s="165">
        <f t="shared" si="98"/>
        <v>43</v>
      </c>
      <c r="L114" s="166">
        <f t="shared" si="99"/>
        <v>0.16731517509727625</v>
      </c>
      <c r="M114" s="161" t="s">
        <v>556</v>
      </c>
      <c r="N114" s="167">
        <v>41822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3</v>
      </c>
      <c r="B115" s="159">
        <v>41828</v>
      </c>
      <c r="C115" s="159"/>
      <c r="D115" s="160" t="s">
        <v>590</v>
      </c>
      <c r="E115" s="161" t="s">
        <v>558</v>
      </c>
      <c r="F115" s="162">
        <v>393</v>
      </c>
      <c r="G115" s="161" t="s">
        <v>587</v>
      </c>
      <c r="H115" s="161">
        <v>468</v>
      </c>
      <c r="I115" s="163">
        <v>468</v>
      </c>
      <c r="J115" s="164" t="s">
        <v>588</v>
      </c>
      <c r="K115" s="165">
        <f t="shared" si="98"/>
        <v>75</v>
      </c>
      <c r="L115" s="166">
        <f t="shared" si="99"/>
        <v>0.19083969465648856</v>
      </c>
      <c r="M115" s="161" t="s">
        <v>556</v>
      </c>
      <c r="N115" s="167">
        <v>41863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4</v>
      </c>
      <c r="B116" s="159">
        <v>41857</v>
      </c>
      <c r="C116" s="159"/>
      <c r="D116" s="160" t="s">
        <v>591</v>
      </c>
      <c r="E116" s="161" t="s">
        <v>558</v>
      </c>
      <c r="F116" s="162">
        <v>205</v>
      </c>
      <c r="G116" s="161" t="s">
        <v>587</v>
      </c>
      <c r="H116" s="161">
        <v>275</v>
      </c>
      <c r="I116" s="163">
        <v>250</v>
      </c>
      <c r="J116" s="164" t="s">
        <v>588</v>
      </c>
      <c r="K116" s="165">
        <f t="shared" si="98"/>
        <v>70</v>
      </c>
      <c r="L116" s="166">
        <f t="shared" si="99"/>
        <v>0.34146341463414637</v>
      </c>
      <c r="M116" s="161" t="s">
        <v>556</v>
      </c>
      <c r="N116" s="167">
        <v>41962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5</v>
      </c>
      <c r="B117" s="159">
        <v>41886</v>
      </c>
      <c r="C117" s="159"/>
      <c r="D117" s="160" t="s">
        <v>592</v>
      </c>
      <c r="E117" s="161" t="s">
        <v>558</v>
      </c>
      <c r="F117" s="162">
        <v>162</v>
      </c>
      <c r="G117" s="161" t="s">
        <v>587</v>
      </c>
      <c r="H117" s="161">
        <v>190</v>
      </c>
      <c r="I117" s="163">
        <v>190</v>
      </c>
      <c r="J117" s="164" t="s">
        <v>588</v>
      </c>
      <c r="K117" s="165">
        <f t="shared" si="98"/>
        <v>28</v>
      </c>
      <c r="L117" s="166">
        <f t="shared" si="99"/>
        <v>0.1728395061728395</v>
      </c>
      <c r="M117" s="161" t="s">
        <v>556</v>
      </c>
      <c r="N117" s="167">
        <v>42006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6</v>
      </c>
      <c r="B118" s="159">
        <v>41886</v>
      </c>
      <c r="C118" s="159"/>
      <c r="D118" s="160" t="s">
        <v>593</v>
      </c>
      <c r="E118" s="161" t="s">
        <v>558</v>
      </c>
      <c r="F118" s="162">
        <v>75</v>
      </c>
      <c r="G118" s="161" t="s">
        <v>587</v>
      </c>
      <c r="H118" s="161">
        <v>91.5</v>
      </c>
      <c r="I118" s="163" t="s">
        <v>594</v>
      </c>
      <c r="J118" s="164" t="s">
        <v>595</v>
      </c>
      <c r="K118" s="165">
        <f t="shared" si="98"/>
        <v>16.5</v>
      </c>
      <c r="L118" s="166">
        <f t="shared" si="99"/>
        <v>0.22</v>
      </c>
      <c r="M118" s="161" t="s">
        <v>556</v>
      </c>
      <c r="N118" s="167">
        <v>41954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7</v>
      </c>
      <c r="B119" s="159">
        <v>41913</v>
      </c>
      <c r="C119" s="159"/>
      <c r="D119" s="160" t="s">
        <v>596</v>
      </c>
      <c r="E119" s="161" t="s">
        <v>558</v>
      </c>
      <c r="F119" s="162">
        <v>850</v>
      </c>
      <c r="G119" s="161" t="s">
        <v>587</v>
      </c>
      <c r="H119" s="161">
        <v>982.5</v>
      </c>
      <c r="I119" s="163">
        <v>1050</v>
      </c>
      <c r="J119" s="164" t="s">
        <v>597</v>
      </c>
      <c r="K119" s="165">
        <f t="shared" si="98"/>
        <v>132.5</v>
      </c>
      <c r="L119" s="166">
        <f t="shared" si="99"/>
        <v>0.15588235294117647</v>
      </c>
      <c r="M119" s="161" t="s">
        <v>556</v>
      </c>
      <c r="N119" s="167">
        <v>42039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8</v>
      </c>
      <c r="B120" s="159">
        <v>41913</v>
      </c>
      <c r="C120" s="159"/>
      <c r="D120" s="160" t="s">
        <v>598</v>
      </c>
      <c r="E120" s="161" t="s">
        <v>558</v>
      </c>
      <c r="F120" s="162">
        <v>475</v>
      </c>
      <c r="G120" s="161" t="s">
        <v>587</v>
      </c>
      <c r="H120" s="161">
        <v>515</v>
      </c>
      <c r="I120" s="163">
        <v>600</v>
      </c>
      <c r="J120" s="164" t="s">
        <v>599</v>
      </c>
      <c r="K120" s="165">
        <f t="shared" si="98"/>
        <v>40</v>
      </c>
      <c r="L120" s="166">
        <f t="shared" si="99"/>
        <v>8.4210526315789472E-2</v>
      </c>
      <c r="M120" s="161" t="s">
        <v>556</v>
      </c>
      <c r="N120" s="167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9</v>
      </c>
      <c r="B121" s="159">
        <v>41913</v>
      </c>
      <c r="C121" s="159"/>
      <c r="D121" s="160" t="s">
        <v>600</v>
      </c>
      <c r="E121" s="161" t="s">
        <v>558</v>
      </c>
      <c r="F121" s="162">
        <v>86</v>
      </c>
      <c r="G121" s="161" t="s">
        <v>587</v>
      </c>
      <c r="H121" s="161">
        <v>99</v>
      </c>
      <c r="I121" s="163">
        <v>140</v>
      </c>
      <c r="J121" s="164" t="s">
        <v>601</v>
      </c>
      <c r="K121" s="165">
        <f t="shared" si="98"/>
        <v>13</v>
      </c>
      <c r="L121" s="166">
        <f t="shared" si="99"/>
        <v>0.15116279069767441</v>
      </c>
      <c r="M121" s="161" t="s">
        <v>556</v>
      </c>
      <c r="N121" s="167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10</v>
      </c>
      <c r="B122" s="159">
        <v>41926</v>
      </c>
      <c r="C122" s="159"/>
      <c r="D122" s="160" t="s">
        <v>602</v>
      </c>
      <c r="E122" s="161" t="s">
        <v>558</v>
      </c>
      <c r="F122" s="162">
        <v>496.6</v>
      </c>
      <c r="G122" s="161" t="s">
        <v>587</v>
      </c>
      <c r="H122" s="161">
        <v>621</v>
      </c>
      <c r="I122" s="163">
        <v>580</v>
      </c>
      <c r="J122" s="164" t="s">
        <v>588</v>
      </c>
      <c r="K122" s="165">
        <f t="shared" si="98"/>
        <v>124.39999999999998</v>
      </c>
      <c r="L122" s="166">
        <f t="shared" si="99"/>
        <v>0.25050342327829234</v>
      </c>
      <c r="M122" s="161" t="s">
        <v>556</v>
      </c>
      <c r="N122" s="167">
        <v>42605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11</v>
      </c>
      <c r="B123" s="159">
        <v>41926</v>
      </c>
      <c r="C123" s="159"/>
      <c r="D123" s="160" t="s">
        <v>603</v>
      </c>
      <c r="E123" s="161" t="s">
        <v>558</v>
      </c>
      <c r="F123" s="162">
        <v>2481.9</v>
      </c>
      <c r="G123" s="161" t="s">
        <v>587</v>
      </c>
      <c r="H123" s="161">
        <v>2840</v>
      </c>
      <c r="I123" s="163">
        <v>2870</v>
      </c>
      <c r="J123" s="164" t="s">
        <v>604</v>
      </c>
      <c r="K123" s="165">
        <f t="shared" si="98"/>
        <v>358.09999999999991</v>
      </c>
      <c r="L123" s="166">
        <f t="shared" si="99"/>
        <v>0.14428462065353154</v>
      </c>
      <c r="M123" s="161" t="s">
        <v>556</v>
      </c>
      <c r="N123" s="167">
        <v>42017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12</v>
      </c>
      <c r="B124" s="159">
        <v>41928</v>
      </c>
      <c r="C124" s="159"/>
      <c r="D124" s="160" t="s">
        <v>605</v>
      </c>
      <c r="E124" s="161" t="s">
        <v>558</v>
      </c>
      <c r="F124" s="162">
        <v>84.5</v>
      </c>
      <c r="G124" s="161" t="s">
        <v>587</v>
      </c>
      <c r="H124" s="161">
        <v>93</v>
      </c>
      <c r="I124" s="163">
        <v>110</v>
      </c>
      <c r="J124" s="164" t="s">
        <v>606</v>
      </c>
      <c r="K124" s="165">
        <f t="shared" si="98"/>
        <v>8.5</v>
      </c>
      <c r="L124" s="166">
        <f t="shared" si="99"/>
        <v>0.10059171597633136</v>
      </c>
      <c r="M124" s="161" t="s">
        <v>556</v>
      </c>
      <c r="N124" s="167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13</v>
      </c>
      <c r="B125" s="159">
        <v>41928</v>
      </c>
      <c r="C125" s="159"/>
      <c r="D125" s="160" t="s">
        <v>607</v>
      </c>
      <c r="E125" s="161" t="s">
        <v>558</v>
      </c>
      <c r="F125" s="162">
        <v>401</v>
      </c>
      <c r="G125" s="161" t="s">
        <v>587</v>
      </c>
      <c r="H125" s="161">
        <v>428</v>
      </c>
      <c r="I125" s="163">
        <v>450</v>
      </c>
      <c r="J125" s="164" t="s">
        <v>608</v>
      </c>
      <c r="K125" s="165">
        <f t="shared" si="98"/>
        <v>27</v>
      </c>
      <c r="L125" s="166">
        <f t="shared" si="99"/>
        <v>6.7331670822942641E-2</v>
      </c>
      <c r="M125" s="161" t="s">
        <v>556</v>
      </c>
      <c r="N125" s="167">
        <v>42020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14</v>
      </c>
      <c r="B126" s="159">
        <v>41928</v>
      </c>
      <c r="C126" s="159"/>
      <c r="D126" s="160" t="s">
        <v>609</v>
      </c>
      <c r="E126" s="161" t="s">
        <v>558</v>
      </c>
      <c r="F126" s="162">
        <v>101</v>
      </c>
      <c r="G126" s="161" t="s">
        <v>587</v>
      </c>
      <c r="H126" s="161">
        <v>112</v>
      </c>
      <c r="I126" s="163">
        <v>120</v>
      </c>
      <c r="J126" s="164" t="s">
        <v>610</v>
      </c>
      <c r="K126" s="165">
        <f t="shared" si="98"/>
        <v>11</v>
      </c>
      <c r="L126" s="166">
        <f t="shared" si="99"/>
        <v>0.10891089108910891</v>
      </c>
      <c r="M126" s="161" t="s">
        <v>556</v>
      </c>
      <c r="N126" s="167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15</v>
      </c>
      <c r="B127" s="159">
        <v>41954</v>
      </c>
      <c r="C127" s="159"/>
      <c r="D127" s="160" t="s">
        <v>611</v>
      </c>
      <c r="E127" s="161" t="s">
        <v>558</v>
      </c>
      <c r="F127" s="162">
        <v>59</v>
      </c>
      <c r="G127" s="161" t="s">
        <v>587</v>
      </c>
      <c r="H127" s="161">
        <v>76</v>
      </c>
      <c r="I127" s="163">
        <v>76</v>
      </c>
      <c r="J127" s="164" t="s">
        <v>588</v>
      </c>
      <c r="K127" s="165">
        <f t="shared" si="98"/>
        <v>17</v>
      </c>
      <c r="L127" s="166">
        <f t="shared" si="99"/>
        <v>0.28813559322033899</v>
      </c>
      <c r="M127" s="161" t="s">
        <v>556</v>
      </c>
      <c r="N127" s="167">
        <v>43032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16</v>
      </c>
      <c r="B128" s="159">
        <v>41954</v>
      </c>
      <c r="C128" s="159"/>
      <c r="D128" s="160" t="s">
        <v>600</v>
      </c>
      <c r="E128" s="161" t="s">
        <v>558</v>
      </c>
      <c r="F128" s="162">
        <v>99</v>
      </c>
      <c r="G128" s="161" t="s">
        <v>587</v>
      </c>
      <c r="H128" s="161">
        <v>120</v>
      </c>
      <c r="I128" s="163">
        <v>120</v>
      </c>
      <c r="J128" s="164" t="s">
        <v>569</v>
      </c>
      <c r="K128" s="165">
        <f t="shared" si="98"/>
        <v>21</v>
      </c>
      <c r="L128" s="166">
        <f t="shared" si="99"/>
        <v>0.21212121212121213</v>
      </c>
      <c r="M128" s="161" t="s">
        <v>556</v>
      </c>
      <c r="N128" s="167">
        <v>41960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17</v>
      </c>
      <c r="B129" s="159">
        <v>41956</v>
      </c>
      <c r="C129" s="159"/>
      <c r="D129" s="160" t="s">
        <v>612</v>
      </c>
      <c r="E129" s="161" t="s">
        <v>558</v>
      </c>
      <c r="F129" s="162">
        <v>22</v>
      </c>
      <c r="G129" s="161" t="s">
        <v>587</v>
      </c>
      <c r="H129" s="161">
        <v>33.549999999999997</v>
      </c>
      <c r="I129" s="163">
        <v>32</v>
      </c>
      <c r="J129" s="164" t="s">
        <v>613</v>
      </c>
      <c r="K129" s="165">
        <f t="shared" si="98"/>
        <v>11.549999999999997</v>
      </c>
      <c r="L129" s="166">
        <f t="shared" si="99"/>
        <v>0.52499999999999991</v>
      </c>
      <c r="M129" s="161" t="s">
        <v>556</v>
      </c>
      <c r="N129" s="167">
        <v>42188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18</v>
      </c>
      <c r="B130" s="159">
        <v>41976</v>
      </c>
      <c r="C130" s="159"/>
      <c r="D130" s="160" t="s">
        <v>614</v>
      </c>
      <c r="E130" s="161" t="s">
        <v>558</v>
      </c>
      <c r="F130" s="162">
        <v>440</v>
      </c>
      <c r="G130" s="161" t="s">
        <v>587</v>
      </c>
      <c r="H130" s="161">
        <v>520</v>
      </c>
      <c r="I130" s="163">
        <v>520</v>
      </c>
      <c r="J130" s="164" t="s">
        <v>615</v>
      </c>
      <c r="K130" s="165">
        <f t="shared" si="98"/>
        <v>80</v>
      </c>
      <c r="L130" s="166">
        <f t="shared" si="99"/>
        <v>0.18181818181818182</v>
      </c>
      <c r="M130" s="161" t="s">
        <v>556</v>
      </c>
      <c r="N130" s="167">
        <v>42208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19</v>
      </c>
      <c r="B131" s="159">
        <v>41976</v>
      </c>
      <c r="C131" s="159"/>
      <c r="D131" s="160" t="s">
        <v>616</v>
      </c>
      <c r="E131" s="161" t="s">
        <v>558</v>
      </c>
      <c r="F131" s="162">
        <v>360</v>
      </c>
      <c r="G131" s="161" t="s">
        <v>587</v>
      </c>
      <c r="H131" s="161">
        <v>427</v>
      </c>
      <c r="I131" s="163">
        <v>425</v>
      </c>
      <c r="J131" s="164" t="s">
        <v>617</v>
      </c>
      <c r="K131" s="165">
        <f t="shared" si="98"/>
        <v>67</v>
      </c>
      <c r="L131" s="166">
        <f t="shared" si="99"/>
        <v>0.18611111111111112</v>
      </c>
      <c r="M131" s="161" t="s">
        <v>556</v>
      </c>
      <c r="N131" s="167">
        <v>42058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20</v>
      </c>
      <c r="B132" s="159">
        <v>42012</v>
      </c>
      <c r="C132" s="159"/>
      <c r="D132" s="160" t="s">
        <v>618</v>
      </c>
      <c r="E132" s="161" t="s">
        <v>558</v>
      </c>
      <c r="F132" s="162">
        <v>360</v>
      </c>
      <c r="G132" s="161" t="s">
        <v>587</v>
      </c>
      <c r="H132" s="161">
        <v>455</v>
      </c>
      <c r="I132" s="163">
        <v>420</v>
      </c>
      <c r="J132" s="164" t="s">
        <v>619</v>
      </c>
      <c r="K132" s="165">
        <f t="shared" si="98"/>
        <v>95</v>
      </c>
      <c r="L132" s="166">
        <f t="shared" si="99"/>
        <v>0.2638888888888889</v>
      </c>
      <c r="M132" s="161" t="s">
        <v>556</v>
      </c>
      <c r="N132" s="167">
        <v>42024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21</v>
      </c>
      <c r="B133" s="159">
        <v>42012</v>
      </c>
      <c r="C133" s="159"/>
      <c r="D133" s="160" t="s">
        <v>620</v>
      </c>
      <c r="E133" s="161" t="s">
        <v>558</v>
      </c>
      <c r="F133" s="162">
        <v>130</v>
      </c>
      <c r="G133" s="161"/>
      <c r="H133" s="161">
        <v>175.5</v>
      </c>
      <c r="I133" s="163">
        <v>165</v>
      </c>
      <c r="J133" s="164" t="s">
        <v>621</v>
      </c>
      <c r="K133" s="165">
        <f t="shared" si="98"/>
        <v>45.5</v>
      </c>
      <c r="L133" s="166">
        <f t="shared" si="99"/>
        <v>0.35</v>
      </c>
      <c r="M133" s="161" t="s">
        <v>556</v>
      </c>
      <c r="N133" s="167">
        <v>43088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22</v>
      </c>
      <c r="B134" s="159">
        <v>42040</v>
      </c>
      <c r="C134" s="159"/>
      <c r="D134" s="160" t="s">
        <v>371</v>
      </c>
      <c r="E134" s="161" t="s">
        <v>586</v>
      </c>
      <c r="F134" s="162">
        <v>98</v>
      </c>
      <c r="G134" s="161"/>
      <c r="H134" s="161">
        <v>120</v>
      </c>
      <c r="I134" s="163">
        <v>120</v>
      </c>
      <c r="J134" s="164" t="s">
        <v>588</v>
      </c>
      <c r="K134" s="165">
        <f t="shared" si="98"/>
        <v>22</v>
      </c>
      <c r="L134" s="166">
        <f t="shared" si="99"/>
        <v>0.22448979591836735</v>
      </c>
      <c r="M134" s="161" t="s">
        <v>556</v>
      </c>
      <c r="N134" s="167">
        <v>42753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23</v>
      </c>
      <c r="B135" s="159">
        <v>42040</v>
      </c>
      <c r="C135" s="159"/>
      <c r="D135" s="160" t="s">
        <v>622</v>
      </c>
      <c r="E135" s="161" t="s">
        <v>586</v>
      </c>
      <c r="F135" s="162">
        <v>196</v>
      </c>
      <c r="G135" s="161"/>
      <c r="H135" s="161">
        <v>262</v>
      </c>
      <c r="I135" s="163">
        <v>255</v>
      </c>
      <c r="J135" s="164" t="s">
        <v>588</v>
      </c>
      <c r="K135" s="165">
        <f t="shared" si="98"/>
        <v>66</v>
      </c>
      <c r="L135" s="166">
        <f t="shared" si="99"/>
        <v>0.33673469387755101</v>
      </c>
      <c r="M135" s="161" t="s">
        <v>556</v>
      </c>
      <c r="N135" s="167">
        <v>42599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8">
        <v>24</v>
      </c>
      <c r="B136" s="169">
        <v>42067</v>
      </c>
      <c r="C136" s="169"/>
      <c r="D136" s="170" t="s">
        <v>370</v>
      </c>
      <c r="E136" s="171" t="s">
        <v>586</v>
      </c>
      <c r="F136" s="172">
        <v>235</v>
      </c>
      <c r="G136" s="172"/>
      <c r="H136" s="173">
        <v>77</v>
      </c>
      <c r="I136" s="173" t="s">
        <v>623</v>
      </c>
      <c r="J136" s="174" t="s">
        <v>624</v>
      </c>
      <c r="K136" s="175">
        <f t="shared" si="98"/>
        <v>-158</v>
      </c>
      <c r="L136" s="176">
        <f t="shared" si="99"/>
        <v>-0.67234042553191486</v>
      </c>
      <c r="M136" s="172" t="s">
        <v>568</v>
      </c>
      <c r="N136" s="169">
        <v>43522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25</v>
      </c>
      <c r="B137" s="159">
        <v>42067</v>
      </c>
      <c r="C137" s="159"/>
      <c r="D137" s="160" t="s">
        <v>625</v>
      </c>
      <c r="E137" s="161" t="s">
        <v>586</v>
      </c>
      <c r="F137" s="162">
        <v>185</v>
      </c>
      <c r="G137" s="161"/>
      <c r="H137" s="161">
        <v>224</v>
      </c>
      <c r="I137" s="163" t="s">
        <v>626</v>
      </c>
      <c r="J137" s="164" t="s">
        <v>588</v>
      </c>
      <c r="K137" s="165">
        <f t="shared" si="98"/>
        <v>39</v>
      </c>
      <c r="L137" s="166">
        <f t="shared" si="99"/>
        <v>0.21081081081081082</v>
      </c>
      <c r="M137" s="161" t="s">
        <v>556</v>
      </c>
      <c r="N137" s="167">
        <v>42647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8">
        <v>26</v>
      </c>
      <c r="B138" s="169">
        <v>42090</v>
      </c>
      <c r="C138" s="169"/>
      <c r="D138" s="177" t="s">
        <v>627</v>
      </c>
      <c r="E138" s="172" t="s">
        <v>586</v>
      </c>
      <c r="F138" s="172">
        <v>49.5</v>
      </c>
      <c r="G138" s="173"/>
      <c r="H138" s="173">
        <v>15.85</v>
      </c>
      <c r="I138" s="173">
        <v>67</v>
      </c>
      <c r="J138" s="174" t="s">
        <v>628</v>
      </c>
      <c r="K138" s="173">
        <f t="shared" si="98"/>
        <v>-33.65</v>
      </c>
      <c r="L138" s="178">
        <f t="shared" si="99"/>
        <v>-0.67979797979797973</v>
      </c>
      <c r="M138" s="172" t="s">
        <v>568</v>
      </c>
      <c r="N138" s="179">
        <v>43627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27</v>
      </c>
      <c r="B139" s="159">
        <v>42093</v>
      </c>
      <c r="C139" s="159"/>
      <c r="D139" s="160" t="s">
        <v>629</v>
      </c>
      <c r="E139" s="161" t="s">
        <v>586</v>
      </c>
      <c r="F139" s="162">
        <v>183.5</v>
      </c>
      <c r="G139" s="161"/>
      <c r="H139" s="161">
        <v>219</v>
      </c>
      <c r="I139" s="163">
        <v>218</v>
      </c>
      <c r="J139" s="164" t="s">
        <v>630</v>
      </c>
      <c r="K139" s="165">
        <f t="shared" si="98"/>
        <v>35.5</v>
      </c>
      <c r="L139" s="166">
        <f t="shared" si="99"/>
        <v>0.19346049046321526</v>
      </c>
      <c r="M139" s="161" t="s">
        <v>556</v>
      </c>
      <c r="N139" s="167">
        <v>42103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28</v>
      </c>
      <c r="B140" s="159">
        <v>42114</v>
      </c>
      <c r="C140" s="159"/>
      <c r="D140" s="160" t="s">
        <v>631</v>
      </c>
      <c r="E140" s="161" t="s">
        <v>586</v>
      </c>
      <c r="F140" s="162">
        <f>(227+237)/2</f>
        <v>232</v>
      </c>
      <c r="G140" s="161"/>
      <c r="H140" s="161">
        <v>298</v>
      </c>
      <c r="I140" s="163">
        <v>298</v>
      </c>
      <c r="J140" s="164" t="s">
        <v>588</v>
      </c>
      <c r="K140" s="165">
        <f t="shared" si="98"/>
        <v>66</v>
      </c>
      <c r="L140" s="166">
        <f t="shared" si="99"/>
        <v>0.28448275862068967</v>
      </c>
      <c r="M140" s="161" t="s">
        <v>556</v>
      </c>
      <c r="N140" s="167">
        <v>42823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29</v>
      </c>
      <c r="B141" s="159">
        <v>42128</v>
      </c>
      <c r="C141" s="159"/>
      <c r="D141" s="160" t="s">
        <v>632</v>
      </c>
      <c r="E141" s="161" t="s">
        <v>558</v>
      </c>
      <c r="F141" s="162">
        <v>385</v>
      </c>
      <c r="G141" s="161"/>
      <c r="H141" s="161">
        <f>212.5+331</f>
        <v>543.5</v>
      </c>
      <c r="I141" s="163">
        <v>510</v>
      </c>
      <c r="J141" s="164" t="s">
        <v>633</v>
      </c>
      <c r="K141" s="165">
        <f t="shared" si="98"/>
        <v>158.5</v>
      </c>
      <c r="L141" s="166">
        <f t="shared" si="99"/>
        <v>0.41168831168831171</v>
      </c>
      <c r="M141" s="161" t="s">
        <v>556</v>
      </c>
      <c r="N141" s="167">
        <v>42235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30</v>
      </c>
      <c r="B142" s="159">
        <v>42128</v>
      </c>
      <c r="C142" s="159"/>
      <c r="D142" s="160" t="s">
        <v>634</v>
      </c>
      <c r="E142" s="161" t="s">
        <v>558</v>
      </c>
      <c r="F142" s="162">
        <v>115.5</v>
      </c>
      <c r="G142" s="161"/>
      <c r="H142" s="161">
        <v>146</v>
      </c>
      <c r="I142" s="163">
        <v>142</v>
      </c>
      <c r="J142" s="164" t="s">
        <v>635</v>
      </c>
      <c r="K142" s="165">
        <f t="shared" si="98"/>
        <v>30.5</v>
      </c>
      <c r="L142" s="166">
        <f t="shared" si="99"/>
        <v>0.26406926406926406</v>
      </c>
      <c r="M142" s="161" t="s">
        <v>556</v>
      </c>
      <c r="N142" s="167">
        <v>42202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31</v>
      </c>
      <c r="B143" s="159">
        <v>42151</v>
      </c>
      <c r="C143" s="159"/>
      <c r="D143" s="160" t="s">
        <v>636</v>
      </c>
      <c r="E143" s="161" t="s">
        <v>558</v>
      </c>
      <c r="F143" s="162">
        <v>237.5</v>
      </c>
      <c r="G143" s="161"/>
      <c r="H143" s="161">
        <v>279.5</v>
      </c>
      <c r="I143" s="163">
        <v>278</v>
      </c>
      <c r="J143" s="164" t="s">
        <v>588</v>
      </c>
      <c r="K143" s="165">
        <f t="shared" si="98"/>
        <v>42</v>
      </c>
      <c r="L143" s="166">
        <f t="shared" si="99"/>
        <v>0.17684210526315788</v>
      </c>
      <c r="M143" s="161" t="s">
        <v>556</v>
      </c>
      <c r="N143" s="167">
        <v>42222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32</v>
      </c>
      <c r="B144" s="159">
        <v>42174</v>
      </c>
      <c r="C144" s="159"/>
      <c r="D144" s="160" t="s">
        <v>607</v>
      </c>
      <c r="E144" s="161" t="s">
        <v>586</v>
      </c>
      <c r="F144" s="162">
        <v>340</v>
      </c>
      <c r="G144" s="161"/>
      <c r="H144" s="161">
        <v>448</v>
      </c>
      <c r="I144" s="163">
        <v>448</v>
      </c>
      <c r="J144" s="164" t="s">
        <v>588</v>
      </c>
      <c r="K144" s="165">
        <f t="shared" si="98"/>
        <v>108</v>
      </c>
      <c r="L144" s="166">
        <f t="shared" si="99"/>
        <v>0.31764705882352939</v>
      </c>
      <c r="M144" s="161" t="s">
        <v>556</v>
      </c>
      <c r="N144" s="167">
        <v>43018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33</v>
      </c>
      <c r="B145" s="159">
        <v>42191</v>
      </c>
      <c r="C145" s="159"/>
      <c r="D145" s="160" t="s">
        <v>637</v>
      </c>
      <c r="E145" s="161" t="s">
        <v>586</v>
      </c>
      <c r="F145" s="162">
        <v>390</v>
      </c>
      <c r="G145" s="161"/>
      <c r="H145" s="161">
        <v>460</v>
      </c>
      <c r="I145" s="163">
        <v>460</v>
      </c>
      <c r="J145" s="164" t="s">
        <v>588</v>
      </c>
      <c r="K145" s="165">
        <f t="shared" si="98"/>
        <v>70</v>
      </c>
      <c r="L145" s="166">
        <f t="shared" si="99"/>
        <v>0.17948717948717949</v>
      </c>
      <c r="M145" s="161" t="s">
        <v>556</v>
      </c>
      <c r="N145" s="167">
        <v>42478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8">
        <v>34</v>
      </c>
      <c r="B146" s="169">
        <v>42195</v>
      </c>
      <c r="C146" s="169"/>
      <c r="D146" s="170" t="s">
        <v>638</v>
      </c>
      <c r="E146" s="171" t="s">
        <v>586</v>
      </c>
      <c r="F146" s="172">
        <v>122.5</v>
      </c>
      <c r="G146" s="172"/>
      <c r="H146" s="173">
        <v>61</v>
      </c>
      <c r="I146" s="173">
        <v>172</v>
      </c>
      <c r="J146" s="174" t="s">
        <v>639</v>
      </c>
      <c r="K146" s="175">
        <f t="shared" si="98"/>
        <v>-61.5</v>
      </c>
      <c r="L146" s="176">
        <f t="shared" si="99"/>
        <v>-0.50204081632653064</v>
      </c>
      <c r="M146" s="172" t="s">
        <v>568</v>
      </c>
      <c r="N146" s="169">
        <v>43333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35</v>
      </c>
      <c r="B147" s="159">
        <v>42219</v>
      </c>
      <c r="C147" s="159"/>
      <c r="D147" s="160" t="s">
        <v>640</v>
      </c>
      <c r="E147" s="161" t="s">
        <v>586</v>
      </c>
      <c r="F147" s="162">
        <v>297.5</v>
      </c>
      <c r="G147" s="161"/>
      <c r="H147" s="161">
        <v>350</v>
      </c>
      <c r="I147" s="163">
        <v>360</v>
      </c>
      <c r="J147" s="164" t="s">
        <v>641</v>
      </c>
      <c r="K147" s="165">
        <f t="shared" si="98"/>
        <v>52.5</v>
      </c>
      <c r="L147" s="166">
        <f t="shared" si="99"/>
        <v>0.17647058823529413</v>
      </c>
      <c r="M147" s="161" t="s">
        <v>556</v>
      </c>
      <c r="N147" s="167">
        <v>42232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36</v>
      </c>
      <c r="B148" s="159">
        <v>42219</v>
      </c>
      <c r="C148" s="159"/>
      <c r="D148" s="160" t="s">
        <v>642</v>
      </c>
      <c r="E148" s="161" t="s">
        <v>586</v>
      </c>
      <c r="F148" s="162">
        <v>115.5</v>
      </c>
      <c r="G148" s="161"/>
      <c r="H148" s="161">
        <v>149</v>
      </c>
      <c r="I148" s="163">
        <v>140</v>
      </c>
      <c r="J148" s="164" t="s">
        <v>643</v>
      </c>
      <c r="K148" s="165">
        <f t="shared" si="98"/>
        <v>33.5</v>
      </c>
      <c r="L148" s="166">
        <f t="shared" si="99"/>
        <v>0.29004329004329005</v>
      </c>
      <c r="M148" s="161" t="s">
        <v>556</v>
      </c>
      <c r="N148" s="167">
        <v>42740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37</v>
      </c>
      <c r="B149" s="159">
        <v>42251</v>
      </c>
      <c r="C149" s="159"/>
      <c r="D149" s="160" t="s">
        <v>636</v>
      </c>
      <c r="E149" s="161" t="s">
        <v>586</v>
      </c>
      <c r="F149" s="162">
        <v>226</v>
      </c>
      <c r="G149" s="161"/>
      <c r="H149" s="161">
        <v>292</v>
      </c>
      <c r="I149" s="163">
        <v>292</v>
      </c>
      <c r="J149" s="164" t="s">
        <v>644</v>
      </c>
      <c r="K149" s="165">
        <f t="shared" si="98"/>
        <v>66</v>
      </c>
      <c r="L149" s="166">
        <f t="shared" si="99"/>
        <v>0.29203539823008851</v>
      </c>
      <c r="M149" s="161" t="s">
        <v>556</v>
      </c>
      <c r="N149" s="167">
        <v>42286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38</v>
      </c>
      <c r="B150" s="159">
        <v>42254</v>
      </c>
      <c r="C150" s="159"/>
      <c r="D150" s="160" t="s">
        <v>631</v>
      </c>
      <c r="E150" s="161" t="s">
        <v>586</v>
      </c>
      <c r="F150" s="162">
        <v>232.5</v>
      </c>
      <c r="G150" s="161"/>
      <c r="H150" s="161">
        <v>312.5</v>
      </c>
      <c r="I150" s="163">
        <v>310</v>
      </c>
      <c r="J150" s="164" t="s">
        <v>588</v>
      </c>
      <c r="K150" s="165">
        <f t="shared" si="98"/>
        <v>80</v>
      </c>
      <c r="L150" s="166">
        <f t="shared" si="99"/>
        <v>0.34408602150537637</v>
      </c>
      <c r="M150" s="161" t="s">
        <v>556</v>
      </c>
      <c r="N150" s="167">
        <v>42823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39</v>
      </c>
      <c r="B151" s="159">
        <v>42268</v>
      </c>
      <c r="C151" s="159"/>
      <c r="D151" s="160" t="s">
        <v>645</v>
      </c>
      <c r="E151" s="161" t="s">
        <v>586</v>
      </c>
      <c r="F151" s="162">
        <v>196.5</v>
      </c>
      <c r="G151" s="161"/>
      <c r="H151" s="161">
        <v>238</v>
      </c>
      <c r="I151" s="163">
        <v>238</v>
      </c>
      <c r="J151" s="164" t="s">
        <v>644</v>
      </c>
      <c r="K151" s="165">
        <f t="shared" si="98"/>
        <v>41.5</v>
      </c>
      <c r="L151" s="166">
        <f t="shared" si="99"/>
        <v>0.21119592875318066</v>
      </c>
      <c r="M151" s="161" t="s">
        <v>556</v>
      </c>
      <c r="N151" s="167">
        <v>42291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40</v>
      </c>
      <c r="B152" s="159">
        <v>42271</v>
      </c>
      <c r="C152" s="159"/>
      <c r="D152" s="160" t="s">
        <v>585</v>
      </c>
      <c r="E152" s="161" t="s">
        <v>586</v>
      </c>
      <c r="F152" s="162">
        <v>65</v>
      </c>
      <c r="G152" s="161"/>
      <c r="H152" s="161">
        <v>82</v>
      </c>
      <c r="I152" s="163">
        <v>82</v>
      </c>
      <c r="J152" s="164" t="s">
        <v>644</v>
      </c>
      <c r="K152" s="165">
        <f t="shared" si="98"/>
        <v>17</v>
      </c>
      <c r="L152" s="166">
        <f t="shared" si="99"/>
        <v>0.26153846153846155</v>
      </c>
      <c r="M152" s="161" t="s">
        <v>556</v>
      </c>
      <c r="N152" s="167">
        <v>42578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41</v>
      </c>
      <c r="B153" s="159">
        <v>42291</v>
      </c>
      <c r="C153" s="159"/>
      <c r="D153" s="160" t="s">
        <v>646</v>
      </c>
      <c r="E153" s="161" t="s">
        <v>586</v>
      </c>
      <c r="F153" s="162">
        <v>144</v>
      </c>
      <c r="G153" s="161"/>
      <c r="H153" s="161">
        <v>182.5</v>
      </c>
      <c r="I153" s="163">
        <v>181</v>
      </c>
      <c r="J153" s="164" t="s">
        <v>644</v>
      </c>
      <c r="K153" s="165">
        <f t="shared" si="98"/>
        <v>38.5</v>
      </c>
      <c r="L153" s="166">
        <f t="shared" si="99"/>
        <v>0.2673611111111111</v>
      </c>
      <c r="M153" s="161" t="s">
        <v>556</v>
      </c>
      <c r="N153" s="167">
        <v>42817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42</v>
      </c>
      <c r="B154" s="159">
        <v>42291</v>
      </c>
      <c r="C154" s="159"/>
      <c r="D154" s="160" t="s">
        <v>647</v>
      </c>
      <c r="E154" s="161" t="s">
        <v>586</v>
      </c>
      <c r="F154" s="162">
        <v>264</v>
      </c>
      <c r="G154" s="161"/>
      <c r="H154" s="161">
        <v>311</v>
      </c>
      <c r="I154" s="163">
        <v>311</v>
      </c>
      <c r="J154" s="164" t="s">
        <v>644</v>
      </c>
      <c r="K154" s="165">
        <f t="shared" si="98"/>
        <v>47</v>
      </c>
      <c r="L154" s="166">
        <f t="shared" si="99"/>
        <v>0.17803030303030304</v>
      </c>
      <c r="M154" s="161" t="s">
        <v>556</v>
      </c>
      <c r="N154" s="167">
        <v>42604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43</v>
      </c>
      <c r="B155" s="159">
        <v>42318</v>
      </c>
      <c r="C155" s="159"/>
      <c r="D155" s="160" t="s">
        <v>648</v>
      </c>
      <c r="E155" s="161" t="s">
        <v>558</v>
      </c>
      <c r="F155" s="162">
        <v>549.5</v>
      </c>
      <c r="G155" s="161"/>
      <c r="H155" s="161">
        <v>630</v>
      </c>
      <c r="I155" s="163">
        <v>630</v>
      </c>
      <c r="J155" s="164" t="s">
        <v>644</v>
      </c>
      <c r="K155" s="165">
        <f t="shared" si="98"/>
        <v>80.5</v>
      </c>
      <c r="L155" s="166">
        <f t="shared" si="99"/>
        <v>0.1464968152866242</v>
      </c>
      <c r="M155" s="161" t="s">
        <v>556</v>
      </c>
      <c r="N155" s="167">
        <v>42419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44</v>
      </c>
      <c r="B156" s="159">
        <v>42342</v>
      </c>
      <c r="C156" s="159"/>
      <c r="D156" s="160" t="s">
        <v>649</v>
      </c>
      <c r="E156" s="161" t="s">
        <v>586</v>
      </c>
      <c r="F156" s="162">
        <v>1027.5</v>
      </c>
      <c r="G156" s="161"/>
      <c r="H156" s="161">
        <v>1315</v>
      </c>
      <c r="I156" s="163">
        <v>1250</v>
      </c>
      <c r="J156" s="164" t="s">
        <v>644</v>
      </c>
      <c r="K156" s="165">
        <f t="shared" si="98"/>
        <v>287.5</v>
      </c>
      <c r="L156" s="166">
        <f t="shared" si="99"/>
        <v>0.27980535279805352</v>
      </c>
      <c r="M156" s="161" t="s">
        <v>556</v>
      </c>
      <c r="N156" s="167">
        <v>43244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45</v>
      </c>
      <c r="B157" s="159">
        <v>42367</v>
      </c>
      <c r="C157" s="159"/>
      <c r="D157" s="160" t="s">
        <v>650</v>
      </c>
      <c r="E157" s="161" t="s">
        <v>586</v>
      </c>
      <c r="F157" s="162">
        <v>465</v>
      </c>
      <c r="G157" s="161"/>
      <c r="H157" s="161">
        <v>540</v>
      </c>
      <c r="I157" s="163">
        <v>540</v>
      </c>
      <c r="J157" s="164" t="s">
        <v>644</v>
      </c>
      <c r="K157" s="165">
        <f t="shared" si="98"/>
        <v>75</v>
      </c>
      <c r="L157" s="166">
        <f t="shared" si="99"/>
        <v>0.16129032258064516</v>
      </c>
      <c r="M157" s="161" t="s">
        <v>556</v>
      </c>
      <c r="N157" s="167">
        <v>42530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46</v>
      </c>
      <c r="B158" s="159">
        <v>42380</v>
      </c>
      <c r="C158" s="159"/>
      <c r="D158" s="160" t="s">
        <v>371</v>
      </c>
      <c r="E158" s="161" t="s">
        <v>558</v>
      </c>
      <c r="F158" s="162">
        <v>81</v>
      </c>
      <c r="G158" s="161"/>
      <c r="H158" s="161">
        <v>110</v>
      </c>
      <c r="I158" s="163">
        <v>110</v>
      </c>
      <c r="J158" s="164" t="s">
        <v>644</v>
      </c>
      <c r="K158" s="165">
        <f t="shared" si="98"/>
        <v>29</v>
      </c>
      <c r="L158" s="166">
        <f t="shared" si="99"/>
        <v>0.35802469135802467</v>
      </c>
      <c r="M158" s="161" t="s">
        <v>556</v>
      </c>
      <c r="N158" s="167">
        <v>42745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47</v>
      </c>
      <c r="B159" s="159">
        <v>42382</v>
      </c>
      <c r="C159" s="159"/>
      <c r="D159" s="160" t="s">
        <v>651</v>
      </c>
      <c r="E159" s="161" t="s">
        <v>558</v>
      </c>
      <c r="F159" s="162">
        <v>417.5</v>
      </c>
      <c r="G159" s="161"/>
      <c r="H159" s="161">
        <v>547</v>
      </c>
      <c r="I159" s="163">
        <v>535</v>
      </c>
      <c r="J159" s="164" t="s">
        <v>644</v>
      </c>
      <c r="K159" s="165">
        <f t="shared" si="98"/>
        <v>129.5</v>
      </c>
      <c r="L159" s="166">
        <f t="shared" si="99"/>
        <v>0.31017964071856285</v>
      </c>
      <c r="M159" s="161" t="s">
        <v>556</v>
      </c>
      <c r="N159" s="167">
        <v>42578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48</v>
      </c>
      <c r="B160" s="159">
        <v>42408</v>
      </c>
      <c r="C160" s="159"/>
      <c r="D160" s="160" t="s">
        <v>652</v>
      </c>
      <c r="E160" s="161" t="s">
        <v>586</v>
      </c>
      <c r="F160" s="162">
        <v>650</v>
      </c>
      <c r="G160" s="161"/>
      <c r="H160" s="161">
        <v>800</v>
      </c>
      <c r="I160" s="163">
        <v>800</v>
      </c>
      <c r="J160" s="164" t="s">
        <v>644</v>
      </c>
      <c r="K160" s="165">
        <f t="shared" si="98"/>
        <v>150</v>
      </c>
      <c r="L160" s="166">
        <f t="shared" si="99"/>
        <v>0.23076923076923078</v>
      </c>
      <c r="M160" s="161" t="s">
        <v>556</v>
      </c>
      <c r="N160" s="167">
        <v>43154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49</v>
      </c>
      <c r="B161" s="159">
        <v>42433</v>
      </c>
      <c r="C161" s="159"/>
      <c r="D161" s="160" t="s">
        <v>209</v>
      </c>
      <c r="E161" s="161" t="s">
        <v>586</v>
      </c>
      <c r="F161" s="162">
        <v>437.5</v>
      </c>
      <c r="G161" s="161"/>
      <c r="H161" s="161">
        <v>504.5</v>
      </c>
      <c r="I161" s="163">
        <v>522</v>
      </c>
      <c r="J161" s="164" t="s">
        <v>653</v>
      </c>
      <c r="K161" s="165">
        <f t="shared" si="98"/>
        <v>67</v>
      </c>
      <c r="L161" s="166">
        <f t="shared" si="99"/>
        <v>0.15314285714285714</v>
      </c>
      <c r="M161" s="161" t="s">
        <v>556</v>
      </c>
      <c r="N161" s="167">
        <v>42480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50</v>
      </c>
      <c r="B162" s="159">
        <v>42438</v>
      </c>
      <c r="C162" s="159"/>
      <c r="D162" s="160" t="s">
        <v>654</v>
      </c>
      <c r="E162" s="161" t="s">
        <v>586</v>
      </c>
      <c r="F162" s="162">
        <v>189.5</v>
      </c>
      <c r="G162" s="161"/>
      <c r="H162" s="161">
        <v>218</v>
      </c>
      <c r="I162" s="163">
        <v>218</v>
      </c>
      <c r="J162" s="164" t="s">
        <v>644</v>
      </c>
      <c r="K162" s="165">
        <f t="shared" si="98"/>
        <v>28.5</v>
      </c>
      <c r="L162" s="166">
        <f t="shared" si="99"/>
        <v>0.15039577836411611</v>
      </c>
      <c r="M162" s="161" t="s">
        <v>556</v>
      </c>
      <c r="N162" s="167">
        <v>43034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51</v>
      </c>
      <c r="B163" s="169">
        <v>42471</v>
      </c>
      <c r="C163" s="169"/>
      <c r="D163" s="177" t="s">
        <v>655</v>
      </c>
      <c r="E163" s="172" t="s">
        <v>586</v>
      </c>
      <c r="F163" s="172">
        <v>36.5</v>
      </c>
      <c r="G163" s="173"/>
      <c r="H163" s="173">
        <v>15.85</v>
      </c>
      <c r="I163" s="173">
        <v>60</v>
      </c>
      <c r="J163" s="174" t="s">
        <v>656</v>
      </c>
      <c r="K163" s="175">
        <f t="shared" si="98"/>
        <v>-20.65</v>
      </c>
      <c r="L163" s="176">
        <f t="shared" si="99"/>
        <v>-0.5657534246575342</v>
      </c>
      <c r="M163" s="172" t="s">
        <v>568</v>
      </c>
      <c r="N163" s="180">
        <v>43627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52</v>
      </c>
      <c r="B164" s="159">
        <v>42472</v>
      </c>
      <c r="C164" s="159"/>
      <c r="D164" s="160" t="s">
        <v>657</v>
      </c>
      <c r="E164" s="161" t="s">
        <v>586</v>
      </c>
      <c r="F164" s="162">
        <v>93</v>
      </c>
      <c r="G164" s="161"/>
      <c r="H164" s="161">
        <v>149</v>
      </c>
      <c r="I164" s="163">
        <v>140</v>
      </c>
      <c r="J164" s="164" t="s">
        <v>658</v>
      </c>
      <c r="K164" s="165">
        <f t="shared" si="98"/>
        <v>56</v>
      </c>
      <c r="L164" s="166">
        <f t="shared" si="99"/>
        <v>0.60215053763440862</v>
      </c>
      <c r="M164" s="161" t="s">
        <v>556</v>
      </c>
      <c r="N164" s="167">
        <v>42740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53</v>
      </c>
      <c r="B165" s="159">
        <v>42472</v>
      </c>
      <c r="C165" s="159"/>
      <c r="D165" s="160" t="s">
        <v>659</v>
      </c>
      <c r="E165" s="161" t="s">
        <v>586</v>
      </c>
      <c r="F165" s="162">
        <v>130</v>
      </c>
      <c r="G165" s="161"/>
      <c r="H165" s="161">
        <v>150</v>
      </c>
      <c r="I165" s="163" t="s">
        <v>660</v>
      </c>
      <c r="J165" s="164" t="s">
        <v>644</v>
      </c>
      <c r="K165" s="165">
        <f t="shared" si="98"/>
        <v>20</v>
      </c>
      <c r="L165" s="166">
        <f t="shared" si="99"/>
        <v>0.15384615384615385</v>
      </c>
      <c r="M165" s="161" t="s">
        <v>556</v>
      </c>
      <c r="N165" s="167">
        <v>42564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54</v>
      </c>
      <c r="B166" s="159">
        <v>42473</v>
      </c>
      <c r="C166" s="159"/>
      <c r="D166" s="160" t="s">
        <v>661</v>
      </c>
      <c r="E166" s="161" t="s">
        <v>586</v>
      </c>
      <c r="F166" s="162">
        <v>196</v>
      </c>
      <c r="G166" s="161"/>
      <c r="H166" s="161">
        <v>299</v>
      </c>
      <c r="I166" s="163">
        <v>299</v>
      </c>
      <c r="J166" s="164" t="s">
        <v>644</v>
      </c>
      <c r="K166" s="165">
        <v>103</v>
      </c>
      <c r="L166" s="166">
        <v>0.52551020408163296</v>
      </c>
      <c r="M166" s="161" t="s">
        <v>556</v>
      </c>
      <c r="N166" s="167">
        <v>42620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55</v>
      </c>
      <c r="B167" s="159">
        <v>42473</v>
      </c>
      <c r="C167" s="159"/>
      <c r="D167" s="160" t="s">
        <v>662</v>
      </c>
      <c r="E167" s="161" t="s">
        <v>586</v>
      </c>
      <c r="F167" s="162">
        <v>88</v>
      </c>
      <c r="G167" s="161"/>
      <c r="H167" s="161">
        <v>103</v>
      </c>
      <c r="I167" s="163">
        <v>103</v>
      </c>
      <c r="J167" s="164" t="s">
        <v>644</v>
      </c>
      <c r="K167" s="165">
        <v>15</v>
      </c>
      <c r="L167" s="166">
        <v>0.170454545454545</v>
      </c>
      <c r="M167" s="161" t="s">
        <v>556</v>
      </c>
      <c r="N167" s="167">
        <v>42530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56</v>
      </c>
      <c r="B168" s="159">
        <v>42492</v>
      </c>
      <c r="C168" s="159"/>
      <c r="D168" s="160" t="s">
        <v>663</v>
      </c>
      <c r="E168" s="161" t="s">
        <v>586</v>
      </c>
      <c r="F168" s="162">
        <v>127.5</v>
      </c>
      <c r="G168" s="161"/>
      <c r="H168" s="161">
        <v>148</v>
      </c>
      <c r="I168" s="163" t="s">
        <v>664</v>
      </c>
      <c r="J168" s="164" t="s">
        <v>644</v>
      </c>
      <c r="K168" s="165">
        <f>H168-F168</f>
        <v>20.5</v>
      </c>
      <c r="L168" s="166">
        <f>K168/F168</f>
        <v>0.16078431372549021</v>
      </c>
      <c r="M168" s="161" t="s">
        <v>556</v>
      </c>
      <c r="N168" s="167">
        <v>42564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57</v>
      </c>
      <c r="B169" s="159">
        <v>42493</v>
      </c>
      <c r="C169" s="159"/>
      <c r="D169" s="160" t="s">
        <v>665</v>
      </c>
      <c r="E169" s="161" t="s">
        <v>586</v>
      </c>
      <c r="F169" s="162">
        <v>675</v>
      </c>
      <c r="G169" s="161"/>
      <c r="H169" s="161">
        <v>815</v>
      </c>
      <c r="I169" s="163" t="s">
        <v>666</v>
      </c>
      <c r="J169" s="164" t="s">
        <v>644</v>
      </c>
      <c r="K169" s="165">
        <f>H169-F169</f>
        <v>140</v>
      </c>
      <c r="L169" s="166">
        <f>K169/F169</f>
        <v>0.2074074074074074</v>
      </c>
      <c r="M169" s="161" t="s">
        <v>556</v>
      </c>
      <c r="N169" s="167">
        <v>43154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8">
        <v>58</v>
      </c>
      <c r="B170" s="169">
        <v>42522</v>
      </c>
      <c r="C170" s="169"/>
      <c r="D170" s="170" t="s">
        <v>667</v>
      </c>
      <c r="E170" s="171" t="s">
        <v>586</v>
      </c>
      <c r="F170" s="172">
        <v>500</v>
      </c>
      <c r="G170" s="172"/>
      <c r="H170" s="173">
        <v>232.5</v>
      </c>
      <c r="I170" s="173" t="s">
        <v>668</v>
      </c>
      <c r="J170" s="174" t="s">
        <v>669</v>
      </c>
      <c r="K170" s="175">
        <f>H170-F170</f>
        <v>-267.5</v>
      </c>
      <c r="L170" s="176">
        <f>K170/F170</f>
        <v>-0.53500000000000003</v>
      </c>
      <c r="M170" s="172" t="s">
        <v>568</v>
      </c>
      <c r="N170" s="169">
        <v>43735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59</v>
      </c>
      <c r="B171" s="159">
        <v>42527</v>
      </c>
      <c r="C171" s="159"/>
      <c r="D171" s="160" t="s">
        <v>511</v>
      </c>
      <c r="E171" s="161" t="s">
        <v>586</v>
      </c>
      <c r="F171" s="162">
        <v>110</v>
      </c>
      <c r="G171" s="161"/>
      <c r="H171" s="161">
        <v>126.5</v>
      </c>
      <c r="I171" s="163">
        <v>125</v>
      </c>
      <c r="J171" s="164" t="s">
        <v>595</v>
      </c>
      <c r="K171" s="165">
        <f>H171-F171</f>
        <v>16.5</v>
      </c>
      <c r="L171" s="166">
        <f>K171/F171</f>
        <v>0.15</v>
      </c>
      <c r="M171" s="161" t="s">
        <v>556</v>
      </c>
      <c r="N171" s="167">
        <v>42552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60</v>
      </c>
      <c r="B172" s="159">
        <v>42538</v>
      </c>
      <c r="C172" s="159"/>
      <c r="D172" s="160" t="s">
        <v>670</v>
      </c>
      <c r="E172" s="161" t="s">
        <v>586</v>
      </c>
      <c r="F172" s="162">
        <v>44</v>
      </c>
      <c r="G172" s="161"/>
      <c r="H172" s="161">
        <v>69.5</v>
      </c>
      <c r="I172" s="163">
        <v>69.5</v>
      </c>
      <c r="J172" s="164" t="s">
        <v>671</v>
      </c>
      <c r="K172" s="165">
        <f>H172-F172</f>
        <v>25.5</v>
      </c>
      <c r="L172" s="166">
        <f>K172/F172</f>
        <v>0.57954545454545459</v>
      </c>
      <c r="M172" s="161" t="s">
        <v>556</v>
      </c>
      <c r="N172" s="167">
        <v>42977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61</v>
      </c>
      <c r="B173" s="159">
        <v>42549</v>
      </c>
      <c r="C173" s="159"/>
      <c r="D173" s="160" t="s">
        <v>672</v>
      </c>
      <c r="E173" s="161" t="s">
        <v>586</v>
      </c>
      <c r="F173" s="162">
        <v>262.5</v>
      </c>
      <c r="G173" s="161"/>
      <c r="H173" s="161">
        <v>340</v>
      </c>
      <c r="I173" s="163">
        <v>333</v>
      </c>
      <c r="J173" s="164" t="s">
        <v>673</v>
      </c>
      <c r="K173" s="165">
        <v>77.5</v>
      </c>
      <c r="L173" s="166">
        <v>0.29523809523809502</v>
      </c>
      <c r="M173" s="161" t="s">
        <v>556</v>
      </c>
      <c r="N173" s="167">
        <v>43017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62</v>
      </c>
      <c r="B174" s="159">
        <v>42549</v>
      </c>
      <c r="C174" s="159"/>
      <c r="D174" s="160" t="s">
        <v>674</v>
      </c>
      <c r="E174" s="161" t="s">
        <v>586</v>
      </c>
      <c r="F174" s="162">
        <v>840</v>
      </c>
      <c r="G174" s="161"/>
      <c r="H174" s="161">
        <v>1230</v>
      </c>
      <c r="I174" s="163">
        <v>1230</v>
      </c>
      <c r="J174" s="164" t="s">
        <v>644</v>
      </c>
      <c r="K174" s="165">
        <v>390</v>
      </c>
      <c r="L174" s="166">
        <v>0.46428571428571402</v>
      </c>
      <c r="M174" s="161" t="s">
        <v>556</v>
      </c>
      <c r="N174" s="167">
        <v>42649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1">
        <v>63</v>
      </c>
      <c r="B175" s="182">
        <v>42556</v>
      </c>
      <c r="C175" s="182"/>
      <c r="D175" s="183" t="s">
        <v>675</v>
      </c>
      <c r="E175" s="184" t="s">
        <v>586</v>
      </c>
      <c r="F175" s="184">
        <v>395</v>
      </c>
      <c r="G175" s="185"/>
      <c r="H175" s="185">
        <f>(468.5+342.5)/2</f>
        <v>405.5</v>
      </c>
      <c r="I175" s="185">
        <v>510</v>
      </c>
      <c r="J175" s="186" t="s">
        <v>676</v>
      </c>
      <c r="K175" s="187">
        <f t="shared" ref="K175:K181" si="100">H175-F175</f>
        <v>10.5</v>
      </c>
      <c r="L175" s="188">
        <f t="shared" ref="L175:L181" si="101">K175/F175</f>
        <v>2.6582278481012658E-2</v>
      </c>
      <c r="M175" s="184" t="s">
        <v>677</v>
      </c>
      <c r="N175" s="182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8">
        <v>64</v>
      </c>
      <c r="B176" s="169">
        <v>42584</v>
      </c>
      <c r="C176" s="169"/>
      <c r="D176" s="170" t="s">
        <v>678</v>
      </c>
      <c r="E176" s="171" t="s">
        <v>558</v>
      </c>
      <c r="F176" s="172">
        <f>169.5-12.8</f>
        <v>156.69999999999999</v>
      </c>
      <c r="G176" s="172"/>
      <c r="H176" s="173">
        <v>77</v>
      </c>
      <c r="I176" s="173" t="s">
        <v>679</v>
      </c>
      <c r="J176" s="174" t="s">
        <v>680</v>
      </c>
      <c r="K176" s="175">
        <f t="shared" si="100"/>
        <v>-79.699999999999989</v>
      </c>
      <c r="L176" s="176">
        <f t="shared" si="101"/>
        <v>-0.50861518825781749</v>
      </c>
      <c r="M176" s="172" t="s">
        <v>568</v>
      </c>
      <c r="N176" s="169">
        <v>43522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8">
        <v>65</v>
      </c>
      <c r="B177" s="169">
        <v>42586</v>
      </c>
      <c r="C177" s="169"/>
      <c r="D177" s="170" t="s">
        <v>681</v>
      </c>
      <c r="E177" s="171" t="s">
        <v>586</v>
      </c>
      <c r="F177" s="172">
        <v>400</v>
      </c>
      <c r="G177" s="172"/>
      <c r="H177" s="173">
        <v>305</v>
      </c>
      <c r="I177" s="173">
        <v>475</v>
      </c>
      <c r="J177" s="174" t="s">
        <v>682</v>
      </c>
      <c r="K177" s="175">
        <f t="shared" si="100"/>
        <v>-95</v>
      </c>
      <c r="L177" s="176">
        <f t="shared" si="101"/>
        <v>-0.23749999999999999</v>
      </c>
      <c r="M177" s="172" t="s">
        <v>568</v>
      </c>
      <c r="N177" s="169">
        <v>43606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66</v>
      </c>
      <c r="B178" s="159">
        <v>42593</v>
      </c>
      <c r="C178" s="159"/>
      <c r="D178" s="160" t="s">
        <v>683</v>
      </c>
      <c r="E178" s="161" t="s">
        <v>586</v>
      </c>
      <c r="F178" s="162">
        <v>86.5</v>
      </c>
      <c r="G178" s="161"/>
      <c r="H178" s="161">
        <v>130</v>
      </c>
      <c r="I178" s="163">
        <v>130</v>
      </c>
      <c r="J178" s="164" t="s">
        <v>684</v>
      </c>
      <c r="K178" s="165">
        <f t="shared" si="100"/>
        <v>43.5</v>
      </c>
      <c r="L178" s="166">
        <f t="shared" si="101"/>
        <v>0.50289017341040465</v>
      </c>
      <c r="M178" s="161" t="s">
        <v>556</v>
      </c>
      <c r="N178" s="167">
        <v>43091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8">
        <v>67</v>
      </c>
      <c r="B179" s="169">
        <v>42600</v>
      </c>
      <c r="C179" s="169"/>
      <c r="D179" s="170" t="s">
        <v>109</v>
      </c>
      <c r="E179" s="171" t="s">
        <v>586</v>
      </c>
      <c r="F179" s="172">
        <v>133.5</v>
      </c>
      <c r="G179" s="172"/>
      <c r="H179" s="173">
        <v>126.5</v>
      </c>
      <c r="I179" s="173">
        <v>178</v>
      </c>
      <c r="J179" s="174" t="s">
        <v>685</v>
      </c>
      <c r="K179" s="175">
        <f t="shared" si="100"/>
        <v>-7</v>
      </c>
      <c r="L179" s="176">
        <f t="shared" si="101"/>
        <v>-5.2434456928838954E-2</v>
      </c>
      <c r="M179" s="172" t="s">
        <v>568</v>
      </c>
      <c r="N179" s="169">
        <v>42615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68</v>
      </c>
      <c r="B180" s="159">
        <v>42613</v>
      </c>
      <c r="C180" s="159"/>
      <c r="D180" s="160" t="s">
        <v>686</v>
      </c>
      <c r="E180" s="161" t="s">
        <v>586</v>
      </c>
      <c r="F180" s="162">
        <v>560</v>
      </c>
      <c r="G180" s="161"/>
      <c r="H180" s="161">
        <v>725</v>
      </c>
      <c r="I180" s="163">
        <v>725</v>
      </c>
      <c r="J180" s="164" t="s">
        <v>588</v>
      </c>
      <c r="K180" s="165">
        <f t="shared" si="100"/>
        <v>165</v>
      </c>
      <c r="L180" s="166">
        <f t="shared" si="101"/>
        <v>0.29464285714285715</v>
      </c>
      <c r="M180" s="161" t="s">
        <v>556</v>
      </c>
      <c r="N180" s="167">
        <v>42456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69</v>
      </c>
      <c r="B181" s="159">
        <v>42614</v>
      </c>
      <c r="C181" s="159"/>
      <c r="D181" s="160" t="s">
        <v>687</v>
      </c>
      <c r="E181" s="161" t="s">
        <v>586</v>
      </c>
      <c r="F181" s="162">
        <v>160.5</v>
      </c>
      <c r="G181" s="161"/>
      <c r="H181" s="161">
        <v>210</v>
      </c>
      <c r="I181" s="163">
        <v>210</v>
      </c>
      <c r="J181" s="164" t="s">
        <v>588</v>
      </c>
      <c r="K181" s="165">
        <f t="shared" si="100"/>
        <v>49.5</v>
      </c>
      <c r="L181" s="166">
        <f t="shared" si="101"/>
        <v>0.30841121495327101</v>
      </c>
      <c r="M181" s="161" t="s">
        <v>556</v>
      </c>
      <c r="N181" s="167">
        <v>42871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70</v>
      </c>
      <c r="B182" s="159">
        <v>42646</v>
      </c>
      <c r="C182" s="159"/>
      <c r="D182" s="160" t="s">
        <v>385</v>
      </c>
      <c r="E182" s="161" t="s">
        <v>586</v>
      </c>
      <c r="F182" s="162">
        <v>430</v>
      </c>
      <c r="G182" s="161"/>
      <c r="H182" s="161">
        <v>596</v>
      </c>
      <c r="I182" s="163">
        <v>575</v>
      </c>
      <c r="J182" s="164" t="s">
        <v>688</v>
      </c>
      <c r="K182" s="165">
        <v>166</v>
      </c>
      <c r="L182" s="166">
        <v>0.38604651162790699</v>
      </c>
      <c r="M182" s="161" t="s">
        <v>556</v>
      </c>
      <c r="N182" s="167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71</v>
      </c>
      <c r="B183" s="159">
        <v>42657</v>
      </c>
      <c r="C183" s="159"/>
      <c r="D183" s="160" t="s">
        <v>689</v>
      </c>
      <c r="E183" s="161" t="s">
        <v>586</v>
      </c>
      <c r="F183" s="162">
        <v>280</v>
      </c>
      <c r="G183" s="161"/>
      <c r="H183" s="161">
        <v>345</v>
      </c>
      <c r="I183" s="163">
        <v>345</v>
      </c>
      <c r="J183" s="164" t="s">
        <v>588</v>
      </c>
      <c r="K183" s="165">
        <f t="shared" ref="K183:K188" si="102">H183-F183</f>
        <v>65</v>
      </c>
      <c r="L183" s="166">
        <f>K183/F183</f>
        <v>0.23214285714285715</v>
      </c>
      <c r="M183" s="161" t="s">
        <v>556</v>
      </c>
      <c r="N183" s="167">
        <v>42814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72</v>
      </c>
      <c r="B184" s="159">
        <v>42657</v>
      </c>
      <c r="C184" s="159"/>
      <c r="D184" s="160" t="s">
        <v>690</v>
      </c>
      <c r="E184" s="161" t="s">
        <v>586</v>
      </c>
      <c r="F184" s="162">
        <v>245</v>
      </c>
      <c r="G184" s="161"/>
      <c r="H184" s="161">
        <v>325.5</v>
      </c>
      <c r="I184" s="163">
        <v>330</v>
      </c>
      <c r="J184" s="164" t="s">
        <v>691</v>
      </c>
      <c r="K184" s="165">
        <f t="shared" si="102"/>
        <v>80.5</v>
      </c>
      <c r="L184" s="166">
        <f>K184/F184</f>
        <v>0.32857142857142857</v>
      </c>
      <c r="M184" s="161" t="s">
        <v>556</v>
      </c>
      <c r="N184" s="167">
        <v>42769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73</v>
      </c>
      <c r="B185" s="159">
        <v>42660</v>
      </c>
      <c r="C185" s="159"/>
      <c r="D185" s="160" t="s">
        <v>338</v>
      </c>
      <c r="E185" s="161" t="s">
        <v>586</v>
      </c>
      <c r="F185" s="162">
        <v>125</v>
      </c>
      <c r="G185" s="161"/>
      <c r="H185" s="161">
        <v>160</v>
      </c>
      <c r="I185" s="163">
        <v>160</v>
      </c>
      <c r="J185" s="164" t="s">
        <v>644</v>
      </c>
      <c r="K185" s="165">
        <f t="shared" si="102"/>
        <v>35</v>
      </c>
      <c r="L185" s="166">
        <v>0.28000000000000003</v>
      </c>
      <c r="M185" s="161" t="s">
        <v>556</v>
      </c>
      <c r="N185" s="167">
        <v>42803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74</v>
      </c>
      <c r="B186" s="159">
        <v>42660</v>
      </c>
      <c r="C186" s="159"/>
      <c r="D186" s="160" t="s">
        <v>445</v>
      </c>
      <c r="E186" s="161" t="s">
        <v>586</v>
      </c>
      <c r="F186" s="162">
        <v>114</v>
      </c>
      <c r="G186" s="161"/>
      <c r="H186" s="161">
        <v>145</v>
      </c>
      <c r="I186" s="163">
        <v>145</v>
      </c>
      <c r="J186" s="164" t="s">
        <v>644</v>
      </c>
      <c r="K186" s="165">
        <f t="shared" si="102"/>
        <v>31</v>
      </c>
      <c r="L186" s="166">
        <f>K186/F186</f>
        <v>0.27192982456140352</v>
      </c>
      <c r="M186" s="161" t="s">
        <v>556</v>
      </c>
      <c r="N186" s="167">
        <v>42859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75</v>
      </c>
      <c r="B187" s="159">
        <v>42660</v>
      </c>
      <c r="C187" s="159"/>
      <c r="D187" s="160" t="s">
        <v>692</v>
      </c>
      <c r="E187" s="161" t="s">
        <v>586</v>
      </c>
      <c r="F187" s="162">
        <v>212</v>
      </c>
      <c r="G187" s="161"/>
      <c r="H187" s="161">
        <v>280</v>
      </c>
      <c r="I187" s="163">
        <v>276</v>
      </c>
      <c r="J187" s="164" t="s">
        <v>693</v>
      </c>
      <c r="K187" s="165">
        <f t="shared" si="102"/>
        <v>68</v>
      </c>
      <c r="L187" s="166">
        <f>K187/F187</f>
        <v>0.32075471698113206</v>
      </c>
      <c r="M187" s="161" t="s">
        <v>556</v>
      </c>
      <c r="N187" s="167">
        <v>42858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76</v>
      </c>
      <c r="B188" s="159">
        <v>42678</v>
      </c>
      <c r="C188" s="159"/>
      <c r="D188" s="160" t="s">
        <v>435</v>
      </c>
      <c r="E188" s="161" t="s">
        <v>586</v>
      </c>
      <c r="F188" s="162">
        <v>155</v>
      </c>
      <c r="G188" s="161"/>
      <c r="H188" s="161">
        <v>210</v>
      </c>
      <c r="I188" s="163">
        <v>210</v>
      </c>
      <c r="J188" s="164" t="s">
        <v>694</v>
      </c>
      <c r="K188" s="165">
        <f t="shared" si="102"/>
        <v>55</v>
      </c>
      <c r="L188" s="166">
        <f>K188/F188</f>
        <v>0.35483870967741937</v>
      </c>
      <c r="M188" s="161" t="s">
        <v>556</v>
      </c>
      <c r="N188" s="167">
        <v>42944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8">
        <v>77</v>
      </c>
      <c r="B189" s="169">
        <v>42710</v>
      </c>
      <c r="C189" s="169"/>
      <c r="D189" s="170" t="s">
        <v>695</v>
      </c>
      <c r="E189" s="171" t="s">
        <v>586</v>
      </c>
      <c r="F189" s="172">
        <v>150.5</v>
      </c>
      <c r="G189" s="172"/>
      <c r="H189" s="173">
        <v>72.5</v>
      </c>
      <c r="I189" s="173">
        <v>174</v>
      </c>
      <c r="J189" s="174" t="s">
        <v>696</v>
      </c>
      <c r="K189" s="175">
        <v>-78</v>
      </c>
      <c r="L189" s="176">
        <v>-0.51827242524916906</v>
      </c>
      <c r="M189" s="172" t="s">
        <v>568</v>
      </c>
      <c r="N189" s="169">
        <v>43333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78</v>
      </c>
      <c r="B190" s="159">
        <v>42712</v>
      </c>
      <c r="C190" s="159"/>
      <c r="D190" s="160" t="s">
        <v>697</v>
      </c>
      <c r="E190" s="161" t="s">
        <v>586</v>
      </c>
      <c r="F190" s="162">
        <v>380</v>
      </c>
      <c r="G190" s="161"/>
      <c r="H190" s="161">
        <v>478</v>
      </c>
      <c r="I190" s="163">
        <v>468</v>
      </c>
      <c r="J190" s="164" t="s">
        <v>644</v>
      </c>
      <c r="K190" s="165">
        <f>H190-F190</f>
        <v>98</v>
      </c>
      <c r="L190" s="166">
        <f>K190/F190</f>
        <v>0.25789473684210529</v>
      </c>
      <c r="M190" s="161" t="s">
        <v>556</v>
      </c>
      <c r="N190" s="167">
        <v>43025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79</v>
      </c>
      <c r="B191" s="159">
        <v>42734</v>
      </c>
      <c r="C191" s="159"/>
      <c r="D191" s="160" t="s">
        <v>108</v>
      </c>
      <c r="E191" s="161" t="s">
        <v>586</v>
      </c>
      <c r="F191" s="162">
        <v>305</v>
      </c>
      <c r="G191" s="161"/>
      <c r="H191" s="161">
        <v>375</v>
      </c>
      <c r="I191" s="163">
        <v>375</v>
      </c>
      <c r="J191" s="164" t="s">
        <v>644</v>
      </c>
      <c r="K191" s="165">
        <f>H191-F191</f>
        <v>70</v>
      </c>
      <c r="L191" s="166">
        <f>K191/F191</f>
        <v>0.22950819672131148</v>
      </c>
      <c r="M191" s="161" t="s">
        <v>556</v>
      </c>
      <c r="N191" s="167">
        <v>42768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80</v>
      </c>
      <c r="B192" s="159">
        <v>42739</v>
      </c>
      <c r="C192" s="159"/>
      <c r="D192" s="160" t="s">
        <v>94</v>
      </c>
      <c r="E192" s="161" t="s">
        <v>586</v>
      </c>
      <c r="F192" s="162">
        <v>99.5</v>
      </c>
      <c r="G192" s="161"/>
      <c r="H192" s="161">
        <v>158</v>
      </c>
      <c r="I192" s="163">
        <v>158</v>
      </c>
      <c r="J192" s="164" t="s">
        <v>644</v>
      </c>
      <c r="K192" s="165">
        <f>H192-F192</f>
        <v>58.5</v>
      </c>
      <c r="L192" s="166">
        <f>K192/F192</f>
        <v>0.5879396984924623</v>
      </c>
      <c r="M192" s="161" t="s">
        <v>556</v>
      </c>
      <c r="N192" s="167">
        <v>42898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81</v>
      </c>
      <c r="B193" s="159">
        <v>42739</v>
      </c>
      <c r="C193" s="159"/>
      <c r="D193" s="160" t="s">
        <v>94</v>
      </c>
      <c r="E193" s="161" t="s">
        <v>586</v>
      </c>
      <c r="F193" s="162">
        <v>99.5</v>
      </c>
      <c r="G193" s="161"/>
      <c r="H193" s="161">
        <v>158</v>
      </c>
      <c r="I193" s="163">
        <v>158</v>
      </c>
      <c r="J193" s="164" t="s">
        <v>644</v>
      </c>
      <c r="K193" s="165">
        <v>58.5</v>
      </c>
      <c r="L193" s="166">
        <v>0.58793969849246197</v>
      </c>
      <c r="M193" s="161" t="s">
        <v>556</v>
      </c>
      <c r="N193" s="167">
        <v>42898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82</v>
      </c>
      <c r="B194" s="159">
        <v>42786</v>
      </c>
      <c r="C194" s="159"/>
      <c r="D194" s="160" t="s">
        <v>184</v>
      </c>
      <c r="E194" s="161" t="s">
        <v>586</v>
      </c>
      <c r="F194" s="162">
        <v>140.5</v>
      </c>
      <c r="G194" s="161"/>
      <c r="H194" s="161">
        <v>220</v>
      </c>
      <c r="I194" s="163">
        <v>220</v>
      </c>
      <c r="J194" s="164" t="s">
        <v>644</v>
      </c>
      <c r="K194" s="165">
        <f>H194-F194</f>
        <v>79.5</v>
      </c>
      <c r="L194" s="166">
        <f>K194/F194</f>
        <v>0.5658362989323843</v>
      </c>
      <c r="M194" s="161" t="s">
        <v>556</v>
      </c>
      <c r="N194" s="167">
        <v>42864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83</v>
      </c>
      <c r="B195" s="159">
        <v>42786</v>
      </c>
      <c r="C195" s="159"/>
      <c r="D195" s="160" t="s">
        <v>698</v>
      </c>
      <c r="E195" s="161" t="s">
        <v>586</v>
      </c>
      <c r="F195" s="162">
        <v>202.5</v>
      </c>
      <c r="G195" s="161"/>
      <c r="H195" s="161">
        <v>234</v>
      </c>
      <c r="I195" s="163">
        <v>234</v>
      </c>
      <c r="J195" s="164" t="s">
        <v>644</v>
      </c>
      <c r="K195" s="165">
        <v>31.5</v>
      </c>
      <c r="L195" s="166">
        <v>0.155555555555556</v>
      </c>
      <c r="M195" s="161" t="s">
        <v>556</v>
      </c>
      <c r="N195" s="167">
        <v>42836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84</v>
      </c>
      <c r="B196" s="159">
        <v>42818</v>
      </c>
      <c r="C196" s="159"/>
      <c r="D196" s="160" t="s">
        <v>699</v>
      </c>
      <c r="E196" s="161" t="s">
        <v>586</v>
      </c>
      <c r="F196" s="162">
        <v>300.5</v>
      </c>
      <c r="G196" s="161"/>
      <c r="H196" s="161">
        <v>417.5</v>
      </c>
      <c r="I196" s="163">
        <v>420</v>
      </c>
      <c r="J196" s="164" t="s">
        <v>700</v>
      </c>
      <c r="K196" s="165">
        <f>H196-F196</f>
        <v>117</v>
      </c>
      <c r="L196" s="166">
        <f>K196/F196</f>
        <v>0.38935108153078202</v>
      </c>
      <c r="M196" s="161" t="s">
        <v>556</v>
      </c>
      <c r="N196" s="167">
        <v>43070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85</v>
      </c>
      <c r="B197" s="159">
        <v>42818</v>
      </c>
      <c r="C197" s="159"/>
      <c r="D197" s="160" t="s">
        <v>674</v>
      </c>
      <c r="E197" s="161" t="s">
        <v>586</v>
      </c>
      <c r="F197" s="162">
        <v>850</v>
      </c>
      <c r="G197" s="161"/>
      <c r="H197" s="161">
        <v>1042.5</v>
      </c>
      <c r="I197" s="163">
        <v>1023</v>
      </c>
      <c r="J197" s="164" t="s">
        <v>701</v>
      </c>
      <c r="K197" s="165">
        <v>192.5</v>
      </c>
      <c r="L197" s="166">
        <v>0.22647058823529401</v>
      </c>
      <c r="M197" s="161" t="s">
        <v>556</v>
      </c>
      <c r="N197" s="167">
        <v>42830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86</v>
      </c>
      <c r="B198" s="159">
        <v>42830</v>
      </c>
      <c r="C198" s="159"/>
      <c r="D198" s="160" t="s">
        <v>464</v>
      </c>
      <c r="E198" s="161" t="s">
        <v>586</v>
      </c>
      <c r="F198" s="162">
        <v>785</v>
      </c>
      <c r="G198" s="161"/>
      <c r="H198" s="161">
        <v>930</v>
      </c>
      <c r="I198" s="163">
        <v>920</v>
      </c>
      <c r="J198" s="164" t="s">
        <v>702</v>
      </c>
      <c r="K198" s="165">
        <f>H198-F198</f>
        <v>145</v>
      </c>
      <c r="L198" s="166">
        <f>K198/F198</f>
        <v>0.18471337579617833</v>
      </c>
      <c r="M198" s="161" t="s">
        <v>556</v>
      </c>
      <c r="N198" s="167">
        <v>42976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8">
        <v>87</v>
      </c>
      <c r="B199" s="169">
        <v>42831</v>
      </c>
      <c r="C199" s="169"/>
      <c r="D199" s="170" t="s">
        <v>703</v>
      </c>
      <c r="E199" s="171" t="s">
        <v>586</v>
      </c>
      <c r="F199" s="172">
        <v>40</v>
      </c>
      <c r="G199" s="172"/>
      <c r="H199" s="173">
        <v>13.1</v>
      </c>
      <c r="I199" s="173">
        <v>60</v>
      </c>
      <c r="J199" s="174" t="s">
        <v>704</v>
      </c>
      <c r="K199" s="175">
        <v>-26.9</v>
      </c>
      <c r="L199" s="176">
        <v>-0.67249999999999999</v>
      </c>
      <c r="M199" s="172" t="s">
        <v>568</v>
      </c>
      <c r="N199" s="169">
        <v>43138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88</v>
      </c>
      <c r="B200" s="159">
        <v>42837</v>
      </c>
      <c r="C200" s="159"/>
      <c r="D200" s="160" t="s">
        <v>93</v>
      </c>
      <c r="E200" s="161" t="s">
        <v>586</v>
      </c>
      <c r="F200" s="162">
        <v>289.5</v>
      </c>
      <c r="G200" s="161"/>
      <c r="H200" s="161">
        <v>354</v>
      </c>
      <c r="I200" s="163">
        <v>360</v>
      </c>
      <c r="J200" s="164" t="s">
        <v>705</v>
      </c>
      <c r="K200" s="165">
        <f t="shared" ref="K200:K208" si="103">H200-F200</f>
        <v>64.5</v>
      </c>
      <c r="L200" s="166">
        <f t="shared" ref="L200:L208" si="104">K200/F200</f>
        <v>0.22279792746113988</v>
      </c>
      <c r="M200" s="161" t="s">
        <v>556</v>
      </c>
      <c r="N200" s="167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89</v>
      </c>
      <c r="B201" s="159">
        <v>42845</v>
      </c>
      <c r="C201" s="159"/>
      <c r="D201" s="160" t="s">
        <v>410</v>
      </c>
      <c r="E201" s="161" t="s">
        <v>586</v>
      </c>
      <c r="F201" s="162">
        <v>700</v>
      </c>
      <c r="G201" s="161"/>
      <c r="H201" s="161">
        <v>840</v>
      </c>
      <c r="I201" s="163">
        <v>840</v>
      </c>
      <c r="J201" s="164" t="s">
        <v>706</v>
      </c>
      <c r="K201" s="165">
        <f t="shared" si="103"/>
        <v>140</v>
      </c>
      <c r="L201" s="166">
        <f t="shared" si="104"/>
        <v>0.2</v>
      </c>
      <c r="M201" s="161" t="s">
        <v>556</v>
      </c>
      <c r="N201" s="167">
        <v>42893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90</v>
      </c>
      <c r="B202" s="159">
        <v>42887</v>
      </c>
      <c r="C202" s="159"/>
      <c r="D202" s="160" t="s">
        <v>707</v>
      </c>
      <c r="E202" s="161" t="s">
        <v>586</v>
      </c>
      <c r="F202" s="162">
        <v>130</v>
      </c>
      <c r="G202" s="161"/>
      <c r="H202" s="161">
        <v>144.25</v>
      </c>
      <c r="I202" s="163">
        <v>170</v>
      </c>
      <c r="J202" s="164" t="s">
        <v>708</v>
      </c>
      <c r="K202" s="165">
        <f t="shared" si="103"/>
        <v>14.25</v>
      </c>
      <c r="L202" s="166">
        <f t="shared" si="104"/>
        <v>0.10961538461538461</v>
      </c>
      <c r="M202" s="161" t="s">
        <v>556</v>
      </c>
      <c r="N202" s="167">
        <v>43675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91</v>
      </c>
      <c r="B203" s="159">
        <v>42901</v>
      </c>
      <c r="C203" s="159"/>
      <c r="D203" s="160" t="s">
        <v>709</v>
      </c>
      <c r="E203" s="161" t="s">
        <v>586</v>
      </c>
      <c r="F203" s="162">
        <v>214.5</v>
      </c>
      <c r="G203" s="161"/>
      <c r="H203" s="161">
        <v>262</v>
      </c>
      <c r="I203" s="163">
        <v>262</v>
      </c>
      <c r="J203" s="164" t="s">
        <v>710</v>
      </c>
      <c r="K203" s="165">
        <f t="shared" si="103"/>
        <v>47.5</v>
      </c>
      <c r="L203" s="166">
        <f t="shared" si="104"/>
        <v>0.22144522144522144</v>
      </c>
      <c r="M203" s="161" t="s">
        <v>556</v>
      </c>
      <c r="N203" s="167">
        <v>42977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92</v>
      </c>
      <c r="B204" s="190">
        <v>42933</v>
      </c>
      <c r="C204" s="190"/>
      <c r="D204" s="191" t="s">
        <v>711</v>
      </c>
      <c r="E204" s="192" t="s">
        <v>586</v>
      </c>
      <c r="F204" s="193">
        <v>370</v>
      </c>
      <c r="G204" s="192"/>
      <c r="H204" s="192">
        <v>447.5</v>
      </c>
      <c r="I204" s="194">
        <v>450</v>
      </c>
      <c r="J204" s="195" t="s">
        <v>644</v>
      </c>
      <c r="K204" s="165">
        <f t="shared" si="103"/>
        <v>77.5</v>
      </c>
      <c r="L204" s="196">
        <f t="shared" si="104"/>
        <v>0.20945945945945946</v>
      </c>
      <c r="M204" s="192" t="s">
        <v>556</v>
      </c>
      <c r="N204" s="197">
        <v>43035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93</v>
      </c>
      <c r="B205" s="190">
        <v>42943</v>
      </c>
      <c r="C205" s="190"/>
      <c r="D205" s="191" t="s">
        <v>182</v>
      </c>
      <c r="E205" s="192" t="s">
        <v>586</v>
      </c>
      <c r="F205" s="193">
        <v>657.5</v>
      </c>
      <c r="G205" s="192"/>
      <c r="H205" s="192">
        <v>825</v>
      </c>
      <c r="I205" s="194">
        <v>820</v>
      </c>
      <c r="J205" s="195" t="s">
        <v>644</v>
      </c>
      <c r="K205" s="165">
        <f t="shared" si="103"/>
        <v>167.5</v>
      </c>
      <c r="L205" s="196">
        <f t="shared" si="104"/>
        <v>0.25475285171102663</v>
      </c>
      <c r="M205" s="192" t="s">
        <v>556</v>
      </c>
      <c r="N205" s="197">
        <v>43090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94</v>
      </c>
      <c r="B206" s="159">
        <v>42964</v>
      </c>
      <c r="C206" s="159"/>
      <c r="D206" s="160" t="s">
        <v>353</v>
      </c>
      <c r="E206" s="161" t="s">
        <v>586</v>
      </c>
      <c r="F206" s="162">
        <v>605</v>
      </c>
      <c r="G206" s="161"/>
      <c r="H206" s="161">
        <v>750</v>
      </c>
      <c r="I206" s="163">
        <v>750</v>
      </c>
      <c r="J206" s="164" t="s">
        <v>702</v>
      </c>
      <c r="K206" s="165">
        <f t="shared" si="103"/>
        <v>145</v>
      </c>
      <c r="L206" s="166">
        <f t="shared" si="104"/>
        <v>0.23966942148760331</v>
      </c>
      <c r="M206" s="161" t="s">
        <v>556</v>
      </c>
      <c r="N206" s="167">
        <v>43027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8">
        <v>95</v>
      </c>
      <c r="B207" s="169">
        <v>42979</v>
      </c>
      <c r="C207" s="169"/>
      <c r="D207" s="177" t="s">
        <v>712</v>
      </c>
      <c r="E207" s="172" t="s">
        <v>586</v>
      </c>
      <c r="F207" s="172">
        <v>255</v>
      </c>
      <c r="G207" s="173"/>
      <c r="H207" s="173">
        <v>217.25</v>
      </c>
      <c r="I207" s="173">
        <v>320</v>
      </c>
      <c r="J207" s="174" t="s">
        <v>713</v>
      </c>
      <c r="K207" s="175">
        <f t="shared" si="103"/>
        <v>-37.75</v>
      </c>
      <c r="L207" s="178">
        <f t="shared" si="104"/>
        <v>-0.14803921568627451</v>
      </c>
      <c r="M207" s="172" t="s">
        <v>568</v>
      </c>
      <c r="N207" s="169">
        <v>43661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96</v>
      </c>
      <c r="B208" s="159">
        <v>42997</v>
      </c>
      <c r="C208" s="159"/>
      <c r="D208" s="160" t="s">
        <v>714</v>
      </c>
      <c r="E208" s="161" t="s">
        <v>586</v>
      </c>
      <c r="F208" s="162">
        <v>215</v>
      </c>
      <c r="G208" s="161"/>
      <c r="H208" s="161">
        <v>258</v>
      </c>
      <c r="I208" s="163">
        <v>258</v>
      </c>
      <c r="J208" s="164" t="s">
        <v>644</v>
      </c>
      <c r="K208" s="165">
        <f t="shared" si="103"/>
        <v>43</v>
      </c>
      <c r="L208" s="166">
        <f t="shared" si="104"/>
        <v>0.2</v>
      </c>
      <c r="M208" s="161" t="s">
        <v>556</v>
      </c>
      <c r="N208" s="167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97</v>
      </c>
      <c r="B209" s="159">
        <v>42997</v>
      </c>
      <c r="C209" s="159"/>
      <c r="D209" s="160" t="s">
        <v>714</v>
      </c>
      <c r="E209" s="161" t="s">
        <v>586</v>
      </c>
      <c r="F209" s="162">
        <v>215</v>
      </c>
      <c r="G209" s="161"/>
      <c r="H209" s="161">
        <v>258</v>
      </c>
      <c r="I209" s="163">
        <v>258</v>
      </c>
      <c r="J209" s="195" t="s">
        <v>644</v>
      </c>
      <c r="K209" s="165">
        <v>43</v>
      </c>
      <c r="L209" s="166">
        <v>0.2</v>
      </c>
      <c r="M209" s="161" t="s">
        <v>556</v>
      </c>
      <c r="N209" s="167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98</v>
      </c>
      <c r="B210" s="190">
        <v>42998</v>
      </c>
      <c r="C210" s="190"/>
      <c r="D210" s="191" t="s">
        <v>715</v>
      </c>
      <c r="E210" s="192" t="s">
        <v>586</v>
      </c>
      <c r="F210" s="162">
        <v>75</v>
      </c>
      <c r="G210" s="192"/>
      <c r="H210" s="192">
        <v>90</v>
      </c>
      <c r="I210" s="194">
        <v>90</v>
      </c>
      <c r="J210" s="164" t="s">
        <v>716</v>
      </c>
      <c r="K210" s="165">
        <f t="shared" ref="K210:K215" si="105">H210-F210</f>
        <v>15</v>
      </c>
      <c r="L210" s="166">
        <f t="shared" ref="L210:L215" si="106">K210/F210</f>
        <v>0.2</v>
      </c>
      <c r="M210" s="161" t="s">
        <v>556</v>
      </c>
      <c r="N210" s="167">
        <v>43019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99</v>
      </c>
      <c r="B211" s="190">
        <v>43011</v>
      </c>
      <c r="C211" s="190"/>
      <c r="D211" s="191" t="s">
        <v>570</v>
      </c>
      <c r="E211" s="192" t="s">
        <v>586</v>
      </c>
      <c r="F211" s="193">
        <v>315</v>
      </c>
      <c r="G211" s="192"/>
      <c r="H211" s="192">
        <v>392</v>
      </c>
      <c r="I211" s="194">
        <v>384</v>
      </c>
      <c r="J211" s="195" t="s">
        <v>717</v>
      </c>
      <c r="K211" s="165">
        <f t="shared" si="105"/>
        <v>77</v>
      </c>
      <c r="L211" s="196">
        <f t="shared" si="106"/>
        <v>0.24444444444444444</v>
      </c>
      <c r="M211" s="192" t="s">
        <v>556</v>
      </c>
      <c r="N211" s="197">
        <v>43017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100</v>
      </c>
      <c r="B212" s="190">
        <v>43013</v>
      </c>
      <c r="C212" s="190"/>
      <c r="D212" s="191" t="s">
        <v>440</v>
      </c>
      <c r="E212" s="192" t="s">
        <v>586</v>
      </c>
      <c r="F212" s="193">
        <v>145</v>
      </c>
      <c r="G212" s="192"/>
      <c r="H212" s="192">
        <v>179</v>
      </c>
      <c r="I212" s="194">
        <v>180</v>
      </c>
      <c r="J212" s="195" t="s">
        <v>718</v>
      </c>
      <c r="K212" s="165">
        <f t="shared" si="105"/>
        <v>34</v>
      </c>
      <c r="L212" s="196">
        <f t="shared" si="106"/>
        <v>0.23448275862068965</v>
      </c>
      <c r="M212" s="192" t="s">
        <v>556</v>
      </c>
      <c r="N212" s="197">
        <v>43025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101</v>
      </c>
      <c r="B213" s="190">
        <v>43014</v>
      </c>
      <c r="C213" s="190"/>
      <c r="D213" s="191" t="s">
        <v>328</v>
      </c>
      <c r="E213" s="192" t="s">
        <v>586</v>
      </c>
      <c r="F213" s="193">
        <v>256</v>
      </c>
      <c r="G213" s="192"/>
      <c r="H213" s="192">
        <v>323</v>
      </c>
      <c r="I213" s="194">
        <v>320</v>
      </c>
      <c r="J213" s="195" t="s">
        <v>644</v>
      </c>
      <c r="K213" s="165">
        <f t="shared" si="105"/>
        <v>67</v>
      </c>
      <c r="L213" s="196">
        <f t="shared" si="106"/>
        <v>0.26171875</v>
      </c>
      <c r="M213" s="192" t="s">
        <v>556</v>
      </c>
      <c r="N213" s="197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102</v>
      </c>
      <c r="B214" s="190">
        <v>43017</v>
      </c>
      <c r="C214" s="190"/>
      <c r="D214" s="191" t="s">
        <v>343</v>
      </c>
      <c r="E214" s="192" t="s">
        <v>586</v>
      </c>
      <c r="F214" s="193">
        <v>137.5</v>
      </c>
      <c r="G214" s="192"/>
      <c r="H214" s="192">
        <v>184</v>
      </c>
      <c r="I214" s="194">
        <v>183</v>
      </c>
      <c r="J214" s="195" t="s">
        <v>719</v>
      </c>
      <c r="K214" s="165">
        <f t="shared" si="105"/>
        <v>46.5</v>
      </c>
      <c r="L214" s="196">
        <f t="shared" si="106"/>
        <v>0.33818181818181819</v>
      </c>
      <c r="M214" s="192" t="s">
        <v>556</v>
      </c>
      <c r="N214" s="197">
        <v>43108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103</v>
      </c>
      <c r="B215" s="190">
        <v>43018</v>
      </c>
      <c r="C215" s="190"/>
      <c r="D215" s="191" t="s">
        <v>720</v>
      </c>
      <c r="E215" s="192" t="s">
        <v>586</v>
      </c>
      <c r="F215" s="193">
        <v>125.5</v>
      </c>
      <c r="G215" s="192"/>
      <c r="H215" s="192">
        <v>158</v>
      </c>
      <c r="I215" s="194">
        <v>155</v>
      </c>
      <c r="J215" s="195" t="s">
        <v>721</v>
      </c>
      <c r="K215" s="165">
        <f t="shared" si="105"/>
        <v>32.5</v>
      </c>
      <c r="L215" s="196">
        <f t="shared" si="106"/>
        <v>0.25896414342629481</v>
      </c>
      <c r="M215" s="192" t="s">
        <v>556</v>
      </c>
      <c r="N215" s="197">
        <v>43067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104</v>
      </c>
      <c r="B216" s="190">
        <v>43018</v>
      </c>
      <c r="C216" s="190"/>
      <c r="D216" s="191" t="s">
        <v>722</v>
      </c>
      <c r="E216" s="192" t="s">
        <v>586</v>
      </c>
      <c r="F216" s="193">
        <v>895</v>
      </c>
      <c r="G216" s="192"/>
      <c r="H216" s="192">
        <v>1122.5</v>
      </c>
      <c r="I216" s="194">
        <v>1078</v>
      </c>
      <c r="J216" s="195" t="s">
        <v>723</v>
      </c>
      <c r="K216" s="165">
        <v>227.5</v>
      </c>
      <c r="L216" s="196">
        <v>0.25418994413407803</v>
      </c>
      <c r="M216" s="192" t="s">
        <v>556</v>
      </c>
      <c r="N216" s="197">
        <v>43117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105</v>
      </c>
      <c r="B217" s="190">
        <v>43020</v>
      </c>
      <c r="C217" s="190"/>
      <c r="D217" s="191" t="s">
        <v>337</v>
      </c>
      <c r="E217" s="192" t="s">
        <v>586</v>
      </c>
      <c r="F217" s="193">
        <v>525</v>
      </c>
      <c r="G217" s="192"/>
      <c r="H217" s="192">
        <v>629</v>
      </c>
      <c r="I217" s="194">
        <v>629</v>
      </c>
      <c r="J217" s="195" t="s">
        <v>644</v>
      </c>
      <c r="K217" s="165">
        <v>104</v>
      </c>
      <c r="L217" s="196">
        <v>0.19809523809523799</v>
      </c>
      <c r="M217" s="192" t="s">
        <v>556</v>
      </c>
      <c r="N217" s="197">
        <v>43119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106</v>
      </c>
      <c r="B218" s="190">
        <v>43046</v>
      </c>
      <c r="C218" s="190"/>
      <c r="D218" s="191" t="s">
        <v>376</v>
      </c>
      <c r="E218" s="192" t="s">
        <v>586</v>
      </c>
      <c r="F218" s="193">
        <v>740</v>
      </c>
      <c r="G218" s="192"/>
      <c r="H218" s="192">
        <v>892.5</v>
      </c>
      <c r="I218" s="194">
        <v>900</v>
      </c>
      <c r="J218" s="195" t="s">
        <v>724</v>
      </c>
      <c r="K218" s="165">
        <f>H218-F218</f>
        <v>152.5</v>
      </c>
      <c r="L218" s="196">
        <f>K218/F218</f>
        <v>0.20608108108108109</v>
      </c>
      <c r="M218" s="192" t="s">
        <v>556</v>
      </c>
      <c r="N218" s="197">
        <v>43052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107</v>
      </c>
      <c r="B219" s="159">
        <v>43073</v>
      </c>
      <c r="C219" s="159"/>
      <c r="D219" s="160" t="s">
        <v>725</v>
      </c>
      <c r="E219" s="161" t="s">
        <v>586</v>
      </c>
      <c r="F219" s="162">
        <v>118.5</v>
      </c>
      <c r="G219" s="161"/>
      <c r="H219" s="161">
        <v>143.5</v>
      </c>
      <c r="I219" s="163">
        <v>145</v>
      </c>
      <c r="J219" s="164" t="s">
        <v>577</v>
      </c>
      <c r="K219" s="165">
        <f>H219-F219</f>
        <v>25</v>
      </c>
      <c r="L219" s="166">
        <f>K219/F219</f>
        <v>0.2109704641350211</v>
      </c>
      <c r="M219" s="161" t="s">
        <v>556</v>
      </c>
      <c r="N219" s="167">
        <v>43097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8">
        <v>108</v>
      </c>
      <c r="B220" s="169">
        <v>43090</v>
      </c>
      <c r="C220" s="169"/>
      <c r="D220" s="170" t="s">
        <v>415</v>
      </c>
      <c r="E220" s="171" t="s">
        <v>586</v>
      </c>
      <c r="F220" s="172">
        <v>715</v>
      </c>
      <c r="G220" s="172"/>
      <c r="H220" s="173">
        <v>500</v>
      </c>
      <c r="I220" s="173">
        <v>872</v>
      </c>
      <c r="J220" s="174" t="s">
        <v>726</v>
      </c>
      <c r="K220" s="175">
        <f>H220-F220</f>
        <v>-215</v>
      </c>
      <c r="L220" s="176">
        <f>K220/F220</f>
        <v>-0.30069930069930068</v>
      </c>
      <c r="M220" s="172" t="s">
        <v>568</v>
      </c>
      <c r="N220" s="169">
        <v>43670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8">
        <v>109</v>
      </c>
      <c r="B221" s="159">
        <v>43098</v>
      </c>
      <c r="C221" s="159"/>
      <c r="D221" s="160" t="s">
        <v>570</v>
      </c>
      <c r="E221" s="161" t="s">
        <v>586</v>
      </c>
      <c r="F221" s="162">
        <v>435</v>
      </c>
      <c r="G221" s="161"/>
      <c r="H221" s="161">
        <v>542.5</v>
      </c>
      <c r="I221" s="163">
        <v>539</v>
      </c>
      <c r="J221" s="164" t="s">
        <v>644</v>
      </c>
      <c r="K221" s="165">
        <v>107.5</v>
      </c>
      <c r="L221" s="166">
        <v>0.247126436781609</v>
      </c>
      <c r="M221" s="161" t="s">
        <v>556</v>
      </c>
      <c r="N221" s="167">
        <v>43206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110</v>
      </c>
      <c r="B222" s="159">
        <v>43098</v>
      </c>
      <c r="C222" s="159"/>
      <c r="D222" s="160" t="s">
        <v>528</v>
      </c>
      <c r="E222" s="161" t="s">
        <v>586</v>
      </c>
      <c r="F222" s="162">
        <v>885</v>
      </c>
      <c r="G222" s="161"/>
      <c r="H222" s="161">
        <v>1090</v>
      </c>
      <c r="I222" s="163">
        <v>1084</v>
      </c>
      <c r="J222" s="164" t="s">
        <v>644</v>
      </c>
      <c r="K222" s="165">
        <v>205</v>
      </c>
      <c r="L222" s="166">
        <v>0.23163841807909599</v>
      </c>
      <c r="M222" s="161" t="s">
        <v>556</v>
      </c>
      <c r="N222" s="167">
        <v>43213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111</v>
      </c>
      <c r="B223" s="199">
        <v>43192</v>
      </c>
      <c r="C223" s="199"/>
      <c r="D223" s="177" t="s">
        <v>727</v>
      </c>
      <c r="E223" s="172" t="s">
        <v>586</v>
      </c>
      <c r="F223" s="200">
        <v>478.5</v>
      </c>
      <c r="G223" s="172"/>
      <c r="H223" s="172">
        <v>442</v>
      </c>
      <c r="I223" s="173">
        <v>613</v>
      </c>
      <c r="J223" s="174" t="s">
        <v>728</v>
      </c>
      <c r="K223" s="175">
        <f>H223-F223</f>
        <v>-36.5</v>
      </c>
      <c r="L223" s="176">
        <f>K223/F223</f>
        <v>-7.6280041797283177E-2</v>
      </c>
      <c r="M223" s="172" t="s">
        <v>568</v>
      </c>
      <c r="N223" s="169">
        <v>43762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8">
        <v>112</v>
      </c>
      <c r="B224" s="169">
        <v>43194</v>
      </c>
      <c r="C224" s="169"/>
      <c r="D224" s="170" t="s">
        <v>729</v>
      </c>
      <c r="E224" s="171" t="s">
        <v>586</v>
      </c>
      <c r="F224" s="172">
        <f>141.5-7.3</f>
        <v>134.19999999999999</v>
      </c>
      <c r="G224" s="172"/>
      <c r="H224" s="173">
        <v>77</v>
      </c>
      <c r="I224" s="173">
        <v>180</v>
      </c>
      <c r="J224" s="174" t="s">
        <v>730</v>
      </c>
      <c r="K224" s="175">
        <f>H224-F224</f>
        <v>-57.199999999999989</v>
      </c>
      <c r="L224" s="176">
        <f>K224/F224</f>
        <v>-0.42622950819672129</v>
      </c>
      <c r="M224" s="172" t="s">
        <v>568</v>
      </c>
      <c r="N224" s="169">
        <v>43522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8">
        <v>113</v>
      </c>
      <c r="B225" s="169">
        <v>43209</v>
      </c>
      <c r="C225" s="169"/>
      <c r="D225" s="170" t="s">
        <v>731</v>
      </c>
      <c r="E225" s="171" t="s">
        <v>586</v>
      </c>
      <c r="F225" s="172">
        <v>430</v>
      </c>
      <c r="G225" s="172"/>
      <c r="H225" s="173">
        <v>220</v>
      </c>
      <c r="I225" s="173">
        <v>537</v>
      </c>
      <c r="J225" s="174" t="s">
        <v>732</v>
      </c>
      <c r="K225" s="175">
        <f>H225-F225</f>
        <v>-210</v>
      </c>
      <c r="L225" s="176">
        <f>K225/F225</f>
        <v>-0.48837209302325579</v>
      </c>
      <c r="M225" s="172" t="s">
        <v>568</v>
      </c>
      <c r="N225" s="169">
        <v>43252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114</v>
      </c>
      <c r="B226" s="190">
        <v>43220</v>
      </c>
      <c r="C226" s="190"/>
      <c r="D226" s="191" t="s">
        <v>377</v>
      </c>
      <c r="E226" s="192" t="s">
        <v>586</v>
      </c>
      <c r="F226" s="192">
        <v>153.5</v>
      </c>
      <c r="G226" s="192"/>
      <c r="H226" s="192">
        <v>196</v>
      </c>
      <c r="I226" s="194">
        <v>196</v>
      </c>
      <c r="J226" s="164" t="s">
        <v>733</v>
      </c>
      <c r="K226" s="165">
        <f>H226-F226</f>
        <v>42.5</v>
      </c>
      <c r="L226" s="166">
        <f>K226/F226</f>
        <v>0.27687296416938112</v>
      </c>
      <c r="M226" s="161" t="s">
        <v>556</v>
      </c>
      <c r="N226" s="167">
        <v>43605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8">
        <v>115</v>
      </c>
      <c r="B227" s="169">
        <v>43306</v>
      </c>
      <c r="C227" s="169"/>
      <c r="D227" s="170" t="s">
        <v>703</v>
      </c>
      <c r="E227" s="171" t="s">
        <v>586</v>
      </c>
      <c r="F227" s="172">
        <v>27.5</v>
      </c>
      <c r="G227" s="172"/>
      <c r="H227" s="173">
        <v>13.1</v>
      </c>
      <c r="I227" s="173">
        <v>60</v>
      </c>
      <c r="J227" s="174" t="s">
        <v>734</v>
      </c>
      <c r="K227" s="175">
        <v>-14.4</v>
      </c>
      <c r="L227" s="176">
        <v>-0.52363636363636401</v>
      </c>
      <c r="M227" s="172" t="s">
        <v>568</v>
      </c>
      <c r="N227" s="169">
        <v>43138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116</v>
      </c>
      <c r="B228" s="199">
        <v>43318</v>
      </c>
      <c r="C228" s="199"/>
      <c r="D228" s="177" t="s">
        <v>735</v>
      </c>
      <c r="E228" s="172" t="s">
        <v>586</v>
      </c>
      <c r="F228" s="172">
        <v>148.5</v>
      </c>
      <c r="G228" s="172"/>
      <c r="H228" s="172">
        <v>102</v>
      </c>
      <c r="I228" s="173">
        <v>182</v>
      </c>
      <c r="J228" s="174" t="s">
        <v>736</v>
      </c>
      <c r="K228" s="175">
        <f>H228-F228</f>
        <v>-46.5</v>
      </c>
      <c r="L228" s="176">
        <f>K228/F228</f>
        <v>-0.31313131313131315</v>
      </c>
      <c r="M228" s="172" t="s">
        <v>568</v>
      </c>
      <c r="N228" s="169">
        <v>43661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117</v>
      </c>
      <c r="B229" s="159">
        <v>43335</v>
      </c>
      <c r="C229" s="159"/>
      <c r="D229" s="160" t="s">
        <v>737</v>
      </c>
      <c r="E229" s="161" t="s">
        <v>586</v>
      </c>
      <c r="F229" s="192">
        <v>285</v>
      </c>
      <c r="G229" s="161"/>
      <c r="H229" s="161">
        <v>355</v>
      </c>
      <c r="I229" s="163">
        <v>364</v>
      </c>
      <c r="J229" s="164" t="s">
        <v>738</v>
      </c>
      <c r="K229" s="165">
        <v>70</v>
      </c>
      <c r="L229" s="166">
        <v>0.24561403508771901</v>
      </c>
      <c r="M229" s="161" t="s">
        <v>556</v>
      </c>
      <c r="N229" s="167">
        <v>43455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8">
        <v>118</v>
      </c>
      <c r="B230" s="159">
        <v>43341</v>
      </c>
      <c r="C230" s="159"/>
      <c r="D230" s="160" t="s">
        <v>365</v>
      </c>
      <c r="E230" s="161" t="s">
        <v>586</v>
      </c>
      <c r="F230" s="192">
        <v>525</v>
      </c>
      <c r="G230" s="161"/>
      <c r="H230" s="161">
        <v>585</v>
      </c>
      <c r="I230" s="163">
        <v>635</v>
      </c>
      <c r="J230" s="164" t="s">
        <v>739</v>
      </c>
      <c r="K230" s="165">
        <f t="shared" ref="K230:K247" si="107">H230-F230</f>
        <v>60</v>
      </c>
      <c r="L230" s="166">
        <f t="shared" ref="L230:L247" si="108">K230/F230</f>
        <v>0.11428571428571428</v>
      </c>
      <c r="M230" s="161" t="s">
        <v>556</v>
      </c>
      <c r="N230" s="167">
        <v>43662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8">
        <v>119</v>
      </c>
      <c r="B231" s="159">
        <v>43395</v>
      </c>
      <c r="C231" s="159"/>
      <c r="D231" s="160" t="s">
        <v>353</v>
      </c>
      <c r="E231" s="161" t="s">
        <v>586</v>
      </c>
      <c r="F231" s="192">
        <v>475</v>
      </c>
      <c r="G231" s="161"/>
      <c r="H231" s="161">
        <v>574</v>
      </c>
      <c r="I231" s="163">
        <v>570</v>
      </c>
      <c r="J231" s="164" t="s">
        <v>644</v>
      </c>
      <c r="K231" s="165">
        <f t="shared" si="107"/>
        <v>99</v>
      </c>
      <c r="L231" s="166">
        <f t="shared" si="108"/>
        <v>0.20842105263157895</v>
      </c>
      <c r="M231" s="161" t="s">
        <v>556</v>
      </c>
      <c r="N231" s="167">
        <v>43403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120</v>
      </c>
      <c r="B232" s="190">
        <v>43397</v>
      </c>
      <c r="C232" s="190"/>
      <c r="D232" s="191" t="s">
        <v>372</v>
      </c>
      <c r="E232" s="192" t="s">
        <v>586</v>
      </c>
      <c r="F232" s="192">
        <v>707.5</v>
      </c>
      <c r="G232" s="192"/>
      <c r="H232" s="192">
        <v>872</v>
      </c>
      <c r="I232" s="194">
        <v>872</v>
      </c>
      <c r="J232" s="195" t="s">
        <v>644</v>
      </c>
      <c r="K232" s="165">
        <f t="shared" si="107"/>
        <v>164.5</v>
      </c>
      <c r="L232" s="196">
        <f t="shared" si="108"/>
        <v>0.23250883392226149</v>
      </c>
      <c r="M232" s="192" t="s">
        <v>556</v>
      </c>
      <c r="N232" s="197">
        <v>43482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121</v>
      </c>
      <c r="B233" s="190">
        <v>43398</v>
      </c>
      <c r="C233" s="190"/>
      <c r="D233" s="191" t="s">
        <v>740</v>
      </c>
      <c r="E233" s="192" t="s">
        <v>586</v>
      </c>
      <c r="F233" s="192">
        <v>162</v>
      </c>
      <c r="G233" s="192"/>
      <c r="H233" s="192">
        <v>204</v>
      </c>
      <c r="I233" s="194">
        <v>209</v>
      </c>
      <c r="J233" s="195" t="s">
        <v>741</v>
      </c>
      <c r="K233" s="165">
        <f t="shared" si="107"/>
        <v>42</v>
      </c>
      <c r="L233" s="196">
        <f t="shared" si="108"/>
        <v>0.25925925925925924</v>
      </c>
      <c r="M233" s="192" t="s">
        <v>556</v>
      </c>
      <c r="N233" s="197">
        <v>43539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122</v>
      </c>
      <c r="B234" s="190">
        <v>43399</v>
      </c>
      <c r="C234" s="190"/>
      <c r="D234" s="191" t="s">
        <v>457</v>
      </c>
      <c r="E234" s="192" t="s">
        <v>586</v>
      </c>
      <c r="F234" s="192">
        <v>240</v>
      </c>
      <c r="G234" s="192"/>
      <c r="H234" s="192">
        <v>297</v>
      </c>
      <c r="I234" s="194">
        <v>297</v>
      </c>
      <c r="J234" s="195" t="s">
        <v>644</v>
      </c>
      <c r="K234" s="201">
        <f t="shared" si="107"/>
        <v>57</v>
      </c>
      <c r="L234" s="196">
        <f t="shared" si="108"/>
        <v>0.23749999999999999</v>
      </c>
      <c r="M234" s="192" t="s">
        <v>556</v>
      </c>
      <c r="N234" s="197">
        <v>43417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8">
        <v>123</v>
      </c>
      <c r="B235" s="159">
        <v>43439</v>
      </c>
      <c r="C235" s="159"/>
      <c r="D235" s="160" t="s">
        <v>742</v>
      </c>
      <c r="E235" s="161" t="s">
        <v>586</v>
      </c>
      <c r="F235" s="161">
        <v>202.5</v>
      </c>
      <c r="G235" s="161"/>
      <c r="H235" s="161">
        <v>255</v>
      </c>
      <c r="I235" s="163">
        <v>252</v>
      </c>
      <c r="J235" s="164" t="s">
        <v>644</v>
      </c>
      <c r="K235" s="165">
        <f t="shared" si="107"/>
        <v>52.5</v>
      </c>
      <c r="L235" s="166">
        <f t="shared" si="108"/>
        <v>0.25925925925925924</v>
      </c>
      <c r="M235" s="161" t="s">
        <v>556</v>
      </c>
      <c r="N235" s="167">
        <v>43542</v>
      </c>
      <c r="O235" s="1"/>
      <c r="P235" s="1"/>
      <c r="Q235" s="1"/>
      <c r="R235" s="6" t="s">
        <v>743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124</v>
      </c>
      <c r="B236" s="190">
        <v>43465</v>
      </c>
      <c r="C236" s="159"/>
      <c r="D236" s="191" t="s">
        <v>402</v>
      </c>
      <c r="E236" s="192" t="s">
        <v>586</v>
      </c>
      <c r="F236" s="192">
        <v>710</v>
      </c>
      <c r="G236" s="192"/>
      <c r="H236" s="192">
        <v>866</v>
      </c>
      <c r="I236" s="194">
        <v>866</v>
      </c>
      <c r="J236" s="195" t="s">
        <v>644</v>
      </c>
      <c r="K236" s="165">
        <f t="shared" si="107"/>
        <v>156</v>
      </c>
      <c r="L236" s="166">
        <f t="shared" si="108"/>
        <v>0.21971830985915494</v>
      </c>
      <c r="M236" s="161" t="s">
        <v>556</v>
      </c>
      <c r="N236" s="167">
        <v>43553</v>
      </c>
      <c r="O236" s="1"/>
      <c r="P236" s="1"/>
      <c r="Q236" s="1"/>
      <c r="R236" s="6" t="s">
        <v>743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125</v>
      </c>
      <c r="B237" s="190">
        <v>43522</v>
      </c>
      <c r="C237" s="190"/>
      <c r="D237" s="191" t="s">
        <v>152</v>
      </c>
      <c r="E237" s="192" t="s">
        <v>586</v>
      </c>
      <c r="F237" s="192">
        <v>337.25</v>
      </c>
      <c r="G237" s="192"/>
      <c r="H237" s="192">
        <v>398.5</v>
      </c>
      <c r="I237" s="194">
        <v>411</v>
      </c>
      <c r="J237" s="164" t="s">
        <v>744</v>
      </c>
      <c r="K237" s="165">
        <f t="shared" si="107"/>
        <v>61.25</v>
      </c>
      <c r="L237" s="166">
        <f t="shared" si="108"/>
        <v>0.1816160118606375</v>
      </c>
      <c r="M237" s="161" t="s">
        <v>556</v>
      </c>
      <c r="N237" s="167">
        <v>43760</v>
      </c>
      <c r="O237" s="1"/>
      <c r="P237" s="1"/>
      <c r="Q237" s="1"/>
      <c r="R237" s="6" t="s">
        <v>743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2">
        <v>126</v>
      </c>
      <c r="B238" s="203">
        <v>43559</v>
      </c>
      <c r="C238" s="203"/>
      <c r="D238" s="204" t="s">
        <v>745</v>
      </c>
      <c r="E238" s="205" t="s">
        <v>586</v>
      </c>
      <c r="F238" s="205">
        <v>130</v>
      </c>
      <c r="G238" s="205"/>
      <c r="H238" s="205">
        <v>65</v>
      </c>
      <c r="I238" s="206">
        <v>158</v>
      </c>
      <c r="J238" s="174" t="s">
        <v>746</v>
      </c>
      <c r="K238" s="175">
        <f t="shared" si="107"/>
        <v>-65</v>
      </c>
      <c r="L238" s="176">
        <f t="shared" si="108"/>
        <v>-0.5</v>
      </c>
      <c r="M238" s="172" t="s">
        <v>568</v>
      </c>
      <c r="N238" s="169">
        <v>43726</v>
      </c>
      <c r="O238" s="1"/>
      <c r="P238" s="1"/>
      <c r="Q238" s="1"/>
      <c r="R238" s="6" t="s">
        <v>747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127</v>
      </c>
      <c r="B239" s="190">
        <v>43017</v>
      </c>
      <c r="C239" s="190"/>
      <c r="D239" s="191" t="s">
        <v>184</v>
      </c>
      <c r="E239" s="192" t="s">
        <v>586</v>
      </c>
      <c r="F239" s="192">
        <v>141.5</v>
      </c>
      <c r="G239" s="192"/>
      <c r="H239" s="192">
        <v>183.5</v>
      </c>
      <c r="I239" s="194">
        <v>210</v>
      </c>
      <c r="J239" s="164" t="s">
        <v>741</v>
      </c>
      <c r="K239" s="165">
        <f t="shared" si="107"/>
        <v>42</v>
      </c>
      <c r="L239" s="166">
        <f t="shared" si="108"/>
        <v>0.29681978798586572</v>
      </c>
      <c r="M239" s="161" t="s">
        <v>556</v>
      </c>
      <c r="N239" s="167">
        <v>43042</v>
      </c>
      <c r="O239" s="1"/>
      <c r="P239" s="1"/>
      <c r="Q239" s="1"/>
      <c r="R239" s="6" t="s">
        <v>747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2">
        <v>128</v>
      </c>
      <c r="B240" s="203">
        <v>43074</v>
      </c>
      <c r="C240" s="203"/>
      <c r="D240" s="204" t="s">
        <v>748</v>
      </c>
      <c r="E240" s="205" t="s">
        <v>586</v>
      </c>
      <c r="F240" s="200">
        <v>172</v>
      </c>
      <c r="G240" s="205"/>
      <c r="H240" s="205">
        <v>155.25</v>
      </c>
      <c r="I240" s="206">
        <v>230</v>
      </c>
      <c r="J240" s="174" t="s">
        <v>749</v>
      </c>
      <c r="K240" s="175">
        <f t="shared" si="107"/>
        <v>-16.75</v>
      </c>
      <c r="L240" s="176">
        <f t="shared" si="108"/>
        <v>-9.7383720930232565E-2</v>
      </c>
      <c r="M240" s="172" t="s">
        <v>568</v>
      </c>
      <c r="N240" s="169">
        <v>43787</v>
      </c>
      <c r="O240" s="1"/>
      <c r="P240" s="1"/>
      <c r="Q240" s="1"/>
      <c r="R240" s="6" t="s">
        <v>747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129</v>
      </c>
      <c r="B241" s="190">
        <v>43398</v>
      </c>
      <c r="C241" s="190"/>
      <c r="D241" s="191" t="s">
        <v>107</v>
      </c>
      <c r="E241" s="192" t="s">
        <v>586</v>
      </c>
      <c r="F241" s="192">
        <v>698.5</v>
      </c>
      <c r="G241" s="192"/>
      <c r="H241" s="192">
        <v>890</v>
      </c>
      <c r="I241" s="194">
        <v>890</v>
      </c>
      <c r="J241" s="164" t="s">
        <v>816</v>
      </c>
      <c r="K241" s="165">
        <f t="shared" si="107"/>
        <v>191.5</v>
      </c>
      <c r="L241" s="166">
        <f t="shared" si="108"/>
        <v>0.27415891195418757</v>
      </c>
      <c r="M241" s="161" t="s">
        <v>556</v>
      </c>
      <c r="N241" s="167">
        <v>44328</v>
      </c>
      <c r="O241" s="1"/>
      <c r="P241" s="1"/>
      <c r="Q241" s="1"/>
      <c r="R241" s="6" t="s">
        <v>743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130</v>
      </c>
      <c r="B242" s="190">
        <v>42877</v>
      </c>
      <c r="C242" s="190"/>
      <c r="D242" s="191" t="s">
        <v>364</v>
      </c>
      <c r="E242" s="192" t="s">
        <v>586</v>
      </c>
      <c r="F242" s="192">
        <v>127.6</v>
      </c>
      <c r="G242" s="192"/>
      <c r="H242" s="192">
        <v>138</v>
      </c>
      <c r="I242" s="194">
        <v>190</v>
      </c>
      <c r="J242" s="164" t="s">
        <v>750</v>
      </c>
      <c r="K242" s="165">
        <f t="shared" si="107"/>
        <v>10.400000000000006</v>
      </c>
      <c r="L242" s="166">
        <f t="shared" si="108"/>
        <v>8.1504702194357417E-2</v>
      </c>
      <c r="M242" s="161" t="s">
        <v>556</v>
      </c>
      <c r="N242" s="167">
        <v>43774</v>
      </c>
      <c r="O242" s="1"/>
      <c r="P242" s="1"/>
      <c r="Q242" s="1"/>
      <c r="R242" s="6" t="s">
        <v>747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131</v>
      </c>
      <c r="B243" s="190">
        <v>43158</v>
      </c>
      <c r="C243" s="190"/>
      <c r="D243" s="191" t="s">
        <v>751</v>
      </c>
      <c r="E243" s="192" t="s">
        <v>586</v>
      </c>
      <c r="F243" s="192">
        <v>317</v>
      </c>
      <c r="G243" s="192"/>
      <c r="H243" s="192">
        <v>382.5</v>
      </c>
      <c r="I243" s="194">
        <v>398</v>
      </c>
      <c r="J243" s="164" t="s">
        <v>752</v>
      </c>
      <c r="K243" s="165">
        <f t="shared" si="107"/>
        <v>65.5</v>
      </c>
      <c r="L243" s="166">
        <f t="shared" si="108"/>
        <v>0.20662460567823343</v>
      </c>
      <c r="M243" s="161" t="s">
        <v>556</v>
      </c>
      <c r="N243" s="167">
        <v>44238</v>
      </c>
      <c r="O243" s="1"/>
      <c r="P243" s="1"/>
      <c r="Q243" s="1"/>
      <c r="R243" s="6" t="s">
        <v>747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2">
        <v>132</v>
      </c>
      <c r="B244" s="203">
        <v>43164</v>
      </c>
      <c r="C244" s="203"/>
      <c r="D244" s="204" t="s">
        <v>144</v>
      </c>
      <c r="E244" s="205" t="s">
        <v>586</v>
      </c>
      <c r="F244" s="200">
        <f>510-14.4</f>
        <v>495.6</v>
      </c>
      <c r="G244" s="205"/>
      <c r="H244" s="205">
        <v>350</v>
      </c>
      <c r="I244" s="206">
        <v>672</v>
      </c>
      <c r="J244" s="174" t="s">
        <v>753</v>
      </c>
      <c r="K244" s="175">
        <f t="shared" si="107"/>
        <v>-145.60000000000002</v>
      </c>
      <c r="L244" s="176">
        <f t="shared" si="108"/>
        <v>-0.29378531073446329</v>
      </c>
      <c r="M244" s="172" t="s">
        <v>568</v>
      </c>
      <c r="N244" s="169">
        <v>43887</v>
      </c>
      <c r="O244" s="1"/>
      <c r="P244" s="1"/>
      <c r="Q244" s="1"/>
      <c r="R244" s="6" t="s">
        <v>743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2">
        <v>133</v>
      </c>
      <c r="B245" s="203">
        <v>43237</v>
      </c>
      <c r="C245" s="203"/>
      <c r="D245" s="204" t="s">
        <v>449</v>
      </c>
      <c r="E245" s="205" t="s">
        <v>586</v>
      </c>
      <c r="F245" s="200">
        <v>230.3</v>
      </c>
      <c r="G245" s="205"/>
      <c r="H245" s="205">
        <v>102.5</v>
      </c>
      <c r="I245" s="206">
        <v>348</v>
      </c>
      <c r="J245" s="174" t="s">
        <v>754</v>
      </c>
      <c r="K245" s="175">
        <f t="shared" si="107"/>
        <v>-127.80000000000001</v>
      </c>
      <c r="L245" s="176">
        <f t="shared" si="108"/>
        <v>-0.55492835432045162</v>
      </c>
      <c r="M245" s="172" t="s">
        <v>568</v>
      </c>
      <c r="N245" s="169">
        <v>43896</v>
      </c>
      <c r="O245" s="1"/>
      <c r="P245" s="1"/>
      <c r="Q245" s="1"/>
      <c r="R245" s="6" t="s">
        <v>743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134</v>
      </c>
      <c r="B246" s="190">
        <v>43258</v>
      </c>
      <c r="C246" s="190"/>
      <c r="D246" s="191" t="s">
        <v>419</v>
      </c>
      <c r="E246" s="192" t="s">
        <v>586</v>
      </c>
      <c r="F246" s="192">
        <f>342.5-5.1</f>
        <v>337.4</v>
      </c>
      <c r="G246" s="192"/>
      <c r="H246" s="192">
        <v>412.5</v>
      </c>
      <c r="I246" s="194">
        <v>439</v>
      </c>
      <c r="J246" s="164" t="s">
        <v>755</v>
      </c>
      <c r="K246" s="165">
        <f t="shared" si="107"/>
        <v>75.100000000000023</v>
      </c>
      <c r="L246" s="166">
        <f t="shared" si="108"/>
        <v>0.22258446947243635</v>
      </c>
      <c r="M246" s="161" t="s">
        <v>556</v>
      </c>
      <c r="N246" s="167">
        <v>44230</v>
      </c>
      <c r="O246" s="1"/>
      <c r="P246" s="1"/>
      <c r="Q246" s="1"/>
      <c r="R246" s="6" t="s">
        <v>747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3">
        <v>135</v>
      </c>
      <c r="B247" s="182">
        <v>43285</v>
      </c>
      <c r="C247" s="182"/>
      <c r="D247" s="183" t="s">
        <v>55</v>
      </c>
      <c r="E247" s="184" t="s">
        <v>586</v>
      </c>
      <c r="F247" s="184">
        <f>127.5-5.53</f>
        <v>121.97</v>
      </c>
      <c r="G247" s="185"/>
      <c r="H247" s="185">
        <v>122.5</v>
      </c>
      <c r="I247" s="185">
        <v>170</v>
      </c>
      <c r="J247" s="186" t="s">
        <v>784</v>
      </c>
      <c r="K247" s="187">
        <f t="shared" si="107"/>
        <v>0.53000000000000114</v>
      </c>
      <c r="L247" s="188">
        <f t="shared" si="108"/>
        <v>4.3453308190538747E-3</v>
      </c>
      <c r="M247" s="184" t="s">
        <v>677</v>
      </c>
      <c r="N247" s="182">
        <v>44431</v>
      </c>
      <c r="O247" s="1"/>
      <c r="P247" s="1"/>
      <c r="Q247" s="1"/>
      <c r="R247" s="6" t="s">
        <v>743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2">
        <v>136</v>
      </c>
      <c r="B248" s="203">
        <v>43294</v>
      </c>
      <c r="C248" s="203"/>
      <c r="D248" s="204" t="s">
        <v>355</v>
      </c>
      <c r="E248" s="205" t="s">
        <v>586</v>
      </c>
      <c r="F248" s="200">
        <v>46.5</v>
      </c>
      <c r="G248" s="205"/>
      <c r="H248" s="205">
        <v>17</v>
      </c>
      <c r="I248" s="206">
        <v>59</v>
      </c>
      <c r="J248" s="174" t="s">
        <v>756</v>
      </c>
      <c r="K248" s="175">
        <f t="shared" ref="K248:K256" si="109">H248-F248</f>
        <v>-29.5</v>
      </c>
      <c r="L248" s="176">
        <f t="shared" ref="L248:L256" si="110">K248/F248</f>
        <v>-0.63440860215053763</v>
      </c>
      <c r="M248" s="172" t="s">
        <v>568</v>
      </c>
      <c r="N248" s="169">
        <v>43887</v>
      </c>
      <c r="O248" s="1"/>
      <c r="P248" s="1"/>
      <c r="Q248" s="1"/>
      <c r="R248" s="6" t="s">
        <v>743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137</v>
      </c>
      <c r="B249" s="190">
        <v>43396</v>
      </c>
      <c r="C249" s="190"/>
      <c r="D249" s="191" t="s">
        <v>404</v>
      </c>
      <c r="E249" s="192" t="s">
        <v>586</v>
      </c>
      <c r="F249" s="192">
        <v>156.5</v>
      </c>
      <c r="G249" s="192"/>
      <c r="H249" s="192">
        <v>207.5</v>
      </c>
      <c r="I249" s="194">
        <v>191</v>
      </c>
      <c r="J249" s="164" t="s">
        <v>644</v>
      </c>
      <c r="K249" s="165">
        <f t="shared" si="109"/>
        <v>51</v>
      </c>
      <c r="L249" s="166">
        <f t="shared" si="110"/>
        <v>0.32587859424920129</v>
      </c>
      <c r="M249" s="161" t="s">
        <v>556</v>
      </c>
      <c r="N249" s="167">
        <v>44369</v>
      </c>
      <c r="O249" s="1"/>
      <c r="P249" s="1"/>
      <c r="Q249" s="1"/>
      <c r="R249" s="6" t="s">
        <v>743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138</v>
      </c>
      <c r="B250" s="190">
        <v>43439</v>
      </c>
      <c r="C250" s="190"/>
      <c r="D250" s="191" t="s">
        <v>318</v>
      </c>
      <c r="E250" s="192" t="s">
        <v>586</v>
      </c>
      <c r="F250" s="192">
        <v>259.5</v>
      </c>
      <c r="G250" s="192"/>
      <c r="H250" s="192">
        <v>320</v>
      </c>
      <c r="I250" s="194">
        <v>320</v>
      </c>
      <c r="J250" s="164" t="s">
        <v>644</v>
      </c>
      <c r="K250" s="165">
        <f t="shared" si="109"/>
        <v>60.5</v>
      </c>
      <c r="L250" s="166">
        <f t="shared" si="110"/>
        <v>0.23314065510597304</v>
      </c>
      <c r="M250" s="161" t="s">
        <v>556</v>
      </c>
      <c r="N250" s="167">
        <v>44323</v>
      </c>
      <c r="O250" s="1"/>
      <c r="P250" s="1"/>
      <c r="Q250" s="1"/>
      <c r="R250" s="6" t="s">
        <v>743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2">
        <v>139</v>
      </c>
      <c r="B251" s="203">
        <v>43439</v>
      </c>
      <c r="C251" s="203"/>
      <c r="D251" s="204" t="s">
        <v>757</v>
      </c>
      <c r="E251" s="205" t="s">
        <v>586</v>
      </c>
      <c r="F251" s="205">
        <v>715</v>
      </c>
      <c r="G251" s="205"/>
      <c r="H251" s="205">
        <v>445</v>
      </c>
      <c r="I251" s="206">
        <v>840</v>
      </c>
      <c r="J251" s="174" t="s">
        <v>758</v>
      </c>
      <c r="K251" s="175">
        <f t="shared" si="109"/>
        <v>-270</v>
      </c>
      <c r="L251" s="176">
        <f t="shared" si="110"/>
        <v>-0.3776223776223776</v>
      </c>
      <c r="M251" s="172" t="s">
        <v>568</v>
      </c>
      <c r="N251" s="169">
        <v>43800</v>
      </c>
      <c r="O251" s="1"/>
      <c r="P251" s="1"/>
      <c r="Q251" s="1"/>
      <c r="R251" s="6" t="s">
        <v>743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140</v>
      </c>
      <c r="B252" s="190">
        <v>43469</v>
      </c>
      <c r="C252" s="190"/>
      <c r="D252" s="191" t="s">
        <v>157</v>
      </c>
      <c r="E252" s="192" t="s">
        <v>586</v>
      </c>
      <c r="F252" s="192">
        <v>875</v>
      </c>
      <c r="G252" s="192"/>
      <c r="H252" s="192">
        <v>1165</v>
      </c>
      <c r="I252" s="194">
        <v>1185</v>
      </c>
      <c r="J252" s="164" t="s">
        <v>759</v>
      </c>
      <c r="K252" s="165">
        <f t="shared" si="109"/>
        <v>290</v>
      </c>
      <c r="L252" s="166">
        <f t="shared" si="110"/>
        <v>0.33142857142857141</v>
      </c>
      <c r="M252" s="161" t="s">
        <v>556</v>
      </c>
      <c r="N252" s="167">
        <v>43847</v>
      </c>
      <c r="O252" s="1"/>
      <c r="P252" s="1"/>
      <c r="Q252" s="1"/>
      <c r="R252" s="6" t="s">
        <v>743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141</v>
      </c>
      <c r="B253" s="190">
        <v>43559</v>
      </c>
      <c r="C253" s="190"/>
      <c r="D253" s="191" t="s">
        <v>334</v>
      </c>
      <c r="E253" s="192" t="s">
        <v>586</v>
      </c>
      <c r="F253" s="192">
        <f>387-14.63</f>
        <v>372.37</v>
      </c>
      <c r="G253" s="192"/>
      <c r="H253" s="192">
        <v>490</v>
      </c>
      <c r="I253" s="194">
        <v>490</v>
      </c>
      <c r="J253" s="164" t="s">
        <v>644</v>
      </c>
      <c r="K253" s="165">
        <f t="shared" si="109"/>
        <v>117.63</v>
      </c>
      <c r="L253" s="166">
        <f t="shared" si="110"/>
        <v>0.31589548030185027</v>
      </c>
      <c r="M253" s="161" t="s">
        <v>556</v>
      </c>
      <c r="N253" s="167">
        <v>43850</v>
      </c>
      <c r="O253" s="1"/>
      <c r="P253" s="1"/>
      <c r="Q253" s="1"/>
      <c r="R253" s="6" t="s">
        <v>743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2">
        <v>142</v>
      </c>
      <c r="B254" s="203">
        <v>43578</v>
      </c>
      <c r="C254" s="203"/>
      <c r="D254" s="204" t="s">
        <v>760</v>
      </c>
      <c r="E254" s="205" t="s">
        <v>558</v>
      </c>
      <c r="F254" s="205">
        <v>220</v>
      </c>
      <c r="G254" s="205"/>
      <c r="H254" s="205">
        <v>127.5</v>
      </c>
      <c r="I254" s="206">
        <v>284</v>
      </c>
      <c r="J254" s="174" t="s">
        <v>761</v>
      </c>
      <c r="K254" s="175">
        <f t="shared" si="109"/>
        <v>-92.5</v>
      </c>
      <c r="L254" s="176">
        <f t="shared" si="110"/>
        <v>-0.42045454545454547</v>
      </c>
      <c r="M254" s="172" t="s">
        <v>568</v>
      </c>
      <c r="N254" s="169">
        <v>43896</v>
      </c>
      <c r="O254" s="1"/>
      <c r="P254" s="1"/>
      <c r="Q254" s="1"/>
      <c r="R254" s="6" t="s">
        <v>743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143</v>
      </c>
      <c r="B255" s="190">
        <v>43622</v>
      </c>
      <c r="C255" s="190"/>
      <c r="D255" s="191" t="s">
        <v>458</v>
      </c>
      <c r="E255" s="192" t="s">
        <v>558</v>
      </c>
      <c r="F255" s="192">
        <v>332.8</v>
      </c>
      <c r="G255" s="192"/>
      <c r="H255" s="192">
        <v>405</v>
      </c>
      <c r="I255" s="194">
        <v>419</v>
      </c>
      <c r="J255" s="164" t="s">
        <v>762</v>
      </c>
      <c r="K255" s="165">
        <f t="shared" si="109"/>
        <v>72.199999999999989</v>
      </c>
      <c r="L255" s="166">
        <f t="shared" si="110"/>
        <v>0.21694711538461534</v>
      </c>
      <c r="M255" s="161" t="s">
        <v>556</v>
      </c>
      <c r="N255" s="167">
        <v>43860</v>
      </c>
      <c r="O255" s="1"/>
      <c r="P255" s="1"/>
      <c r="Q255" s="1"/>
      <c r="R255" s="6" t="s">
        <v>747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3">
        <v>144</v>
      </c>
      <c r="B256" s="182">
        <v>43641</v>
      </c>
      <c r="C256" s="182"/>
      <c r="D256" s="183" t="s">
        <v>150</v>
      </c>
      <c r="E256" s="184" t="s">
        <v>586</v>
      </c>
      <c r="F256" s="184">
        <v>386</v>
      </c>
      <c r="G256" s="185"/>
      <c r="H256" s="185">
        <v>395</v>
      </c>
      <c r="I256" s="185">
        <v>452</v>
      </c>
      <c r="J256" s="186" t="s">
        <v>763</v>
      </c>
      <c r="K256" s="187">
        <f t="shared" si="109"/>
        <v>9</v>
      </c>
      <c r="L256" s="188">
        <f t="shared" si="110"/>
        <v>2.3316062176165803E-2</v>
      </c>
      <c r="M256" s="184" t="s">
        <v>677</v>
      </c>
      <c r="N256" s="182">
        <v>43868</v>
      </c>
      <c r="O256" s="1"/>
      <c r="P256" s="1"/>
      <c r="Q256" s="1"/>
      <c r="R256" s="6" t="s">
        <v>747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3">
        <v>145</v>
      </c>
      <c r="B257" s="182">
        <v>43707</v>
      </c>
      <c r="C257" s="182"/>
      <c r="D257" s="183" t="s">
        <v>130</v>
      </c>
      <c r="E257" s="184" t="s">
        <v>586</v>
      </c>
      <c r="F257" s="184">
        <v>137.5</v>
      </c>
      <c r="G257" s="185"/>
      <c r="H257" s="185">
        <v>138.5</v>
      </c>
      <c r="I257" s="185">
        <v>190</v>
      </c>
      <c r="J257" s="186" t="s">
        <v>783</v>
      </c>
      <c r="K257" s="187">
        <f>H257-F257</f>
        <v>1</v>
      </c>
      <c r="L257" s="188">
        <f>K257/F257</f>
        <v>7.2727272727272727E-3</v>
      </c>
      <c r="M257" s="184" t="s">
        <v>677</v>
      </c>
      <c r="N257" s="182">
        <v>44432</v>
      </c>
      <c r="O257" s="1"/>
      <c r="P257" s="1"/>
      <c r="Q257" s="1"/>
      <c r="R257" s="6" t="s">
        <v>743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146</v>
      </c>
      <c r="B258" s="190">
        <v>43731</v>
      </c>
      <c r="C258" s="190"/>
      <c r="D258" s="191" t="s">
        <v>412</v>
      </c>
      <c r="E258" s="192" t="s">
        <v>586</v>
      </c>
      <c r="F258" s="192">
        <v>235</v>
      </c>
      <c r="G258" s="192"/>
      <c r="H258" s="192">
        <v>295</v>
      </c>
      <c r="I258" s="194">
        <v>296</v>
      </c>
      <c r="J258" s="164" t="s">
        <v>764</v>
      </c>
      <c r="K258" s="165">
        <f t="shared" ref="K258:K264" si="111">H258-F258</f>
        <v>60</v>
      </c>
      <c r="L258" s="166">
        <f t="shared" ref="L258:L264" si="112">K258/F258</f>
        <v>0.25531914893617019</v>
      </c>
      <c r="M258" s="161" t="s">
        <v>556</v>
      </c>
      <c r="N258" s="167">
        <v>43844</v>
      </c>
      <c r="O258" s="1"/>
      <c r="P258" s="1"/>
      <c r="Q258" s="1"/>
      <c r="R258" s="6" t="s">
        <v>747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147</v>
      </c>
      <c r="B259" s="190">
        <v>43752</v>
      </c>
      <c r="C259" s="190"/>
      <c r="D259" s="191" t="s">
        <v>765</v>
      </c>
      <c r="E259" s="192" t="s">
        <v>586</v>
      </c>
      <c r="F259" s="192">
        <v>277.5</v>
      </c>
      <c r="G259" s="192"/>
      <c r="H259" s="192">
        <v>333</v>
      </c>
      <c r="I259" s="194">
        <v>333</v>
      </c>
      <c r="J259" s="164" t="s">
        <v>766</v>
      </c>
      <c r="K259" s="165">
        <f t="shared" si="111"/>
        <v>55.5</v>
      </c>
      <c r="L259" s="166">
        <f t="shared" si="112"/>
        <v>0.2</v>
      </c>
      <c r="M259" s="161" t="s">
        <v>556</v>
      </c>
      <c r="N259" s="167">
        <v>43846</v>
      </c>
      <c r="O259" s="1"/>
      <c r="P259" s="1"/>
      <c r="Q259" s="1"/>
      <c r="R259" s="6" t="s">
        <v>743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148</v>
      </c>
      <c r="B260" s="190">
        <v>43752</v>
      </c>
      <c r="C260" s="190"/>
      <c r="D260" s="191" t="s">
        <v>767</v>
      </c>
      <c r="E260" s="192" t="s">
        <v>586</v>
      </c>
      <c r="F260" s="192">
        <v>930</v>
      </c>
      <c r="G260" s="192"/>
      <c r="H260" s="192">
        <v>1165</v>
      </c>
      <c r="I260" s="194">
        <v>1200</v>
      </c>
      <c r="J260" s="164" t="s">
        <v>768</v>
      </c>
      <c r="K260" s="165">
        <f t="shared" si="111"/>
        <v>235</v>
      </c>
      <c r="L260" s="166">
        <f t="shared" si="112"/>
        <v>0.25268817204301075</v>
      </c>
      <c r="M260" s="161" t="s">
        <v>556</v>
      </c>
      <c r="N260" s="167">
        <v>43847</v>
      </c>
      <c r="O260" s="1"/>
      <c r="P260" s="1"/>
      <c r="Q260" s="1"/>
      <c r="R260" s="6" t="s">
        <v>747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149</v>
      </c>
      <c r="B261" s="190">
        <v>43753</v>
      </c>
      <c r="C261" s="190"/>
      <c r="D261" s="191" t="s">
        <v>769</v>
      </c>
      <c r="E261" s="192" t="s">
        <v>586</v>
      </c>
      <c r="F261" s="162">
        <v>111</v>
      </c>
      <c r="G261" s="192"/>
      <c r="H261" s="192">
        <v>141</v>
      </c>
      <c r="I261" s="194">
        <v>141</v>
      </c>
      <c r="J261" s="164" t="s">
        <v>571</v>
      </c>
      <c r="K261" s="165">
        <f t="shared" si="111"/>
        <v>30</v>
      </c>
      <c r="L261" s="166">
        <f t="shared" si="112"/>
        <v>0.27027027027027029</v>
      </c>
      <c r="M261" s="161" t="s">
        <v>556</v>
      </c>
      <c r="N261" s="167">
        <v>44328</v>
      </c>
      <c r="O261" s="1"/>
      <c r="P261" s="1"/>
      <c r="Q261" s="1"/>
      <c r="R261" s="6" t="s">
        <v>747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150</v>
      </c>
      <c r="B262" s="190">
        <v>43753</v>
      </c>
      <c r="C262" s="190"/>
      <c r="D262" s="191" t="s">
        <v>770</v>
      </c>
      <c r="E262" s="192" t="s">
        <v>586</v>
      </c>
      <c r="F262" s="162">
        <v>296</v>
      </c>
      <c r="G262" s="192"/>
      <c r="H262" s="192">
        <v>370</v>
      </c>
      <c r="I262" s="194">
        <v>370</v>
      </c>
      <c r="J262" s="164" t="s">
        <v>644</v>
      </c>
      <c r="K262" s="165">
        <f t="shared" si="111"/>
        <v>74</v>
      </c>
      <c r="L262" s="166">
        <f t="shared" si="112"/>
        <v>0.25</v>
      </c>
      <c r="M262" s="161" t="s">
        <v>556</v>
      </c>
      <c r="N262" s="167">
        <v>43853</v>
      </c>
      <c r="O262" s="1"/>
      <c r="P262" s="1"/>
      <c r="Q262" s="1"/>
      <c r="R262" s="6" t="s">
        <v>747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151</v>
      </c>
      <c r="B263" s="190">
        <v>43754</v>
      </c>
      <c r="C263" s="190"/>
      <c r="D263" s="191" t="s">
        <v>771</v>
      </c>
      <c r="E263" s="192" t="s">
        <v>586</v>
      </c>
      <c r="F263" s="162">
        <v>300</v>
      </c>
      <c r="G263" s="192"/>
      <c r="H263" s="192">
        <v>382.5</v>
      </c>
      <c r="I263" s="194">
        <v>344</v>
      </c>
      <c r="J263" s="164" t="s">
        <v>820</v>
      </c>
      <c r="K263" s="165">
        <f t="shared" si="111"/>
        <v>82.5</v>
      </c>
      <c r="L263" s="166">
        <f t="shared" si="112"/>
        <v>0.27500000000000002</v>
      </c>
      <c r="M263" s="161" t="s">
        <v>556</v>
      </c>
      <c r="N263" s="167">
        <v>44238</v>
      </c>
      <c r="O263" s="1"/>
      <c r="P263" s="1"/>
      <c r="Q263" s="1"/>
      <c r="R263" s="6" t="s">
        <v>747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152</v>
      </c>
      <c r="B264" s="190">
        <v>43832</v>
      </c>
      <c r="C264" s="190"/>
      <c r="D264" s="191" t="s">
        <v>772</v>
      </c>
      <c r="E264" s="192" t="s">
        <v>586</v>
      </c>
      <c r="F264" s="162">
        <v>495</v>
      </c>
      <c r="G264" s="192"/>
      <c r="H264" s="192">
        <v>595</v>
      </c>
      <c r="I264" s="194">
        <v>590</v>
      </c>
      <c r="J264" s="164" t="s">
        <v>819</v>
      </c>
      <c r="K264" s="165">
        <f t="shared" si="111"/>
        <v>100</v>
      </c>
      <c r="L264" s="166">
        <f t="shared" si="112"/>
        <v>0.20202020202020202</v>
      </c>
      <c r="M264" s="161" t="s">
        <v>556</v>
      </c>
      <c r="N264" s="167">
        <v>44589</v>
      </c>
      <c r="O264" s="1"/>
      <c r="P264" s="1"/>
      <c r="Q264" s="1"/>
      <c r="R264" s="6" t="s">
        <v>747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153</v>
      </c>
      <c r="B265" s="190">
        <v>43966</v>
      </c>
      <c r="C265" s="190"/>
      <c r="D265" s="191" t="s">
        <v>71</v>
      </c>
      <c r="E265" s="192" t="s">
        <v>586</v>
      </c>
      <c r="F265" s="162">
        <v>67.5</v>
      </c>
      <c r="G265" s="192"/>
      <c r="H265" s="192">
        <v>86</v>
      </c>
      <c r="I265" s="194">
        <v>86</v>
      </c>
      <c r="J265" s="164" t="s">
        <v>773</v>
      </c>
      <c r="K265" s="165">
        <f t="shared" ref="K265:K272" si="113">H265-F265</f>
        <v>18.5</v>
      </c>
      <c r="L265" s="166">
        <f t="shared" ref="L265:L272" si="114">K265/F265</f>
        <v>0.27407407407407408</v>
      </c>
      <c r="M265" s="161" t="s">
        <v>556</v>
      </c>
      <c r="N265" s="167">
        <v>44008</v>
      </c>
      <c r="O265" s="1"/>
      <c r="P265" s="1"/>
      <c r="Q265" s="1"/>
      <c r="R265" s="6" t="s">
        <v>747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154</v>
      </c>
      <c r="B266" s="190">
        <v>44035</v>
      </c>
      <c r="C266" s="190"/>
      <c r="D266" s="191" t="s">
        <v>457</v>
      </c>
      <c r="E266" s="192" t="s">
        <v>586</v>
      </c>
      <c r="F266" s="162">
        <v>231</v>
      </c>
      <c r="G266" s="192"/>
      <c r="H266" s="192">
        <v>281</v>
      </c>
      <c r="I266" s="194">
        <v>281</v>
      </c>
      <c r="J266" s="164" t="s">
        <v>644</v>
      </c>
      <c r="K266" s="165">
        <f t="shared" si="113"/>
        <v>50</v>
      </c>
      <c r="L266" s="166">
        <f t="shared" si="114"/>
        <v>0.21645021645021645</v>
      </c>
      <c r="M266" s="161" t="s">
        <v>556</v>
      </c>
      <c r="N266" s="167">
        <v>44358</v>
      </c>
      <c r="O266" s="1"/>
      <c r="P266" s="1"/>
      <c r="Q266" s="1"/>
      <c r="R266" s="6" t="s">
        <v>747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155</v>
      </c>
      <c r="B267" s="190">
        <v>44092</v>
      </c>
      <c r="C267" s="190"/>
      <c r="D267" s="191" t="s">
        <v>394</v>
      </c>
      <c r="E267" s="192" t="s">
        <v>586</v>
      </c>
      <c r="F267" s="192">
        <v>206</v>
      </c>
      <c r="G267" s="192"/>
      <c r="H267" s="192">
        <v>248</v>
      </c>
      <c r="I267" s="194">
        <v>248</v>
      </c>
      <c r="J267" s="164" t="s">
        <v>644</v>
      </c>
      <c r="K267" s="165">
        <f t="shared" si="113"/>
        <v>42</v>
      </c>
      <c r="L267" s="166">
        <f t="shared" si="114"/>
        <v>0.20388349514563106</v>
      </c>
      <c r="M267" s="161" t="s">
        <v>556</v>
      </c>
      <c r="N267" s="167">
        <v>44214</v>
      </c>
      <c r="O267" s="1"/>
      <c r="P267" s="1"/>
      <c r="Q267" s="1"/>
      <c r="R267" s="6" t="s">
        <v>747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156</v>
      </c>
      <c r="B268" s="190">
        <v>44140</v>
      </c>
      <c r="C268" s="190"/>
      <c r="D268" s="191" t="s">
        <v>394</v>
      </c>
      <c r="E268" s="192" t="s">
        <v>586</v>
      </c>
      <c r="F268" s="192">
        <v>182.5</v>
      </c>
      <c r="G268" s="192"/>
      <c r="H268" s="192">
        <v>248</v>
      </c>
      <c r="I268" s="194">
        <v>248</v>
      </c>
      <c r="J268" s="164" t="s">
        <v>644</v>
      </c>
      <c r="K268" s="165">
        <f t="shared" si="113"/>
        <v>65.5</v>
      </c>
      <c r="L268" s="166">
        <f t="shared" si="114"/>
        <v>0.35890410958904112</v>
      </c>
      <c r="M268" s="161" t="s">
        <v>556</v>
      </c>
      <c r="N268" s="167">
        <v>44214</v>
      </c>
      <c r="O268" s="1"/>
      <c r="P268" s="1"/>
      <c r="Q268" s="1"/>
      <c r="R268" s="6" t="s">
        <v>747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157</v>
      </c>
      <c r="B269" s="190">
        <v>44140</v>
      </c>
      <c r="C269" s="190"/>
      <c r="D269" s="191" t="s">
        <v>318</v>
      </c>
      <c r="E269" s="192" t="s">
        <v>586</v>
      </c>
      <c r="F269" s="192">
        <v>247.5</v>
      </c>
      <c r="G269" s="192"/>
      <c r="H269" s="192">
        <v>320</v>
      </c>
      <c r="I269" s="194">
        <v>320</v>
      </c>
      <c r="J269" s="164" t="s">
        <v>644</v>
      </c>
      <c r="K269" s="165">
        <f t="shared" si="113"/>
        <v>72.5</v>
      </c>
      <c r="L269" s="166">
        <f t="shared" si="114"/>
        <v>0.29292929292929293</v>
      </c>
      <c r="M269" s="161" t="s">
        <v>556</v>
      </c>
      <c r="N269" s="167">
        <v>44323</v>
      </c>
      <c r="O269" s="1"/>
      <c r="P269" s="1"/>
      <c r="Q269" s="1"/>
      <c r="R269" s="6" t="s">
        <v>747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158</v>
      </c>
      <c r="B270" s="190">
        <v>44140</v>
      </c>
      <c r="C270" s="190"/>
      <c r="D270" s="191" t="s">
        <v>270</v>
      </c>
      <c r="E270" s="192" t="s">
        <v>586</v>
      </c>
      <c r="F270" s="162">
        <v>925</v>
      </c>
      <c r="G270" s="192"/>
      <c r="H270" s="192">
        <v>1095</v>
      </c>
      <c r="I270" s="194">
        <v>1093</v>
      </c>
      <c r="J270" s="164" t="s">
        <v>774</v>
      </c>
      <c r="K270" s="165">
        <f t="shared" si="113"/>
        <v>170</v>
      </c>
      <c r="L270" s="166">
        <f t="shared" si="114"/>
        <v>0.18378378378378379</v>
      </c>
      <c r="M270" s="161" t="s">
        <v>556</v>
      </c>
      <c r="N270" s="167">
        <v>44201</v>
      </c>
      <c r="O270" s="1"/>
      <c r="P270" s="1"/>
      <c r="Q270" s="1"/>
      <c r="R270" s="6" t="s">
        <v>747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159</v>
      </c>
      <c r="B271" s="190">
        <v>44140</v>
      </c>
      <c r="C271" s="190"/>
      <c r="D271" s="191" t="s">
        <v>334</v>
      </c>
      <c r="E271" s="192" t="s">
        <v>586</v>
      </c>
      <c r="F271" s="162">
        <v>332.5</v>
      </c>
      <c r="G271" s="192"/>
      <c r="H271" s="192">
        <v>393</v>
      </c>
      <c r="I271" s="194">
        <v>406</v>
      </c>
      <c r="J271" s="164" t="s">
        <v>775</v>
      </c>
      <c r="K271" s="165">
        <f t="shared" si="113"/>
        <v>60.5</v>
      </c>
      <c r="L271" s="166">
        <f t="shared" si="114"/>
        <v>0.18195488721804512</v>
      </c>
      <c r="M271" s="161" t="s">
        <v>556</v>
      </c>
      <c r="N271" s="167">
        <v>44256</v>
      </c>
      <c r="O271" s="1"/>
      <c r="P271" s="1"/>
      <c r="Q271" s="1"/>
      <c r="R271" s="6" t="s">
        <v>747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160</v>
      </c>
      <c r="B272" s="190">
        <v>44141</v>
      </c>
      <c r="C272" s="190"/>
      <c r="D272" s="191" t="s">
        <v>457</v>
      </c>
      <c r="E272" s="192" t="s">
        <v>586</v>
      </c>
      <c r="F272" s="162">
        <v>231</v>
      </c>
      <c r="G272" s="192"/>
      <c r="H272" s="192">
        <v>281</v>
      </c>
      <c r="I272" s="194">
        <v>281</v>
      </c>
      <c r="J272" s="164" t="s">
        <v>644</v>
      </c>
      <c r="K272" s="165">
        <f t="shared" si="113"/>
        <v>50</v>
      </c>
      <c r="L272" s="166">
        <f t="shared" si="114"/>
        <v>0.21645021645021645</v>
      </c>
      <c r="M272" s="161" t="s">
        <v>556</v>
      </c>
      <c r="N272" s="167">
        <v>44358</v>
      </c>
      <c r="O272" s="1"/>
      <c r="P272" s="1"/>
      <c r="Q272" s="1"/>
      <c r="R272" s="6" t="s">
        <v>747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5">
        <v>161</v>
      </c>
      <c r="B273" s="208">
        <v>44187</v>
      </c>
      <c r="C273" s="208"/>
      <c r="D273" s="209" t="s">
        <v>432</v>
      </c>
      <c r="E273" s="53" t="s">
        <v>586</v>
      </c>
      <c r="F273" s="210" t="s">
        <v>776</v>
      </c>
      <c r="G273" s="53"/>
      <c r="H273" s="53"/>
      <c r="I273" s="211">
        <v>239</v>
      </c>
      <c r="J273" s="207" t="s">
        <v>559</v>
      </c>
      <c r="K273" s="207"/>
      <c r="L273" s="212"/>
      <c r="M273" s="213"/>
      <c r="N273" s="214"/>
      <c r="O273" s="1"/>
      <c r="P273" s="1"/>
      <c r="Q273" s="1"/>
      <c r="R273" s="6" t="s">
        <v>747</v>
      </c>
    </row>
    <row r="274" spans="1:26" ht="12.75" customHeight="1">
      <c r="A274" s="189">
        <v>162</v>
      </c>
      <c r="B274" s="190">
        <v>44258</v>
      </c>
      <c r="C274" s="190"/>
      <c r="D274" s="191" t="s">
        <v>772</v>
      </c>
      <c r="E274" s="192" t="s">
        <v>586</v>
      </c>
      <c r="F274" s="162">
        <v>495</v>
      </c>
      <c r="G274" s="192"/>
      <c r="H274" s="192">
        <v>595</v>
      </c>
      <c r="I274" s="194">
        <v>590</v>
      </c>
      <c r="J274" s="164" t="s">
        <v>819</v>
      </c>
      <c r="K274" s="165">
        <f>H274-F274</f>
        <v>100</v>
      </c>
      <c r="L274" s="166">
        <f>K274/F274</f>
        <v>0.20202020202020202</v>
      </c>
      <c r="M274" s="161" t="s">
        <v>556</v>
      </c>
      <c r="N274" s="167">
        <v>44589</v>
      </c>
      <c r="O274" s="1"/>
      <c r="P274" s="1"/>
      <c r="R274" s="6" t="s">
        <v>747</v>
      </c>
    </row>
    <row r="275" spans="1:26" ht="12.75" customHeight="1">
      <c r="A275" s="189">
        <v>163</v>
      </c>
      <c r="B275" s="190">
        <v>44274</v>
      </c>
      <c r="C275" s="190"/>
      <c r="D275" s="191" t="s">
        <v>334</v>
      </c>
      <c r="E275" s="192" t="s">
        <v>586</v>
      </c>
      <c r="F275" s="162">
        <v>355</v>
      </c>
      <c r="G275" s="192"/>
      <c r="H275" s="192">
        <v>422.5</v>
      </c>
      <c r="I275" s="194">
        <v>420</v>
      </c>
      <c r="J275" s="164" t="s">
        <v>777</v>
      </c>
      <c r="K275" s="165">
        <f>H275-F275</f>
        <v>67.5</v>
      </c>
      <c r="L275" s="166">
        <f>K275/F275</f>
        <v>0.19014084507042253</v>
      </c>
      <c r="M275" s="161" t="s">
        <v>556</v>
      </c>
      <c r="N275" s="167">
        <v>44361</v>
      </c>
      <c r="O275" s="1"/>
      <c r="R275" s="216" t="s">
        <v>747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164</v>
      </c>
      <c r="B276" s="190">
        <v>44295</v>
      </c>
      <c r="C276" s="190"/>
      <c r="D276" s="191" t="s">
        <v>778</v>
      </c>
      <c r="E276" s="192" t="s">
        <v>586</v>
      </c>
      <c r="F276" s="162">
        <v>555</v>
      </c>
      <c r="G276" s="192"/>
      <c r="H276" s="192">
        <v>663</v>
      </c>
      <c r="I276" s="194">
        <v>663</v>
      </c>
      <c r="J276" s="164" t="s">
        <v>779</v>
      </c>
      <c r="K276" s="165">
        <f>H276-F276</f>
        <v>108</v>
      </c>
      <c r="L276" s="166">
        <f>K276/F276</f>
        <v>0.19459459459459461</v>
      </c>
      <c r="M276" s="161" t="s">
        <v>556</v>
      </c>
      <c r="N276" s="167">
        <v>44321</v>
      </c>
      <c r="O276" s="1"/>
      <c r="P276" s="1"/>
      <c r="Q276" s="1"/>
      <c r="R276" s="216" t="s">
        <v>747</v>
      </c>
    </row>
    <row r="277" spans="1:26" ht="12.75" customHeight="1">
      <c r="A277" s="189">
        <v>165</v>
      </c>
      <c r="B277" s="190">
        <v>44308</v>
      </c>
      <c r="C277" s="190"/>
      <c r="D277" s="191" t="s">
        <v>364</v>
      </c>
      <c r="E277" s="192" t="s">
        <v>586</v>
      </c>
      <c r="F277" s="162">
        <v>126.5</v>
      </c>
      <c r="G277" s="192"/>
      <c r="H277" s="192">
        <v>155</v>
      </c>
      <c r="I277" s="194">
        <v>155</v>
      </c>
      <c r="J277" s="164" t="s">
        <v>644</v>
      </c>
      <c r="K277" s="165">
        <f>H277-F277</f>
        <v>28.5</v>
      </c>
      <c r="L277" s="166">
        <f>K277/F277</f>
        <v>0.22529644268774704</v>
      </c>
      <c r="M277" s="161" t="s">
        <v>556</v>
      </c>
      <c r="N277" s="167">
        <v>44362</v>
      </c>
      <c r="O277" s="1"/>
      <c r="R277" s="216" t="s">
        <v>747</v>
      </c>
    </row>
    <row r="278" spans="1:26" ht="12.75" customHeight="1">
      <c r="A278" s="246">
        <v>166</v>
      </c>
      <c r="B278" s="247">
        <v>44368</v>
      </c>
      <c r="C278" s="247"/>
      <c r="D278" s="248" t="s">
        <v>382</v>
      </c>
      <c r="E278" s="249" t="s">
        <v>586</v>
      </c>
      <c r="F278" s="250">
        <v>287.5</v>
      </c>
      <c r="G278" s="249"/>
      <c r="H278" s="249">
        <v>245</v>
      </c>
      <c r="I278" s="251">
        <v>344</v>
      </c>
      <c r="J278" s="174" t="s">
        <v>814</v>
      </c>
      <c r="K278" s="175">
        <f>H278-F278</f>
        <v>-42.5</v>
      </c>
      <c r="L278" s="176">
        <f>K278/F278</f>
        <v>-0.14782608695652175</v>
      </c>
      <c r="M278" s="172" t="s">
        <v>568</v>
      </c>
      <c r="N278" s="169">
        <v>44508</v>
      </c>
      <c r="O278" s="1"/>
      <c r="R278" s="216" t="s">
        <v>747</v>
      </c>
    </row>
    <row r="279" spans="1:26" ht="12.75" customHeight="1">
      <c r="A279" s="215">
        <v>167</v>
      </c>
      <c r="B279" s="208">
        <v>44368</v>
      </c>
      <c r="C279" s="208"/>
      <c r="D279" s="209" t="s">
        <v>457</v>
      </c>
      <c r="E279" s="53" t="s">
        <v>586</v>
      </c>
      <c r="F279" s="210" t="s">
        <v>780</v>
      </c>
      <c r="G279" s="53"/>
      <c r="H279" s="53"/>
      <c r="I279" s="211">
        <v>320</v>
      </c>
      <c r="J279" s="207" t="s">
        <v>559</v>
      </c>
      <c r="K279" s="215"/>
      <c r="L279" s="208"/>
      <c r="M279" s="208"/>
      <c r="N279" s="209"/>
      <c r="O279" s="41"/>
      <c r="R279" s="216" t="s">
        <v>747</v>
      </c>
    </row>
    <row r="280" spans="1:26" ht="12.75" customHeight="1">
      <c r="A280" s="189">
        <v>168</v>
      </c>
      <c r="B280" s="190">
        <v>44406</v>
      </c>
      <c r="C280" s="190"/>
      <c r="D280" s="191" t="s">
        <v>364</v>
      </c>
      <c r="E280" s="192" t="s">
        <v>586</v>
      </c>
      <c r="F280" s="162">
        <v>162.5</v>
      </c>
      <c r="G280" s="192"/>
      <c r="H280" s="192">
        <v>200</v>
      </c>
      <c r="I280" s="194">
        <v>200</v>
      </c>
      <c r="J280" s="164" t="s">
        <v>644</v>
      </c>
      <c r="K280" s="165">
        <f>H280-F280</f>
        <v>37.5</v>
      </c>
      <c r="L280" s="166">
        <f>K280/F280</f>
        <v>0.23076923076923078</v>
      </c>
      <c r="M280" s="161" t="s">
        <v>556</v>
      </c>
      <c r="N280" s="167">
        <v>44571</v>
      </c>
      <c r="O280" s="1"/>
      <c r="R280" s="216" t="s">
        <v>747</v>
      </c>
    </row>
    <row r="281" spans="1:26" ht="12.75" customHeight="1">
      <c r="A281" s="189">
        <v>169</v>
      </c>
      <c r="B281" s="190">
        <v>44462</v>
      </c>
      <c r="C281" s="190"/>
      <c r="D281" s="191" t="s">
        <v>785</v>
      </c>
      <c r="E281" s="192" t="s">
        <v>586</v>
      </c>
      <c r="F281" s="162">
        <v>1235</v>
      </c>
      <c r="G281" s="192"/>
      <c r="H281" s="192">
        <v>1505</v>
      </c>
      <c r="I281" s="194">
        <v>1500</v>
      </c>
      <c r="J281" s="164" t="s">
        <v>644</v>
      </c>
      <c r="K281" s="165">
        <f>H281-F281</f>
        <v>270</v>
      </c>
      <c r="L281" s="166">
        <f>K281/F281</f>
        <v>0.21862348178137653</v>
      </c>
      <c r="M281" s="161" t="s">
        <v>556</v>
      </c>
      <c r="N281" s="167">
        <v>44564</v>
      </c>
      <c r="O281" s="1"/>
      <c r="R281" s="216" t="s">
        <v>747</v>
      </c>
    </row>
    <row r="282" spans="1:26" ht="12.75" customHeight="1">
      <c r="A282" s="230">
        <v>170</v>
      </c>
      <c r="B282" s="231">
        <v>44480</v>
      </c>
      <c r="C282" s="231"/>
      <c r="D282" s="232" t="s">
        <v>787</v>
      </c>
      <c r="E282" s="233" t="s">
        <v>586</v>
      </c>
      <c r="F282" s="234" t="s">
        <v>791</v>
      </c>
      <c r="G282" s="233"/>
      <c r="H282" s="233"/>
      <c r="I282" s="233">
        <v>145</v>
      </c>
      <c r="J282" s="235" t="s">
        <v>559</v>
      </c>
      <c r="K282" s="230"/>
      <c r="L282" s="231"/>
      <c r="M282" s="231"/>
      <c r="N282" s="232"/>
      <c r="O282" s="41"/>
      <c r="R282" s="216" t="s">
        <v>747</v>
      </c>
    </row>
    <row r="283" spans="1:26" ht="12.75" customHeight="1">
      <c r="A283" s="236">
        <v>171</v>
      </c>
      <c r="B283" s="237">
        <v>44481</v>
      </c>
      <c r="C283" s="237"/>
      <c r="D283" s="238" t="s">
        <v>259</v>
      </c>
      <c r="E283" s="239" t="s">
        <v>586</v>
      </c>
      <c r="F283" s="240" t="s">
        <v>789</v>
      </c>
      <c r="G283" s="239"/>
      <c r="H283" s="239"/>
      <c r="I283" s="239">
        <v>380</v>
      </c>
      <c r="J283" s="241" t="s">
        <v>559</v>
      </c>
      <c r="K283" s="236"/>
      <c r="L283" s="237"/>
      <c r="M283" s="237"/>
      <c r="N283" s="238"/>
      <c r="O283" s="41"/>
      <c r="R283" s="216" t="s">
        <v>747</v>
      </c>
    </row>
    <row r="284" spans="1:26" ht="12.75" customHeight="1">
      <c r="A284" s="236">
        <v>172</v>
      </c>
      <c r="B284" s="237">
        <v>44481</v>
      </c>
      <c r="C284" s="237"/>
      <c r="D284" s="238" t="s">
        <v>389</v>
      </c>
      <c r="E284" s="239" t="s">
        <v>586</v>
      </c>
      <c r="F284" s="240" t="s">
        <v>790</v>
      </c>
      <c r="G284" s="239"/>
      <c r="H284" s="239"/>
      <c r="I284" s="239">
        <v>56</v>
      </c>
      <c r="J284" s="241" t="s">
        <v>559</v>
      </c>
      <c r="K284" s="236"/>
      <c r="L284" s="237"/>
      <c r="M284" s="237"/>
      <c r="N284" s="238"/>
      <c r="O284" s="41"/>
      <c r="R284" s="216"/>
    </row>
    <row r="285" spans="1:26" ht="12.75" customHeight="1">
      <c r="A285" s="189">
        <v>173</v>
      </c>
      <c r="B285" s="190">
        <v>44551</v>
      </c>
      <c r="C285" s="190"/>
      <c r="D285" s="191" t="s">
        <v>118</v>
      </c>
      <c r="E285" s="192" t="s">
        <v>586</v>
      </c>
      <c r="F285" s="162">
        <v>2300</v>
      </c>
      <c r="G285" s="192"/>
      <c r="H285" s="192">
        <f>(2820+2200)/2</f>
        <v>2510</v>
      </c>
      <c r="I285" s="194">
        <v>3000</v>
      </c>
      <c r="J285" s="164" t="s">
        <v>829</v>
      </c>
      <c r="K285" s="165">
        <f>H285-F285</f>
        <v>210</v>
      </c>
      <c r="L285" s="166">
        <f>K285/F285</f>
        <v>9.1304347826086957E-2</v>
      </c>
      <c r="M285" s="161" t="s">
        <v>556</v>
      </c>
      <c r="N285" s="167">
        <v>44649</v>
      </c>
      <c r="O285" s="1"/>
      <c r="R285" s="216"/>
    </row>
    <row r="286" spans="1:26" ht="12.75" customHeight="1">
      <c r="A286" s="242">
        <v>174</v>
      </c>
      <c r="B286" s="237">
        <v>44606</v>
      </c>
      <c r="C286" s="242"/>
      <c r="D286" s="242" t="s">
        <v>410</v>
      </c>
      <c r="E286" s="239" t="s">
        <v>586</v>
      </c>
      <c r="F286" s="239" t="s">
        <v>822</v>
      </c>
      <c r="G286" s="239"/>
      <c r="H286" s="239"/>
      <c r="I286" s="239">
        <v>764</v>
      </c>
      <c r="J286" s="239" t="s">
        <v>559</v>
      </c>
      <c r="K286" s="239"/>
      <c r="L286" s="239"/>
      <c r="M286" s="239"/>
      <c r="N286" s="242"/>
      <c r="O286" s="41"/>
      <c r="R286" s="216"/>
    </row>
    <row r="287" spans="1:26" ht="12.75" customHeight="1">
      <c r="A287" s="242">
        <v>175</v>
      </c>
      <c r="B287" s="237">
        <v>44613</v>
      </c>
      <c r="C287" s="242"/>
      <c r="D287" s="242" t="s">
        <v>785</v>
      </c>
      <c r="E287" s="239" t="s">
        <v>586</v>
      </c>
      <c r="F287" s="239" t="s">
        <v>823</v>
      </c>
      <c r="G287" s="239"/>
      <c r="H287" s="239"/>
      <c r="I287" s="239">
        <v>1510</v>
      </c>
      <c r="J287" s="239" t="s">
        <v>559</v>
      </c>
      <c r="K287" s="239"/>
      <c r="L287" s="239"/>
      <c r="M287" s="239"/>
      <c r="N287" s="242"/>
      <c r="O287" s="41"/>
      <c r="R287" s="216"/>
    </row>
    <row r="288" spans="1:26" ht="12.75" customHeight="1">
      <c r="A288">
        <v>176</v>
      </c>
      <c r="B288" s="237">
        <v>44670</v>
      </c>
      <c r="C288" s="237"/>
      <c r="D288" s="242" t="s">
        <v>520</v>
      </c>
      <c r="E288" s="288" t="s">
        <v>586</v>
      </c>
      <c r="F288" s="239" t="s">
        <v>831</v>
      </c>
      <c r="G288" s="239"/>
      <c r="H288" s="239"/>
      <c r="I288" s="239">
        <v>553</v>
      </c>
      <c r="J288" s="239" t="s">
        <v>559</v>
      </c>
      <c r="K288" s="239"/>
      <c r="L288" s="239"/>
      <c r="M288" s="239"/>
      <c r="N288" s="239"/>
      <c r="O288" s="41"/>
      <c r="R288" s="216"/>
    </row>
    <row r="289" spans="1:18" ht="12.75" customHeight="1">
      <c r="A289" s="215">
        <v>177</v>
      </c>
      <c r="B289" s="237">
        <v>44746</v>
      </c>
      <c r="D289" s="334" t="s">
        <v>878</v>
      </c>
      <c r="E289" s="333" t="s">
        <v>586</v>
      </c>
      <c r="F289" s="239" t="s">
        <v>877</v>
      </c>
      <c r="G289" s="239"/>
      <c r="H289" s="239"/>
      <c r="I289" s="239">
        <v>254</v>
      </c>
      <c r="J289" s="239" t="s">
        <v>559</v>
      </c>
      <c r="K289" s="239"/>
      <c r="L289" s="239"/>
      <c r="M289" s="239"/>
      <c r="N289" s="239"/>
      <c r="O289" s="41"/>
      <c r="R289" s="216"/>
    </row>
    <row r="290" spans="1:18" ht="12.75" customHeight="1">
      <c r="A290" s="215">
        <v>178</v>
      </c>
      <c r="B290" s="237">
        <v>44775</v>
      </c>
      <c r="D290" s="334" t="s">
        <v>459</v>
      </c>
      <c r="E290" s="333" t="s">
        <v>586</v>
      </c>
      <c r="F290" s="239" t="s">
        <v>988</v>
      </c>
      <c r="G290" s="239"/>
      <c r="H290" s="239"/>
      <c r="I290" s="239">
        <v>38</v>
      </c>
      <c r="J290" s="239" t="s">
        <v>559</v>
      </c>
      <c r="K290" s="239"/>
      <c r="L290" s="239"/>
      <c r="M290" s="239"/>
      <c r="N290" s="239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B292" s="217" t="s">
        <v>781</v>
      </c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A299" s="218"/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A300" s="218"/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A301" s="53"/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</sheetData>
  <autoFilter ref="R1:R297"/>
  <mergeCells count="9">
    <mergeCell ref="A76:A77"/>
    <mergeCell ref="M76:M77"/>
    <mergeCell ref="N76:N77"/>
    <mergeCell ref="O76:O77"/>
    <mergeCell ref="P76:P77"/>
    <mergeCell ref="G76:G77"/>
    <mergeCell ref="I76:I77"/>
    <mergeCell ref="J76:J77"/>
    <mergeCell ref="B76:B77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0 K53 K66 K75 K8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2022-08-10T02:45:33Z</dcterms:modified>
</cp:coreProperties>
</file>