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F&amp;O)'!$R$1:$R$278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67" i="6"/>
  <c r="M67" s="1"/>
  <c r="K65"/>
  <c r="M65" s="1"/>
  <c r="L53"/>
  <c r="K53"/>
  <c r="L52"/>
  <c r="K52"/>
  <c r="L51"/>
  <c r="K51"/>
  <c r="M51" s="1"/>
  <c r="L33"/>
  <c r="K33"/>
  <c r="L20"/>
  <c r="K20"/>
  <c r="M20" s="1"/>
  <c r="P19"/>
  <c r="L37"/>
  <c r="K37"/>
  <c r="L16"/>
  <c r="K16"/>
  <c r="P18"/>
  <c r="K64"/>
  <c r="M64" s="1"/>
  <c r="K63"/>
  <c r="M62"/>
  <c r="K62"/>
  <c r="L36"/>
  <c r="K36"/>
  <c r="L35"/>
  <c r="M35" s="1"/>
  <c r="K35"/>
  <c r="L17"/>
  <c r="K17"/>
  <c r="L50"/>
  <c r="K50"/>
  <c r="L48"/>
  <c r="K48"/>
  <c r="L31"/>
  <c r="K31"/>
  <c r="L30"/>
  <c r="K30"/>
  <c r="L49"/>
  <c r="K49"/>
  <c r="L47"/>
  <c r="K47"/>
  <c r="P10"/>
  <c r="P15"/>
  <c r="L32"/>
  <c r="K32"/>
  <c r="L13"/>
  <c r="K13"/>
  <c r="L14"/>
  <c r="K14"/>
  <c r="L11"/>
  <c r="K11"/>
  <c r="L73"/>
  <c r="K73"/>
  <c r="M33" l="1"/>
  <c r="M16"/>
  <c r="M37"/>
  <c r="M52"/>
  <c r="M53"/>
  <c r="M36"/>
  <c r="M31"/>
  <c r="M17"/>
  <c r="M63"/>
  <c r="M48"/>
  <c r="M30"/>
  <c r="M50"/>
  <c r="M49"/>
  <c r="M47"/>
  <c r="M32"/>
  <c r="M14"/>
  <c r="M11"/>
  <c r="M13"/>
  <c r="M73"/>
  <c r="L72" l="1"/>
  <c r="K72"/>
  <c r="M72" l="1"/>
  <c r="H266"/>
  <c r="K266" l="1"/>
  <c r="L266" s="1"/>
  <c r="K255"/>
  <c r="L255" s="1"/>
  <c r="K245"/>
  <c r="L245" s="1"/>
  <c r="K261" l="1"/>
  <c r="L261" s="1"/>
  <c r="K262" l="1"/>
  <c r="L262" s="1"/>
  <c r="K259" l="1"/>
  <c r="L259" s="1"/>
  <c r="K238"/>
  <c r="L238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F228"/>
  <c r="K228" s="1"/>
  <c r="L228" s="1"/>
  <c r="F227"/>
  <c r="K227" s="1"/>
  <c r="L227" s="1"/>
  <c r="K226"/>
  <c r="L226" s="1"/>
  <c r="F225"/>
  <c r="K225" s="1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6"/>
  <c r="L206" s="1"/>
  <c r="F205"/>
  <c r="K205" s="1"/>
  <c r="L205" s="1"/>
  <c r="K204"/>
  <c r="L204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7"/>
  <c r="L177" s="1"/>
  <c r="K175"/>
  <c r="L175" s="1"/>
  <c r="K173"/>
  <c r="L173" s="1"/>
  <c r="K172"/>
  <c r="L172" s="1"/>
  <c r="K171"/>
  <c r="L171" s="1"/>
  <c r="K169"/>
  <c r="L169" s="1"/>
  <c r="K168"/>
  <c r="L168" s="1"/>
  <c r="K167"/>
  <c r="L167" s="1"/>
  <c r="K166"/>
  <c r="K165"/>
  <c r="L165" s="1"/>
  <c r="K164"/>
  <c r="L164" s="1"/>
  <c r="K162"/>
  <c r="L162" s="1"/>
  <c r="K161"/>
  <c r="L161" s="1"/>
  <c r="K160"/>
  <c r="L160" s="1"/>
  <c r="K159"/>
  <c r="L159" s="1"/>
  <c r="K158"/>
  <c r="L158" s="1"/>
  <c r="F157"/>
  <c r="K157" s="1"/>
  <c r="L157" s="1"/>
  <c r="H156"/>
  <c r="K156" s="1"/>
  <c r="L156" s="1"/>
  <c r="K153"/>
  <c r="L153" s="1"/>
  <c r="K152"/>
  <c r="L152" s="1"/>
  <c r="K151"/>
  <c r="L151" s="1"/>
  <c r="K150"/>
  <c r="L150" s="1"/>
  <c r="K149"/>
  <c r="L149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H122"/>
  <c r="K122" s="1"/>
  <c r="L122" s="1"/>
  <c r="F121"/>
  <c r="K121" s="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M7"/>
  <c r="D7" i="5"/>
  <c r="K6" i="4"/>
  <c r="K6" i="3"/>
  <c r="L6" i="2"/>
</calcChain>
</file>

<file path=xl/sharedStrings.xml><?xml version="1.0" encoding="utf-8"?>
<sst xmlns="http://schemas.openxmlformats.org/spreadsheetml/2006/main" count="2743" uniqueCount="1054">
  <si>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</si>
  <si>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</si>
  <si>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</si>
  <si>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</si>
  <si>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</si>
  <si>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</si>
  <si>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</si>
  <si>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</si>
  <si>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</si>
  <si>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</si>
  <si>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</si>
  <si>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</si>
  <si>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</si>
  <si>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</si>
  <si>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</si>
  <si>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</si>
  <si>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</si>
  <si>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</si>
  <si>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</si>
  <si>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</si>
  <si>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</si>
  <si>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</si>
  <si>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</si>
  <si>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</si>
  <si>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</si>
  <si>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</si>
  <si>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</si>
  <si>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</si>
  <si>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</si>
  <si>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</si>
  <si>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</si>
  <si>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</si>
  <si>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</si>
  <si>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</si>
  <si>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</si>
  <si>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</si>
  <si>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</si>
  <si>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</si>
  <si>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</si>
  <si>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</si>
  <si>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</si>
  <si>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</si>
  <si>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</si>
  <si>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</si>
  <si>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</si>
  <si>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</si>
  <si>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</si>
  <si>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</si>
  <si>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</si>
  <si>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</si>
  <si>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</si>
  <si>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</si>
  <si>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</si>
  <si>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</si>
  <si>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</si>
  <si>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</si>
  <si>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</si>
  <si>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</si>
  <si>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</si>
  <si>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</si>
  <si>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</si>
  <si>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</si>
  <si>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</si>
  <si>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</si>
  <si>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</si>
  <si>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</si>
  <si>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</si>
  <si>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</si>
  <si>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</si>
  <si>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</si>
  <si>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</si>
  <si>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</si>
  <si>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</si>
  <si>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</si>
  <si>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</si>
  <si>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</si>
  <si>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</si>
  <si>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</si>
  <si>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</si>
  <si>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</si>
  <si>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</si>
  <si>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</si>
  <si>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</si>
  <si>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</si>
  <si>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</si>
  <si>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</si>
  <si>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</si>
  <si>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</si>
  <si>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</si>
  <si>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</si>
  <si>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</si>
  <si>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</si>
  <si>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</si>
  <si>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</si>
  <si>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</si>
  <si>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</si>
  <si>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</si>
  <si>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</si>
  <si>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</si>
  <si>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</si>
  <si>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</si>
  <si>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</si>
  <si>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</si>
  <si>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</si>
  <si>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</si>
  <si>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</si>
  <si>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</si>
  <si>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</si>
  <si>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</si>
  <si>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</si>
  <si>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</si>
  <si>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</si>
  <si>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</si>
  <si>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</si>
  <si>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</si>
  <si>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</si>
  <si>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</si>
  <si>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</si>
  <si>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</si>
  <si>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</si>
  <si>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</si>
  <si>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</si>
  <si>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</si>
  <si>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</si>
  <si>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</si>
  <si>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</si>
  <si>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</si>
  <si>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</si>
  <si>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</si>
  <si>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</si>
  <si>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</si>
  <si>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</si>
  <si>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</si>
  <si>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</si>
  <si>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</si>
  <si>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</si>
  <si>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</si>
  <si>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</si>
  <si>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</si>
  <si>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</si>
  <si>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</si>
  <si>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</si>
  <si>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</si>
  <si>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</si>
  <si>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</si>
  <si>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</si>
  <si>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</si>
  <si>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</si>
  <si>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</si>
  <si>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</si>
  <si>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</si>
  <si>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</si>
  <si>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</si>
  <si>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</si>
  <si>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</si>
  <si>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</si>
  <si>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</si>
  <si>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</si>
  <si>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</si>
  <si>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</si>
  <si>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</si>
  <si>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</si>
  <si>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</si>
  <si>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</si>
  <si>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</si>
  <si>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</si>
  <si>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</si>
  <si>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</si>
  <si>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</si>
  <si>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</si>
  <si>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</si>
  <si>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</si>
  <si>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</si>
  <si>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</si>
  <si>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</si>
  <si>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</si>
  <si>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</si>
  <si>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</si>
  <si>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</si>
  <si>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</si>
  <si>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</si>
  <si>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</si>
  <si>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</si>
  <si>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</si>
  <si>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</si>
  <si>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</si>
  <si>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</si>
  <si>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</si>
  <si>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</si>
  <si>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</si>
  <si>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</si>
  <si>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</si>
  <si>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</si>
  <si>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</si>
  <si>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</si>
  <si>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</si>
  <si>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</si>
  <si>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</si>
  <si>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</si>
  <si>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</si>
  <si>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</si>
  <si>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</si>
  <si>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</si>
  <si>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</si>
  <si>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</si>
  <si>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</si>
  <si>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</si>
  <si>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</si>
  <si>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</si>
  <si>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</si>
  <si>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</si>
  <si>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</si>
  <si>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</si>
  <si>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</si>
  <si>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</si>
  <si>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</si>
  <si>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</si>
  <si>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</si>
  <si>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</si>
  <si>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</si>
  <si>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</si>
  <si>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</si>
  <si>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</si>
  <si>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</si>
  <si>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</si>
  <si>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</si>
  <si>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</si>
  <si>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</si>
  <si>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</si>
  <si>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</si>
  <si>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</si>
  <si>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</si>
  <si>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</si>
  <si>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</si>
  <si>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</si>
  <si>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</si>
  <si>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</si>
  <si>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</si>
  <si>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</si>
  <si>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</si>
  <si>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</si>
  <si>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</si>
  <si>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</si>
  <si>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</si>
  <si>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</si>
  <si>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</si>
  <si>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</si>
  <si>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</si>
  <si>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</si>
  <si>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</si>
  <si>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</si>
  <si>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</si>
  <si>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</si>
  <si>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</si>
  <si>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</si>
  <si>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</si>
  <si>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</si>
  <si>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</si>
  <si>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</si>
  <si>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</si>
  <si>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</si>
  <si>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</si>
  <si>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</si>
  <si>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</si>
  <si>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</si>
  <si>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</si>
  <si>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</si>
  <si>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</si>
  <si>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</si>
  <si>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</si>
  <si>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</si>
  <si>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</si>
  <si>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</si>
  <si>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</si>
  <si>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</si>
  <si>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</si>
  <si>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</si>
  <si>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</si>
  <si>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</si>
  <si>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</si>
  <si>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</si>
  <si>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</si>
  <si>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</si>
  <si>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</si>
  <si>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</si>
  <si>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</si>
  <si>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</si>
  <si>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</si>
  <si>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</si>
  <si>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</si>
  <si>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</si>
  <si>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</si>
  <si>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</si>
  <si>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</si>
  <si>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</si>
  <si>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</si>
  <si>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</si>
  <si>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</si>
  <si>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</si>
  <si>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</si>
  <si>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</si>
  <si>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</si>
  <si>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</si>
  <si>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</si>
  <si>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</si>
  <si>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</si>
  <si>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</si>
  <si>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</si>
  <si>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</si>
  <si>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</si>
  <si>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</si>
  <si>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</si>
  <si>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</si>
  <si>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</si>
  <si>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</si>
  <si>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</si>
  <si>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</si>
  <si>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</si>
  <si>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</si>
  <si>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</si>
  <si>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</si>
  <si>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</si>
  <si>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</si>
  <si>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</si>
  <si>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</si>
  <si>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</si>
  <si>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</si>
  <si>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</si>
  <si>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</si>
  <si>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</si>
  <si>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</si>
  <si>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</si>
  <si>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</si>
  <si>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</si>
  <si>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</si>
  <si>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</si>
  <si>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</si>
  <si>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</si>
  <si>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</si>
  <si>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</si>
  <si>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</si>
  <si>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</si>
  <si>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</si>
  <si>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</si>
  <si>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</si>
  <si>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</si>
  <si>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</si>
  <si>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</si>
  <si>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</si>
  <si>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</si>
  <si>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</si>
  <si>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</si>
  <si>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</si>
  <si>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</si>
  <si>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</si>
  <si>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</si>
  <si>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</si>
  <si>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</si>
  <si>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</si>
  <si>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</si>
  <si>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</si>
  <si>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</si>
  <si>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</si>
  <si>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</si>
  <si>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</si>
  <si>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</si>
  <si>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</si>
  <si>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</si>
  <si>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</si>
  <si>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</si>
  <si>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</si>
  <si>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</si>
  <si>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</si>
  <si>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</si>
  <si>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</si>
  <si>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</si>
  <si>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</si>
  <si>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</si>
  <si>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</si>
  <si>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</si>
  <si>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</si>
  <si>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</si>
  <si>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</si>
  <si>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</si>
  <si>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</si>
  <si>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</si>
  <si>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</si>
  <si>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</si>
  <si>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</si>
  <si>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</si>
  <si>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</si>
  <si>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</si>
  <si>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</si>
  <si>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</si>
  <si>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</si>
  <si>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</si>
  <si>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</si>
  <si>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</si>
  <si>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</si>
  <si>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</si>
  <si>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</si>
  <si>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</si>
  <si>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</si>
  <si>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</si>
  <si>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</si>
  <si>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</si>
  <si>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</si>
  <si>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</si>
  <si>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</si>
  <si>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</si>
  <si>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</si>
  <si>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</si>
  <si>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</si>
  <si>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</si>
  <si>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</si>
  <si>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</si>
  <si>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</si>
  <si>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</si>
  <si>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</si>
  <si>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</si>
  <si>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</si>
  <si>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</si>
  <si>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</si>
  <si>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</si>
  <si>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</si>
  <si>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</si>
  <si>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</si>
  <si>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</si>
  <si>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</si>
  <si>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</si>
  <si>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</si>
  <si>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</si>
  <si>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</si>
  <si>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</si>
  <si>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</si>
  <si>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</si>
  <si>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</si>
  <si>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</si>
  <si>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</si>
  <si>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</si>
  <si>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</si>
  <si>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</si>
  <si>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</si>
  <si>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</si>
  <si>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</si>
  <si>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</si>
  <si>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</si>
  <si>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</si>
  <si>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</si>
  <si>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</si>
  <si>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</si>
  <si>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</si>
  <si>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</si>
  <si>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</si>
  <si>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</si>
  <si>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</si>
  <si>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</si>
  <si>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</si>
  <si>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</si>
  <si>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</si>
  <si>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</si>
  <si>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</si>
  <si>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</si>
  <si>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</si>
  <si>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</si>
  <si>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</si>
  <si>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</si>
  <si>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</si>
  <si>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</si>
  <si>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</si>
  <si>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</si>
  <si>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</si>
  <si>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</si>
  <si>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</si>
  <si>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</si>
  <si>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</si>
  <si>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</si>
  <si>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</si>
  <si>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</si>
  <si>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</si>
  <si>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</si>
  <si>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</si>
  <si>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</si>
  <si>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</si>
  <si>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</si>
  <si>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</si>
  <si>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</si>
  <si>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</si>
  <si>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</si>
  <si>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</si>
  <si>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</si>
  <si>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</si>
  <si>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</si>
  <si>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</si>
  <si>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</si>
  <si>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</si>
  <si>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</si>
  <si>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</si>
  <si>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</si>
  <si>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</si>
  <si>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</si>
  <si>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</si>
  <si>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</si>
  <si>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</si>
  <si>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</si>
  <si>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</si>
  <si>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</si>
  <si>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</si>
  <si>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</si>
  <si>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</si>
  <si>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</si>
  <si>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</si>
  <si>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</si>
  <si>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</si>
  <si>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</si>
  <si>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</si>
  <si>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</si>
  <si>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</si>
  <si>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</si>
  <si>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</si>
  <si>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</si>
  <si>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</si>
  <si>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</si>
  <si>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</si>
  <si>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</si>
  <si>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</si>
  <si>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</si>
  <si>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</si>
  <si>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</si>
  <si>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</si>
  <si>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</si>
  <si>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</si>
  <si>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</si>
  <si>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</si>
  <si>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</si>
  <si>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</si>
  <si>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</si>
  <si>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</si>
  <si>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</si>
  <si>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</si>
  <si>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</si>
  <si>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</si>
  <si>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</si>
  <si>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</si>
  <si>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</si>
  <si>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</si>
  <si>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</si>
  <si>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</si>
  <si>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</si>
  <si>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</si>
  <si>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</si>
  <si>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</si>
  <si>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</si>
  <si>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</si>
  <si>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</si>
  <si>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</si>
  <si>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</si>
  <si>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</si>
  <si>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</si>
  <si>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</si>
  <si>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</si>
  <si>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</si>
  <si>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</si>
  <si>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</si>
  <si>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</si>
  <si>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</si>
  <si>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</si>
  <si>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</si>
  <si>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</si>
  <si>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</si>
  <si>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</si>
  <si>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</si>
  <si>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</si>
  <si>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</si>
  <si>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</si>
  <si>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</si>
  <si>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</si>
  <si>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</si>
  <si>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</si>
  <si>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</si>
  <si>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</si>
  <si>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</si>
  <si>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</si>
  <si>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</si>
  <si>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</si>
  <si>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</si>
  <si>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</si>
  <si>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</si>
  <si>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</si>
  <si>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</si>
  <si>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</si>
  <si>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</si>
  <si>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</si>
  <si>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</si>
  <si>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</si>
  <si>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</si>
  <si>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</si>
  <si>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</si>
  <si>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</si>
  <si>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</si>
  <si>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</si>
  <si>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</si>
  <si>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</si>
  <si>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</si>
  <si>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</si>
  <si>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</si>
  <si>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</si>
  <si>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</si>
  <si>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</si>
  <si>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</si>
  <si>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</si>
  <si>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</si>
  <si>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</si>
  <si>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</si>
  <si>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</si>
  <si>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</si>
  <si>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</si>
  <si>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</si>
  <si>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</si>
  <si>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</si>
  <si>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</si>
  <si>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</si>
  <si>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</si>
  <si>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</si>
  <si>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</si>
  <si>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</si>
  <si>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</si>
  <si>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</si>
  <si>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</si>
  <si>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</si>
  <si>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</si>
  <si>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</si>
  <si>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</si>
  <si>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</si>
  <si>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</si>
  <si>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</si>
  <si>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</si>
  <si>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</si>
  <si>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</si>
  <si>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</si>
  <si>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</si>
  <si>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</si>
  <si>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</si>
  <si>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</si>
  <si>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</si>
  <si>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</si>
  <si>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</si>
  <si>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</si>
  <si>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</si>
  <si>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</si>
  <si>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</si>
  <si>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</si>
  <si>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</si>
  <si>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</si>
  <si>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</si>
  <si>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</si>
  <si>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</si>
  <si>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</si>
  <si>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</si>
  <si>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</si>
  <si>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</si>
  <si>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</si>
  <si>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</si>
  <si>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</si>
  <si>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</si>
  <si>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</si>
  <si>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</si>
  <si>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</si>
  <si>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</si>
  <si>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</si>
  <si>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</si>
  <si>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</si>
  <si>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</si>
  <si>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</si>
  <si>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</si>
  <si>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</si>
  <si>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</si>
  <si>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</si>
  <si>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</si>
  <si>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</si>
  <si>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</si>
  <si>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</si>
  <si>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</si>
  <si>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</si>
  <si>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</si>
  <si>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</si>
  <si>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</si>
  <si>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</si>
  <si>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</si>
  <si>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</si>
  <si>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</si>
  <si>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</si>
  <si>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</si>
  <si>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</si>
  <si>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</si>
  <si>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</si>
  <si>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</si>
  <si>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</si>
  <si>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</si>
  <si>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</si>
  <si>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</si>
  <si>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</si>
  <si>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</si>
  <si>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</si>
  <si>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</si>
  <si>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</si>
  <si>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</si>
  <si>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</si>
  <si>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</si>
  <si>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</si>
  <si>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</si>
  <si>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</si>
  <si>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</si>
  <si>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</si>
  <si>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</si>
  <si>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</si>
  <si>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</si>
  <si>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</si>
  <si>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</si>
  <si>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</si>
  <si>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</si>
  <si>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</si>
  <si>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</si>
  <si>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</si>
  <si>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</si>
  <si>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</si>
  <si>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</si>
  <si>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</si>
  <si>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</si>
  <si>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</si>
  <si>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</si>
  <si>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</si>
  <si>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</si>
  <si>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</si>
  <si>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</si>
  <si>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</si>
  <si>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</si>
  <si>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</si>
  <si>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</si>
  <si>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</si>
  <si>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</si>
  <si>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</si>
  <si>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</si>
  <si>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</si>
  <si>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</si>
  <si>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</si>
  <si>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</si>
  <si>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</si>
  <si>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</si>
  <si>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</si>
  <si>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</si>
  <si>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</si>
  <si>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</si>
  <si>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</si>
  <si>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</si>
  <si>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</si>
  <si>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</si>
  <si>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</si>
  <si>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</si>
  <si>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</si>
  <si>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</si>
  <si>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</si>
  <si>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</si>
  <si>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</si>
  <si>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</si>
  <si>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</si>
  <si>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</si>
  <si>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</si>
  <si>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</si>
  <si>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</si>
  <si>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</si>
  <si>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</si>
  <si>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</si>
  <si>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</si>
  <si>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</si>
  <si>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</si>
  <si>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</si>
  <si>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</si>
  <si>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</si>
  <si>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</si>
  <si>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</si>
  <si>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</si>
  <si>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</si>
  <si>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</si>
  <si>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</si>
  <si>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</si>
  <si>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</si>
  <si>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</si>
  <si>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</si>
  <si>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</si>
  <si>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</si>
  <si>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</si>
  <si>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</si>
  <si>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</si>
  <si>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</si>
  <si>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</si>
  <si>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</si>
  <si>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</si>
  <si>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</si>
  <si>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</si>
  <si>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</si>
  <si>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</si>
  <si>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</si>
  <si>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</si>
  <si>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</si>
  <si>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</si>
  <si>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</si>
  <si>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</si>
  <si>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</si>
  <si>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</si>
  <si>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</si>
  <si>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</si>
  <si>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</si>
  <si>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</si>
  <si>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</si>
  <si>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</si>
  <si>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</si>
  <si>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</si>
  <si>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</si>
  <si>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</si>
  <si>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</si>
  <si>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</si>
  <si>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</si>
  <si>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</si>
  <si>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</si>
  <si>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</si>
  <si>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</si>
  <si>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</si>
  <si>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</si>
  <si>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</si>
  <si>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</si>
  <si>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</si>
  <si>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</si>
  <si>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</si>
  <si>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</si>
  <si>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</si>
  <si>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</si>
  <si>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</si>
  <si>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</si>
  <si>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</si>
  <si>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</si>
  <si>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</si>
  <si>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700-710</t>
  </si>
  <si>
    <t>655-675</t>
  </si>
  <si>
    <t>1150-1200</t>
  </si>
  <si>
    <t>COLPAL JULY FUT</t>
  </si>
  <si>
    <t>2200-2300</t>
  </si>
  <si>
    <t>AMBIKCO</t>
  </si>
  <si>
    <t>1700-1800</t>
  </si>
  <si>
    <t>Part profit of Rs.175/-</t>
  </si>
  <si>
    <t>PIDILITIND JULY FUT</t>
  </si>
  <si>
    <t>2200-2240</t>
  </si>
  <si>
    <t>Part profit of Rs.40/-</t>
  </si>
  <si>
    <t>JETMALL</t>
  </si>
  <si>
    <t>980-990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</si>
  <si>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</si>
  <si>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</si>
  <si>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</si>
  <si>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</si>
  <si>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</si>
  <si>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</si>
  <si>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</si>
  <si>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</si>
  <si>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</si>
  <si>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</si>
  <si>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</si>
  <si>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</si>
  <si>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</si>
  <si>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</si>
  <si>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</si>
  <si>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</si>
  <si>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</si>
  <si>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</si>
  <si>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</si>
  <si>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</si>
  <si>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</si>
  <si>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</si>
  <si>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</si>
  <si>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</si>
  <si>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</si>
  <si>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</si>
  <si>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</si>
  <si>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</si>
  <si>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</si>
  <si>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</si>
  <si>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</si>
  <si>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</si>
  <si>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</si>
  <si>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</si>
  <si>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MANISH MISHRA</t>
  </si>
  <si>
    <t>PANTH</t>
  </si>
  <si>
    <t>BCLENTERPR</t>
  </si>
  <si>
    <t>APOLLOHOSP JULY FUT</t>
  </si>
  <si>
    <t>3850-3900</t>
  </si>
  <si>
    <t>1530-1560</t>
  </si>
  <si>
    <t xml:space="preserve">CARBORUNIV </t>
  </si>
  <si>
    <t>730-750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</si>
  <si>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</si>
  <si>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</si>
  <si>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</si>
  <si>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</si>
  <si>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</si>
  <si>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</si>
  <si>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</si>
  <si>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JATIN MANUBHAI SHAH</t>
  </si>
  <si>
    <t>Profit of Rs.125/-</t>
  </si>
  <si>
    <t>Profit of Rs.131/-</t>
  </si>
  <si>
    <t>Profit of Rs.37/-</t>
  </si>
  <si>
    <t>240-245</t>
  </si>
  <si>
    <t>193-194</t>
  </si>
  <si>
    <t>205-210</t>
  </si>
  <si>
    <t>Profit of Rs.52.25/-</t>
  </si>
  <si>
    <t>ACE</t>
  </si>
  <si>
    <t>Profit of Rs.17/-</t>
  </si>
  <si>
    <t>BFLAFL</t>
  </si>
  <si>
    <t>ROSEMER</t>
  </si>
  <si>
    <t>VCU</t>
  </si>
  <si>
    <t>SIEMENS JULY FUT</t>
  </si>
  <si>
    <t>2250-2300</t>
  </si>
  <si>
    <t>Loss of Rs.75/-</t>
  </si>
  <si>
    <t>755-770</t>
  </si>
  <si>
    <t>Profit of Rs.16/-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</si>
  <si>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</si>
  <si>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</si>
  <si>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</si>
  <si>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</si>
  <si>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</si>
  <si>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</si>
  <si>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665-675</t>
  </si>
  <si>
    <t>2220-2240</t>
  </si>
  <si>
    <t>TOPGAIN FINANCE PRIVATE LIMITED</t>
  </si>
  <si>
    <t>B.W.TRADERS</t>
  </si>
  <si>
    <t>BHARAT KUMAR PUKHRAJJI</t>
  </si>
  <si>
    <t>PRACHI HITESH RUPARELIYA</t>
  </si>
  <si>
    <t>DIPAK DWIWEDI</t>
  </si>
  <si>
    <t>AAATECH</t>
  </si>
  <si>
    <t>AAA Technologies Limited</t>
  </si>
  <si>
    <t>GLOBE</t>
  </si>
  <si>
    <t>Globe Textiles (I) Ltd.</t>
  </si>
  <si>
    <t>ANUSTUP TRADING  PRIVATE LIMITED</t>
  </si>
  <si>
    <t>Profit of Rs.650/-</t>
  </si>
  <si>
    <t>Part profit of Rs.33/-</t>
  </si>
  <si>
    <t>765-780</t>
  </si>
  <si>
    <t>127-129</t>
  </si>
  <si>
    <t>140-145</t>
  </si>
  <si>
    <t>460-490</t>
  </si>
  <si>
    <t>GRASIM JULY FUT</t>
  </si>
  <si>
    <t>Profit of Rs.6.5/-</t>
  </si>
  <si>
    <t>1390-1410</t>
  </si>
  <si>
    <t>IRCTC JULY FUT</t>
  </si>
  <si>
    <t>590-600</t>
  </si>
  <si>
    <t>GIANLIFE</t>
  </si>
  <si>
    <t>ALPHA LEON ENTERPRISES LLP</t>
  </si>
  <si>
    <t>GUJCOTEX</t>
  </si>
  <si>
    <t>SPARK FINANCE</t>
  </si>
  <si>
    <t>IFL</t>
  </si>
  <si>
    <t>NCLRESE</t>
  </si>
  <si>
    <t>VISAGAR FINANCIAL SERVICES LIMITED</t>
  </si>
  <si>
    <t>VIVEK KUMAR BHAUKA</t>
  </si>
  <si>
    <t>SANKHYAIN</t>
  </si>
  <si>
    <t>SENNIMALAI PALANISAMY SIVAKUMAR</t>
  </si>
  <si>
    <t>SAWABUSI</t>
  </si>
  <si>
    <t>NIRAJ RAJNIKANT SHAH</t>
  </si>
  <si>
    <t>TTIL</t>
  </si>
  <si>
    <t>HSCL</t>
  </si>
  <si>
    <t>Himadri Speciality Chem L</t>
  </si>
  <si>
    <t>QE SECURITIES</t>
  </si>
  <si>
    <t>XTX MARKETS LLP</t>
  </si>
  <si>
    <t>ELECTHERM</t>
  </si>
  <si>
    <t>Electrotherm (India) Ltd</t>
  </si>
  <si>
    <t>EARC TRUST SC 30</t>
  </si>
  <si>
    <t>Part profit of Rs.18/-</t>
  </si>
  <si>
    <t>Profit of Rs.7/-</t>
  </si>
  <si>
    <t>Profit of Rs.10.5/-</t>
  </si>
  <si>
    <t>Profit of Rs.22.5/-</t>
  </si>
  <si>
    <t>Profit of Rs.11/-</t>
  </si>
  <si>
    <t>743-744</t>
  </si>
  <si>
    <t>755-765</t>
  </si>
  <si>
    <t>VEDL 230 CE JUL</t>
  </si>
  <si>
    <t>10-12.0</t>
  </si>
  <si>
    <t>Profit of Rs.3.7/-</t>
  </si>
  <si>
    <t>RELIANCE 2500 CE JUL</t>
  </si>
  <si>
    <t>37-38</t>
  </si>
  <si>
    <t>NIFTY 16100 CE 7 JUL</t>
  </si>
  <si>
    <t>Profit of Rs.6/-</t>
  </si>
  <si>
    <t xml:space="preserve">ICICIBANK JULY FUT </t>
  </si>
  <si>
    <t>KARISHMA KARISHMA</t>
  </si>
  <si>
    <t>ASHOK KUMAR CHOPRAHUF</t>
  </si>
  <si>
    <t>DHANRAJ ASHOK CHOPRA HUF</t>
  </si>
  <si>
    <t>GULAB PRASAD</t>
  </si>
  <si>
    <t>ELEFLOR</t>
  </si>
  <si>
    <t>COSMOS PRIME PROJECTS LIMITED</t>
  </si>
  <si>
    <t>SAHIL GUPTA</t>
  </si>
  <si>
    <t>EVENTFUL TRADING LLP</t>
  </si>
  <si>
    <t>PARESH DHIRAJLAL SHAH</t>
  </si>
  <si>
    <t>AMARBHAI PANCHAL</t>
  </si>
  <si>
    <t>MOHAMMED MOHSIN HAJIMOHAMMED AJMERWALA</t>
  </si>
  <si>
    <t>RANJANBEN JAYANTIBHAI VAGHELA</t>
  </si>
  <si>
    <t>NEHA SANJIV RABDU</t>
  </si>
  <si>
    <t>LESHAIND</t>
  </si>
  <si>
    <t>PREETI JAIN</t>
  </si>
  <si>
    <t>MAHACORP</t>
  </si>
  <si>
    <t>SANKET V SHAH HUF .</t>
  </si>
  <si>
    <t>MOONGIPASEC</t>
  </si>
  <si>
    <t>SANJAY GARG</t>
  </si>
  <si>
    <t>PREETI BHAUKA</t>
  </si>
  <si>
    <t>MAYANKAGRAWAL</t>
  </si>
  <si>
    <t>PGCRL</t>
  </si>
  <si>
    <t>MOS UTILITY PRIVATE</t>
  </si>
  <si>
    <t>THAKKARVIPULBHAILAXMIDAS</t>
  </si>
  <si>
    <t>SHASHIN HASMUKH SAVLA</t>
  </si>
  <si>
    <t>KURJIBHAI PREMJIBHAI RUPARELIYA</t>
  </si>
  <si>
    <t>NIKUNJ STOCK BROKERS LIMITED</t>
  </si>
  <si>
    <t>MULTIPLIER SHARE &amp; STOCK ADVISORS PRIVATE LIMITED</t>
  </si>
  <si>
    <t>PROFINC</t>
  </si>
  <si>
    <t>BHAVYA DHIMAN</t>
  </si>
  <si>
    <t>TALIB ZAFAR</t>
  </si>
  <si>
    <t>N L RUNGTA HUF</t>
  </si>
  <si>
    <t>VIJAY SEN</t>
  </si>
  <si>
    <t>PRAKASH RANJAN THAKUR</t>
  </si>
  <si>
    <t>SSTL</t>
  </si>
  <si>
    <t>ASHISH SINGHAL</t>
  </si>
  <si>
    <t>SWAGTAM</t>
  </si>
  <si>
    <t>MAHARSHI HASMUKHBHAI PANCHAL</t>
  </si>
  <si>
    <t>ASHISH JAIN</t>
  </si>
  <si>
    <t>TRIVENIENT</t>
  </si>
  <si>
    <t>A S LODAYA</t>
  </si>
  <si>
    <t>INDRAWATI ENTERPRISES PRIVATE LIMITED</t>
  </si>
  <si>
    <t>SHERWOOD SECURITIES PVT LTD</t>
  </si>
  <si>
    <t>MUKESH TEJRAJ SALECHA</t>
  </si>
  <si>
    <t>SUMICKSHA BANSAL</t>
  </si>
  <si>
    <t>LFIC</t>
  </si>
  <si>
    <t>Lakshmi Fin Ind Corp Ltd</t>
  </si>
  <si>
    <t>AMRITA JAIN</t>
  </si>
  <si>
    <t>NAVKARCORP</t>
  </si>
  <si>
    <t>Navkar Corporation Ltd.</t>
  </si>
  <si>
    <t>CRONY VYAPAR PVT LTD</t>
  </si>
  <si>
    <t>RICHA</t>
  </si>
  <si>
    <t>Richa Info Systems Ltd</t>
  </si>
  <si>
    <t>SAMBHAVNATH INVESTMENTS AND FINANCES PRIVATE LIMITED</t>
  </si>
  <si>
    <t>RIIL</t>
  </si>
  <si>
    <t>Reliance Indl Infra Ltd</t>
  </si>
  <si>
    <t>GRAVITON RESEARCH CAPITAL LLP</t>
  </si>
  <si>
    <t>UTTAMSTL</t>
  </si>
  <si>
    <t>Uttam Galva Steels Limite</t>
  </si>
  <si>
    <t>RUTANSHU BHASKARBHAI VYAS</t>
  </si>
  <si>
    <t>ZEEL SANJAY SONI</t>
  </si>
  <si>
    <t>VAISHALI</t>
  </si>
  <si>
    <t>Vaishali Pharma Limited</t>
  </si>
  <si>
    <t>SHAH JOLLY  ANKITBHAI</t>
  </si>
  <si>
    <t>VIKRAMKUMAR KARANRAJ SAKARIA HUF DAKSH CORPORATION</t>
  </si>
  <si>
    <t>SANJEEV HARBANSLAL BHATIA</t>
  </si>
  <si>
    <t>ANSU INVESTMENT</t>
  </si>
  <si>
    <t>OSWAL INFRASTRUCTURE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</si>
</sst>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1" fillId="22" borderId="24" xfId="0" applyNumberFormat="1" applyFont="1" applyFill="1" applyBorder="1" applyAlignment="1">
      <alignment horizontal="center" vertical="center"/>
    </xf>
    <xf numFmtId="165" fontId="41" fillId="22" borderId="24" xfId="0" applyNumberFormat="1" applyFont="1" applyFill="1" applyBorder="1" applyAlignment="1">
      <alignment horizontal="center" vertical="center"/>
    </xf>
    <xf numFmtId="16" fontId="41" fillId="22" borderId="24" xfId="0" applyNumberFormat="1" applyFont="1" applyFill="1" applyBorder="1" applyAlignment="1">
      <alignment horizontal="center" vertical="center"/>
    </xf>
    <xf numFmtId="0" fontId="41" fillId="22" borderId="24" xfId="0" applyFont="1" applyFill="1" applyBorder="1" applyAlignment="1">
      <alignment horizontal="left"/>
    </xf>
    <xf numFmtId="0" fontId="41" fillId="22" borderId="24" xfId="0" applyFont="1" applyFill="1" applyBorder="1" applyAlignment="1">
      <alignment horizontal="center" vertical="center"/>
    </xf>
    <xf numFmtId="0" fontId="41" fillId="23" borderId="21" xfId="0" applyFont="1" applyFill="1" applyBorder="1" applyAlignment="1">
      <alignment horizontal="center" vertical="center"/>
    </xf>
    <xf numFmtId="2" fontId="41" fillId="23" borderId="21" xfId="0" applyNumberFormat="1" applyFont="1" applyFill="1" applyBorder="1" applyAlignment="1">
      <alignment horizontal="center" vertical="center"/>
    </xf>
    <xf numFmtId="10" fontId="41" fillId="23" borderId="21" xfId="0" applyNumberFormat="1" applyFont="1" applyFill="1" applyBorder="1" applyAlignment="1">
      <alignment horizontal="center" vertical="center" wrapText="1"/>
    </xf>
    <xf numFmtId="16" fontId="41" fillId="23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0" fontId="41" fillId="11" borderId="21" xfId="0" applyFont="1" applyFill="1" applyBorder="1"/>
    <xf numFmtId="0" fontId="41" fillId="22" borderId="21" xfId="0" applyFont="1" applyFill="1" applyBorder="1" applyAlignment="1">
      <alignment horizontal="center" vertical="center"/>
    </xf>
    <xf numFmtId="165" fontId="41" fillId="22" borderId="21" xfId="0" applyNumberFormat="1" applyFont="1" applyFill="1" applyBorder="1" applyAlignment="1">
      <alignment horizontal="center" vertical="center"/>
    </xf>
    <xf numFmtId="0" fontId="41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" fontId="31" fillId="20" borderId="24" xfId="0" applyNumberFormat="1" applyFont="1" applyFill="1" applyBorder="1" applyAlignment="1">
      <alignment horizontal="center" vertical="center"/>
    </xf>
    <xf numFmtId="165" fontId="41" fillId="20" borderId="24" xfId="0" applyNumberFormat="1" applyFont="1" applyFill="1" applyBorder="1" applyAlignment="1">
      <alignment horizontal="center" vertical="center"/>
    </xf>
    <xf numFmtId="16" fontId="31" fillId="20" borderId="24" xfId="0" applyNumberFormat="1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left"/>
    </xf>
    <xf numFmtId="0" fontId="31" fillId="20" borderId="24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0" fontId="32" fillId="24" borderId="21" xfId="0" applyNumberFormat="1" applyFont="1" applyFill="1" applyBorder="1" applyAlignment="1">
      <alignment horizontal="center" vertical="center" wrapText="1"/>
    </xf>
    <xf numFmtId="16" fontId="32" fillId="24" borderId="21" xfId="0" applyNumberFormat="1" applyFont="1" applyFill="1" applyBorder="1" applyAlignment="1">
      <alignment horizontal="center" vertical="center"/>
    </xf>
    <xf numFmtId="0" fontId="0" fillId="21" borderId="0" xfId="0" applyFont="1" applyFill="1" applyBorder="1" applyAlignment="1"/>
    <xf numFmtId="0" fontId="38" fillId="21" borderId="0" xfId="0" applyFont="1" applyFill="1" applyBorder="1" applyAlignment="1"/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0" fontId="0" fillId="13" borderId="21" xfId="0" applyFont="1" applyFill="1" applyBorder="1" applyAlignment="1"/>
    <xf numFmtId="16" fontId="41" fillId="11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32" fillId="26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44750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D16" sqref="D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44750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7" t="s">
        <v>16</v>
      </c>
      <c r="B9" s="459" t="s">
        <v>17</v>
      </c>
      <c r="C9" s="459" t="s">
        <v>18</v>
      </c>
      <c r="D9" s="459" t="s">
        <v>19</v>
      </c>
      <c r="E9" s="23" t="s">
        <v>20</v>
      </c>
      <c r="F9" s="23" t="s">
        <v>21</v>
      </c>
      <c r="G9" s="454" t="s">
        <v>22</v>
      </c>
      <c r="H9" s="455"/>
      <c r="I9" s="456"/>
      <c r="J9" s="454" t="s">
        <v>23</v>
      </c>
      <c r="K9" s="455"/>
      <c r="L9" s="456"/>
      <c r="M9" s="23"/>
      <c r="N9" s="24"/>
      <c r="O9" s="24"/>
      <c r="P9" s="24"/>
    </row>
    <row r="10" spans="1:16" ht="59.25" customHeight="1">
      <c r="A10" s="458"/>
      <c r="B10" s="460"/>
      <c r="C10" s="460"/>
      <c r="D10" s="46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16148.15</v>
      </c>
      <c r="F11" s="32">
        <v>16118.383333333333</v>
      </c>
      <c r="G11" s="33">
        <v>16071.766666666666</v>
      </c>
      <c r="H11" s="33">
        <v>15995.383333333333</v>
      </c>
      <c r="I11" s="33">
        <v>15948.766666666666</v>
      </c>
      <c r="J11" s="33">
        <v>16194.766666666666</v>
      </c>
      <c r="K11" s="33">
        <v>16241.383333333331</v>
      </c>
      <c r="L11" s="33">
        <v>16317.766666666666</v>
      </c>
      <c r="M11" s="34">
        <v>16165</v>
      </c>
      <c r="N11" s="34">
        <v>16042</v>
      </c>
      <c r="O11" s="35">
        <v>13351650</v>
      </c>
      <c r="P11" s="36">
        <v>-6.4653526731140387E-2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34981.800000000003</v>
      </c>
      <c r="F12" s="37">
        <v>34876.6</v>
      </c>
      <c r="G12" s="38">
        <v>34725.199999999997</v>
      </c>
      <c r="H12" s="38">
        <v>34468.6</v>
      </c>
      <c r="I12" s="38">
        <v>34317.199999999997</v>
      </c>
      <c r="J12" s="38">
        <v>35133.199999999997</v>
      </c>
      <c r="K12" s="38">
        <v>35284.600000000006</v>
      </c>
      <c r="L12" s="38">
        <v>35541.199999999997</v>
      </c>
      <c r="M12" s="28">
        <v>35028</v>
      </c>
      <c r="N12" s="28">
        <v>34620</v>
      </c>
      <c r="O12" s="39">
        <v>2771225</v>
      </c>
      <c r="P12" s="40">
        <v>-5.11371904505106E-2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16190.8</v>
      </c>
      <c r="F13" s="37">
        <v>16136.533333333333</v>
      </c>
      <c r="G13" s="38">
        <v>16045.316666666666</v>
      </c>
      <c r="H13" s="38">
        <v>15899.833333333332</v>
      </c>
      <c r="I13" s="38">
        <v>15808.616666666665</v>
      </c>
      <c r="J13" s="38">
        <v>16282.016666666666</v>
      </c>
      <c r="K13" s="38">
        <v>16373.233333333334</v>
      </c>
      <c r="L13" s="38">
        <v>16518.716666666667</v>
      </c>
      <c r="M13" s="28">
        <v>16227.75</v>
      </c>
      <c r="N13" s="28">
        <v>15991.05</v>
      </c>
      <c r="O13" s="39">
        <v>3360</v>
      </c>
      <c r="P13" s="40">
        <v>0.2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44768</v>
      </c>
      <c r="E14" s="37">
        <v>6600</v>
      </c>
      <c r="F14" s="37">
        <v>6605</v>
      </c>
      <c r="G14" s="38">
        <v>6530.1</v>
      </c>
      <c r="H14" s="38">
        <v>6460.2000000000007</v>
      </c>
      <c r="I14" s="38">
        <v>6385.3000000000011</v>
      </c>
      <c r="J14" s="38">
        <v>6674.9</v>
      </c>
      <c r="K14" s="38">
        <v>6749.7999999999993</v>
      </c>
      <c r="L14" s="38">
        <v>6819.6999999999989</v>
      </c>
      <c r="M14" s="28">
        <v>6679.9</v>
      </c>
      <c r="N14" s="28">
        <v>6535.1</v>
      </c>
      <c r="O14" s="39">
        <v>900</v>
      </c>
      <c r="P14" s="40">
        <v>-7.6923076923076927E-2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707.7</v>
      </c>
      <c r="F15" s="37">
        <v>706.38333333333333</v>
      </c>
      <c r="G15" s="38">
        <v>700.31666666666661</v>
      </c>
      <c r="H15" s="38">
        <v>692.93333333333328</v>
      </c>
      <c r="I15" s="38">
        <v>686.86666666666656</v>
      </c>
      <c r="J15" s="38">
        <v>713.76666666666665</v>
      </c>
      <c r="K15" s="38">
        <v>719.83333333333348</v>
      </c>
      <c r="L15" s="38">
        <v>727.2166666666667</v>
      </c>
      <c r="M15" s="28">
        <v>712.45</v>
      </c>
      <c r="N15" s="28">
        <v>699</v>
      </c>
      <c r="O15" s="39">
        <v>3364300</v>
      </c>
      <c r="P15" s="40">
        <v>6.1006609049313676E-3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2537.1</v>
      </c>
      <c r="F16" s="37">
        <v>2545.2166666666667</v>
      </c>
      <c r="G16" s="38">
        <v>2512.8333333333335</v>
      </c>
      <c r="H16" s="38">
        <v>2488.5666666666666</v>
      </c>
      <c r="I16" s="38">
        <v>2456.1833333333334</v>
      </c>
      <c r="J16" s="38">
        <v>2569.4833333333336</v>
      </c>
      <c r="K16" s="38">
        <v>2601.8666666666668</v>
      </c>
      <c r="L16" s="38">
        <v>2626.1333333333337</v>
      </c>
      <c r="M16" s="28">
        <v>2577.6</v>
      </c>
      <c r="N16" s="28">
        <v>2520.9499999999998</v>
      </c>
      <c r="O16" s="39">
        <v>778250</v>
      </c>
      <c r="P16" s="40">
        <v>0.25423045930701049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19303.3</v>
      </c>
      <c r="F17" s="37">
        <v>19437.75</v>
      </c>
      <c r="G17" s="38">
        <v>19050.45</v>
      </c>
      <c r="H17" s="38">
        <v>18797.600000000002</v>
      </c>
      <c r="I17" s="38">
        <v>18410.300000000003</v>
      </c>
      <c r="J17" s="38">
        <v>19690.599999999999</v>
      </c>
      <c r="K17" s="38">
        <v>20077.900000000001</v>
      </c>
      <c r="L17" s="38">
        <v>20330.749999999996</v>
      </c>
      <c r="M17" s="28">
        <v>19825.05</v>
      </c>
      <c r="N17" s="28">
        <v>19184.900000000001</v>
      </c>
      <c r="O17" s="39">
        <v>46440</v>
      </c>
      <c r="P17" s="40">
        <v>8.6206896551724137E-4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93.6</v>
      </c>
      <c r="F18" s="37">
        <v>93.233333333333334</v>
      </c>
      <c r="G18" s="38">
        <v>92.466666666666669</v>
      </c>
      <c r="H18" s="38">
        <v>91.333333333333329</v>
      </c>
      <c r="I18" s="38">
        <v>90.566666666666663</v>
      </c>
      <c r="J18" s="38">
        <v>94.366666666666674</v>
      </c>
      <c r="K18" s="38">
        <v>95.133333333333354</v>
      </c>
      <c r="L18" s="38">
        <v>96.26666666666668</v>
      </c>
      <c r="M18" s="28">
        <v>94</v>
      </c>
      <c r="N18" s="28">
        <v>92.1</v>
      </c>
      <c r="O18" s="39">
        <v>18441000</v>
      </c>
      <c r="P18" s="40">
        <v>7.0775582424063696E-3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251.25</v>
      </c>
      <c r="F19" s="37">
        <v>249.85</v>
      </c>
      <c r="G19" s="38">
        <v>246.39999999999998</v>
      </c>
      <c r="H19" s="38">
        <v>241.54999999999998</v>
      </c>
      <c r="I19" s="38">
        <v>238.09999999999997</v>
      </c>
      <c r="J19" s="38">
        <v>254.7</v>
      </c>
      <c r="K19" s="38">
        <v>258.14999999999998</v>
      </c>
      <c r="L19" s="38">
        <v>263</v>
      </c>
      <c r="M19" s="28">
        <v>253.3</v>
      </c>
      <c r="N19" s="28">
        <v>245</v>
      </c>
      <c r="O19" s="39">
        <v>10667800</v>
      </c>
      <c r="P19" s="40">
        <v>4.0050697084917618E-2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2171.1999999999998</v>
      </c>
      <c r="F20" s="37">
        <v>2174.3833333333332</v>
      </c>
      <c r="G20" s="38">
        <v>2157.8166666666666</v>
      </c>
      <c r="H20" s="38">
        <v>2144.4333333333334</v>
      </c>
      <c r="I20" s="38">
        <v>2127.8666666666668</v>
      </c>
      <c r="J20" s="38">
        <v>2187.7666666666664</v>
      </c>
      <c r="K20" s="38">
        <v>2204.333333333333</v>
      </c>
      <c r="L20" s="38">
        <v>2217.7166666666662</v>
      </c>
      <c r="M20" s="28">
        <v>2190.9499999999998</v>
      </c>
      <c r="N20" s="28">
        <v>2161</v>
      </c>
      <c r="O20" s="39">
        <v>2775750</v>
      </c>
      <c r="P20" s="40">
        <v>-4.1259305767333389E-3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2280.4</v>
      </c>
      <c r="F21" s="37">
        <v>2279.6333333333332</v>
      </c>
      <c r="G21" s="38">
        <v>2259.7666666666664</v>
      </c>
      <c r="H21" s="38">
        <v>2239.1333333333332</v>
      </c>
      <c r="I21" s="38">
        <v>2219.2666666666664</v>
      </c>
      <c r="J21" s="38">
        <v>2300.2666666666664</v>
      </c>
      <c r="K21" s="38">
        <v>2320.1333333333332</v>
      </c>
      <c r="L21" s="38">
        <v>2340.7666666666664</v>
      </c>
      <c r="M21" s="28">
        <v>2299.5</v>
      </c>
      <c r="N21" s="28">
        <v>2259</v>
      </c>
      <c r="O21" s="39">
        <v>22195000</v>
      </c>
      <c r="P21" s="40">
        <v>-8.2219938335046251E-3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701.05</v>
      </c>
      <c r="F22" s="37">
        <v>698.91666666666663</v>
      </c>
      <c r="G22" s="38">
        <v>693.83333333333326</v>
      </c>
      <c r="H22" s="38">
        <v>686.61666666666667</v>
      </c>
      <c r="I22" s="38">
        <v>681.5333333333333</v>
      </c>
      <c r="J22" s="38">
        <v>706.13333333333321</v>
      </c>
      <c r="K22" s="38">
        <v>711.21666666666647</v>
      </c>
      <c r="L22" s="38">
        <v>718.43333333333317</v>
      </c>
      <c r="M22" s="28">
        <v>704</v>
      </c>
      <c r="N22" s="28">
        <v>691.7</v>
      </c>
      <c r="O22" s="39">
        <v>79282500</v>
      </c>
      <c r="P22" s="40">
        <v>7.0176552775308015E-3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3120.85</v>
      </c>
      <c r="F23" s="37">
        <v>3116.2000000000003</v>
      </c>
      <c r="G23" s="38">
        <v>3102.0500000000006</v>
      </c>
      <c r="H23" s="38">
        <v>3083.2500000000005</v>
      </c>
      <c r="I23" s="38">
        <v>3069.1000000000008</v>
      </c>
      <c r="J23" s="38">
        <v>3135.0000000000005</v>
      </c>
      <c r="K23" s="38">
        <v>3149.15</v>
      </c>
      <c r="L23" s="38">
        <v>3167.9500000000003</v>
      </c>
      <c r="M23" s="28">
        <v>3130.35</v>
      </c>
      <c r="N23" s="28">
        <v>3097.4</v>
      </c>
      <c r="O23" s="39">
        <v>215400</v>
      </c>
      <c r="P23" s="40">
        <v>1.2218045112781954E-2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472.45</v>
      </c>
      <c r="F24" s="37">
        <v>472</v>
      </c>
      <c r="G24" s="38">
        <v>469.75</v>
      </c>
      <c r="H24" s="38">
        <v>467.05</v>
      </c>
      <c r="I24" s="38">
        <v>464.8</v>
      </c>
      <c r="J24" s="38">
        <v>474.7</v>
      </c>
      <c r="K24" s="38">
        <v>476.95</v>
      </c>
      <c r="L24" s="38">
        <v>479.65</v>
      </c>
      <c r="M24" s="28">
        <v>474.25</v>
      </c>
      <c r="N24" s="28">
        <v>469.3</v>
      </c>
      <c r="O24" s="39">
        <v>6535000</v>
      </c>
      <c r="P24" s="40">
        <v>-6.117143294081664E-4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367.45</v>
      </c>
      <c r="F25" s="37">
        <v>368.09999999999997</v>
      </c>
      <c r="G25" s="38">
        <v>365.84999999999991</v>
      </c>
      <c r="H25" s="38">
        <v>364.24999999999994</v>
      </c>
      <c r="I25" s="38">
        <v>361.99999999999989</v>
      </c>
      <c r="J25" s="38">
        <v>369.69999999999993</v>
      </c>
      <c r="K25" s="38">
        <v>371.95000000000005</v>
      </c>
      <c r="L25" s="38">
        <v>373.54999999999995</v>
      </c>
      <c r="M25" s="28">
        <v>370.35</v>
      </c>
      <c r="N25" s="28">
        <v>366.5</v>
      </c>
      <c r="O25" s="39">
        <v>46746000</v>
      </c>
      <c r="P25" s="40">
        <v>4.525586972498356E-3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3923.85</v>
      </c>
      <c r="F26" s="37">
        <v>3913.2000000000003</v>
      </c>
      <c r="G26" s="38">
        <v>3885.6500000000005</v>
      </c>
      <c r="H26" s="38">
        <v>3847.4500000000003</v>
      </c>
      <c r="I26" s="38">
        <v>3819.9000000000005</v>
      </c>
      <c r="J26" s="38">
        <v>3951.4000000000005</v>
      </c>
      <c r="K26" s="38">
        <v>3978.9500000000007</v>
      </c>
      <c r="L26" s="38">
        <v>4017.1500000000005</v>
      </c>
      <c r="M26" s="28">
        <v>3940.75</v>
      </c>
      <c r="N26" s="28">
        <v>3875</v>
      </c>
      <c r="O26" s="39">
        <v>1880250</v>
      </c>
      <c r="P26" s="40">
        <v>-5.9476605868358443E-3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198.1</v>
      </c>
      <c r="F27" s="37">
        <v>196.6</v>
      </c>
      <c r="G27" s="38">
        <v>194.29999999999998</v>
      </c>
      <c r="H27" s="38">
        <v>190.5</v>
      </c>
      <c r="I27" s="38">
        <v>188.2</v>
      </c>
      <c r="J27" s="38">
        <v>200.39999999999998</v>
      </c>
      <c r="K27" s="38">
        <v>202.7</v>
      </c>
      <c r="L27" s="38">
        <v>206.49999999999997</v>
      </c>
      <c r="M27" s="28">
        <v>198.9</v>
      </c>
      <c r="N27" s="28">
        <v>192.8</v>
      </c>
      <c r="O27" s="39">
        <v>15445500</v>
      </c>
      <c r="P27" s="40">
        <v>8.7481517989157223E-2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147.15</v>
      </c>
      <c r="F28" s="37">
        <v>147.15</v>
      </c>
      <c r="G28" s="38">
        <v>145.55000000000001</v>
      </c>
      <c r="H28" s="38">
        <v>143.95000000000002</v>
      </c>
      <c r="I28" s="38">
        <v>142.35000000000002</v>
      </c>
      <c r="J28" s="38">
        <v>148.75</v>
      </c>
      <c r="K28" s="38">
        <v>150.34999999999997</v>
      </c>
      <c r="L28" s="38">
        <v>151.94999999999999</v>
      </c>
      <c r="M28" s="28">
        <v>148.75</v>
      </c>
      <c r="N28" s="28">
        <v>145.55000000000001</v>
      </c>
      <c r="O28" s="39">
        <v>42615000</v>
      </c>
      <c r="P28" s="40">
        <v>-2.4046719340432839E-2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2900.75</v>
      </c>
      <c r="F29" s="37">
        <v>2904.2166666666667</v>
      </c>
      <c r="G29" s="38">
        <v>2875.1833333333334</v>
      </c>
      <c r="H29" s="38">
        <v>2849.6166666666668</v>
      </c>
      <c r="I29" s="38">
        <v>2820.5833333333335</v>
      </c>
      <c r="J29" s="38">
        <v>2929.7833333333333</v>
      </c>
      <c r="K29" s="38">
        <v>2958.8166666666671</v>
      </c>
      <c r="L29" s="38">
        <v>2984.3833333333332</v>
      </c>
      <c r="M29" s="28">
        <v>2933.25</v>
      </c>
      <c r="N29" s="28">
        <v>2878.65</v>
      </c>
      <c r="O29" s="39">
        <v>6947800</v>
      </c>
      <c r="P29" s="40">
        <v>1.9995302131657761E-2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1699.8</v>
      </c>
      <c r="F30" s="37">
        <v>1702.0833333333333</v>
      </c>
      <c r="G30" s="38">
        <v>1676.2666666666664</v>
      </c>
      <c r="H30" s="38">
        <v>1652.7333333333331</v>
      </c>
      <c r="I30" s="38">
        <v>1626.9166666666663</v>
      </c>
      <c r="J30" s="38">
        <v>1725.6166666666666</v>
      </c>
      <c r="K30" s="38">
        <v>1751.4333333333336</v>
      </c>
      <c r="L30" s="38">
        <v>1774.9666666666667</v>
      </c>
      <c r="M30" s="28">
        <v>1727.9</v>
      </c>
      <c r="N30" s="28">
        <v>1678.55</v>
      </c>
      <c r="O30" s="39">
        <v>573925</v>
      </c>
      <c r="P30" s="40">
        <v>2.9600394671928959E-2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8172.7</v>
      </c>
      <c r="F31" s="37">
        <v>8149.0999999999995</v>
      </c>
      <c r="G31" s="38">
        <v>8072.5999999999985</v>
      </c>
      <c r="H31" s="38">
        <v>7972.4999999999991</v>
      </c>
      <c r="I31" s="38">
        <v>7895.9999999999982</v>
      </c>
      <c r="J31" s="38">
        <v>8249.1999999999989</v>
      </c>
      <c r="K31" s="38">
        <v>8325.7000000000007</v>
      </c>
      <c r="L31" s="38">
        <v>8425.7999999999993</v>
      </c>
      <c r="M31" s="28">
        <v>8225.6</v>
      </c>
      <c r="N31" s="28">
        <v>8049</v>
      </c>
      <c r="O31" s="39">
        <v>110625</v>
      </c>
      <c r="P31" s="40">
        <v>-1.4696058784235137E-2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583.04999999999995</v>
      </c>
      <c r="F32" s="37">
        <v>583.18333333333328</v>
      </c>
      <c r="G32" s="38">
        <v>575.41666666666652</v>
      </c>
      <c r="H32" s="38">
        <v>567.78333333333319</v>
      </c>
      <c r="I32" s="38">
        <v>560.01666666666642</v>
      </c>
      <c r="J32" s="38">
        <v>590.81666666666661</v>
      </c>
      <c r="K32" s="38">
        <v>598.58333333333326</v>
      </c>
      <c r="L32" s="38">
        <v>606.2166666666667</v>
      </c>
      <c r="M32" s="28">
        <v>590.95000000000005</v>
      </c>
      <c r="N32" s="28">
        <v>575.54999999999995</v>
      </c>
      <c r="O32" s="39">
        <v>6203000</v>
      </c>
      <c r="P32" s="40">
        <v>-1.1272141706924316E-3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548.75</v>
      </c>
      <c r="F33" s="37">
        <v>547.85</v>
      </c>
      <c r="G33" s="38">
        <v>544</v>
      </c>
      <c r="H33" s="38">
        <v>539.25</v>
      </c>
      <c r="I33" s="38">
        <v>535.4</v>
      </c>
      <c r="J33" s="38">
        <v>552.6</v>
      </c>
      <c r="K33" s="38">
        <v>556.45000000000016</v>
      </c>
      <c r="L33" s="38">
        <v>561.20000000000005</v>
      </c>
      <c r="M33" s="28">
        <v>551.70000000000005</v>
      </c>
      <c r="N33" s="28">
        <v>543.1</v>
      </c>
      <c r="O33" s="39">
        <v>13761000</v>
      </c>
      <c r="P33" s="40">
        <v>4.5992115637319315E-3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660.95</v>
      </c>
      <c r="F34" s="37">
        <v>660.25</v>
      </c>
      <c r="G34" s="38">
        <v>654.95000000000005</v>
      </c>
      <c r="H34" s="38">
        <v>648.95000000000005</v>
      </c>
      <c r="I34" s="38">
        <v>643.65000000000009</v>
      </c>
      <c r="J34" s="38">
        <v>666.25</v>
      </c>
      <c r="K34" s="38">
        <v>671.55</v>
      </c>
      <c r="L34" s="38">
        <v>677.55</v>
      </c>
      <c r="M34" s="28">
        <v>665.55</v>
      </c>
      <c r="N34" s="28">
        <v>654.25</v>
      </c>
      <c r="O34" s="39">
        <v>62678400</v>
      </c>
      <c r="P34" s="40">
        <v>-9.6509357046699919E-3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3795.75</v>
      </c>
      <c r="F35" s="37">
        <v>3797.0333333333333</v>
      </c>
      <c r="G35" s="38">
        <v>3769.3166666666666</v>
      </c>
      <c r="H35" s="38">
        <v>3742.8833333333332</v>
      </c>
      <c r="I35" s="38">
        <v>3715.1666666666665</v>
      </c>
      <c r="J35" s="38">
        <v>3823.4666666666667</v>
      </c>
      <c r="K35" s="38">
        <v>3851.1833333333329</v>
      </c>
      <c r="L35" s="38">
        <v>3877.6166666666668</v>
      </c>
      <c r="M35" s="28">
        <v>3824.75</v>
      </c>
      <c r="N35" s="28">
        <v>3770.6</v>
      </c>
      <c r="O35" s="39">
        <v>2251500</v>
      </c>
      <c r="P35" s="40">
        <v>-9.8944591029023754E-3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11980.9</v>
      </c>
      <c r="F36" s="37">
        <v>12019.983333333332</v>
      </c>
      <c r="G36" s="38">
        <v>11810.966666666664</v>
      </c>
      <c r="H36" s="38">
        <v>11641.033333333331</v>
      </c>
      <c r="I36" s="38">
        <v>11432.016666666663</v>
      </c>
      <c r="J36" s="38">
        <v>12189.916666666664</v>
      </c>
      <c r="K36" s="38">
        <v>12398.933333333331</v>
      </c>
      <c r="L36" s="38">
        <v>12568.866666666665</v>
      </c>
      <c r="M36" s="28">
        <v>12229</v>
      </c>
      <c r="N36" s="28">
        <v>11850.05</v>
      </c>
      <c r="O36" s="39">
        <v>1281750</v>
      </c>
      <c r="P36" s="40">
        <v>-3.6893714543336967E-2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5867.35</v>
      </c>
      <c r="F37" s="37">
        <v>5891.7166666666672</v>
      </c>
      <c r="G37" s="38">
        <v>5795.7333333333345</v>
      </c>
      <c r="H37" s="38">
        <v>5724.1166666666677</v>
      </c>
      <c r="I37" s="38">
        <v>5628.133333333335</v>
      </c>
      <c r="J37" s="38">
        <v>5963.3333333333339</v>
      </c>
      <c r="K37" s="38">
        <v>6059.3166666666675</v>
      </c>
      <c r="L37" s="38">
        <v>6130.9333333333334</v>
      </c>
      <c r="M37" s="28">
        <v>5987.7</v>
      </c>
      <c r="N37" s="28">
        <v>5820.1</v>
      </c>
      <c r="O37" s="39">
        <v>5586375</v>
      </c>
      <c r="P37" s="40">
        <v>-6.5198293172690769E-2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2289.65</v>
      </c>
      <c r="F38" s="37">
        <v>2275.2166666666667</v>
      </c>
      <c r="G38" s="38">
        <v>2255.4333333333334</v>
      </c>
      <c r="H38" s="38">
        <v>2221.2166666666667</v>
      </c>
      <c r="I38" s="38">
        <v>2201.4333333333334</v>
      </c>
      <c r="J38" s="38">
        <v>2309.4333333333334</v>
      </c>
      <c r="K38" s="38">
        <v>2329.2166666666672</v>
      </c>
      <c r="L38" s="38">
        <v>2363.4333333333334</v>
      </c>
      <c r="M38" s="28">
        <v>2295</v>
      </c>
      <c r="N38" s="28">
        <v>2241</v>
      </c>
      <c r="O38" s="39">
        <v>1402200</v>
      </c>
      <c r="P38" s="40">
        <v>2.1192921127376009E-2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347.15</v>
      </c>
      <c r="F39" s="37">
        <v>343.79999999999995</v>
      </c>
      <c r="G39" s="38">
        <v>334.64999999999992</v>
      </c>
      <c r="H39" s="38">
        <v>322.14999999999998</v>
      </c>
      <c r="I39" s="38">
        <v>312.99999999999994</v>
      </c>
      <c r="J39" s="38">
        <v>356.2999999999999</v>
      </c>
      <c r="K39" s="38">
        <v>365.45</v>
      </c>
      <c r="L39" s="38">
        <v>377.94999999999987</v>
      </c>
      <c r="M39" s="28">
        <v>352.95</v>
      </c>
      <c r="N39" s="28">
        <v>331.3</v>
      </c>
      <c r="O39" s="39">
        <v>7356800</v>
      </c>
      <c r="P39" s="40">
        <v>0.11764705882352941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280.75</v>
      </c>
      <c r="F40" s="37">
        <v>277.33333333333331</v>
      </c>
      <c r="G40" s="38">
        <v>270.81666666666661</v>
      </c>
      <c r="H40" s="38">
        <v>260.88333333333327</v>
      </c>
      <c r="I40" s="38">
        <v>254.36666666666656</v>
      </c>
      <c r="J40" s="38">
        <v>287.26666666666665</v>
      </c>
      <c r="K40" s="38">
        <v>293.78333333333342</v>
      </c>
      <c r="L40" s="38">
        <v>303.7166666666667</v>
      </c>
      <c r="M40" s="28">
        <v>283.85000000000002</v>
      </c>
      <c r="N40" s="28">
        <v>267.39999999999998</v>
      </c>
      <c r="O40" s="39">
        <v>31091400</v>
      </c>
      <c r="P40" s="40">
        <v>-1.9971631205673759E-2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105.45</v>
      </c>
      <c r="F41" s="37">
        <v>104.18333333333334</v>
      </c>
      <c r="G41" s="38">
        <v>102.16666666666667</v>
      </c>
      <c r="H41" s="38">
        <v>98.88333333333334</v>
      </c>
      <c r="I41" s="38">
        <v>96.866666666666674</v>
      </c>
      <c r="J41" s="38">
        <v>107.46666666666667</v>
      </c>
      <c r="K41" s="38">
        <v>109.48333333333332</v>
      </c>
      <c r="L41" s="38">
        <v>112.76666666666667</v>
      </c>
      <c r="M41" s="28">
        <v>106.2</v>
      </c>
      <c r="N41" s="28">
        <v>100.9</v>
      </c>
      <c r="O41" s="39">
        <v>110904300</v>
      </c>
      <c r="P41" s="40">
        <v>1.8644887432163772E-2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1787.7</v>
      </c>
      <c r="F42" s="37">
        <v>1791.0333333333335</v>
      </c>
      <c r="G42" s="38">
        <v>1771.2166666666672</v>
      </c>
      <c r="H42" s="38">
        <v>1754.7333333333336</v>
      </c>
      <c r="I42" s="38">
        <v>1734.9166666666672</v>
      </c>
      <c r="J42" s="38">
        <v>1807.5166666666671</v>
      </c>
      <c r="K42" s="38">
        <v>1827.3333333333333</v>
      </c>
      <c r="L42" s="38">
        <v>1843.8166666666671</v>
      </c>
      <c r="M42" s="28">
        <v>1810.85</v>
      </c>
      <c r="N42" s="28">
        <v>1774.55</v>
      </c>
      <c r="O42" s="39">
        <v>1612325</v>
      </c>
      <c r="P42" s="40">
        <v>-2.4459234608985025E-2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236.95</v>
      </c>
      <c r="F43" s="37">
        <v>235.46666666666667</v>
      </c>
      <c r="G43" s="38">
        <v>233.08333333333334</v>
      </c>
      <c r="H43" s="38">
        <v>229.21666666666667</v>
      </c>
      <c r="I43" s="38">
        <v>226.83333333333334</v>
      </c>
      <c r="J43" s="38">
        <v>239.33333333333334</v>
      </c>
      <c r="K43" s="38">
        <v>241.71666666666667</v>
      </c>
      <c r="L43" s="38">
        <v>245.58333333333334</v>
      </c>
      <c r="M43" s="28">
        <v>237.85</v>
      </c>
      <c r="N43" s="28">
        <v>231.6</v>
      </c>
      <c r="O43" s="39">
        <v>26850800</v>
      </c>
      <c r="P43" s="40">
        <v>4.4065387348969434E-3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596</v>
      </c>
      <c r="F44" s="37">
        <v>599.01666666666665</v>
      </c>
      <c r="G44" s="38">
        <v>590.98333333333335</v>
      </c>
      <c r="H44" s="38">
        <v>585.9666666666667</v>
      </c>
      <c r="I44" s="38">
        <v>577.93333333333339</v>
      </c>
      <c r="J44" s="38">
        <v>604.0333333333333</v>
      </c>
      <c r="K44" s="38">
        <v>612.06666666666661</v>
      </c>
      <c r="L44" s="38">
        <v>617.08333333333326</v>
      </c>
      <c r="M44" s="28">
        <v>607.04999999999995</v>
      </c>
      <c r="N44" s="28">
        <v>594</v>
      </c>
      <c r="O44" s="39">
        <v>5556100</v>
      </c>
      <c r="P44" s="40">
        <v>2.2262699858328273E-2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655.35</v>
      </c>
      <c r="F45" s="37">
        <v>655.7833333333333</v>
      </c>
      <c r="G45" s="38">
        <v>647.66666666666663</v>
      </c>
      <c r="H45" s="38">
        <v>639.98333333333335</v>
      </c>
      <c r="I45" s="38">
        <v>631.86666666666667</v>
      </c>
      <c r="J45" s="38">
        <v>663.46666666666658</v>
      </c>
      <c r="K45" s="38">
        <v>671.58333333333337</v>
      </c>
      <c r="L45" s="38">
        <v>679.26666666666654</v>
      </c>
      <c r="M45" s="28">
        <v>663.9</v>
      </c>
      <c r="N45" s="28">
        <v>648.1</v>
      </c>
      <c r="O45" s="39">
        <v>7900000</v>
      </c>
      <c r="P45" s="40">
        <v>1.3080276994101052E-2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689.25</v>
      </c>
      <c r="F46" s="37">
        <v>690.61666666666667</v>
      </c>
      <c r="G46" s="38">
        <v>685.63333333333333</v>
      </c>
      <c r="H46" s="38">
        <v>682.01666666666665</v>
      </c>
      <c r="I46" s="38">
        <v>677.0333333333333</v>
      </c>
      <c r="J46" s="38">
        <v>694.23333333333335</v>
      </c>
      <c r="K46" s="38">
        <v>699.2166666666667</v>
      </c>
      <c r="L46" s="38">
        <v>702.83333333333337</v>
      </c>
      <c r="M46" s="28">
        <v>695.6</v>
      </c>
      <c r="N46" s="28">
        <v>687</v>
      </c>
      <c r="O46" s="39">
        <v>49154900</v>
      </c>
      <c r="P46" s="40">
        <v>-1.6442678730967362E-2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47.2</v>
      </c>
      <c r="F47" s="37">
        <v>46.933333333333337</v>
      </c>
      <c r="G47" s="38">
        <v>46.566666666666677</v>
      </c>
      <c r="H47" s="38">
        <v>45.933333333333337</v>
      </c>
      <c r="I47" s="38">
        <v>45.566666666666677</v>
      </c>
      <c r="J47" s="38">
        <v>47.566666666666677</v>
      </c>
      <c r="K47" s="38">
        <v>47.933333333333337</v>
      </c>
      <c r="L47" s="38">
        <v>48.566666666666677</v>
      </c>
      <c r="M47" s="28">
        <v>47.3</v>
      </c>
      <c r="N47" s="28">
        <v>46.3</v>
      </c>
      <c r="O47" s="39">
        <v>94542000</v>
      </c>
      <c r="P47" s="40">
        <v>2.7842744180866467E-3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322.64999999999998</v>
      </c>
      <c r="F48" s="37">
        <v>321.96666666666664</v>
      </c>
      <c r="G48" s="38">
        <v>319.93333333333328</v>
      </c>
      <c r="H48" s="38">
        <v>317.21666666666664</v>
      </c>
      <c r="I48" s="38">
        <v>315.18333333333328</v>
      </c>
      <c r="J48" s="38">
        <v>324.68333333333328</v>
      </c>
      <c r="K48" s="38">
        <v>326.7166666666667</v>
      </c>
      <c r="L48" s="38">
        <v>329.43333333333328</v>
      </c>
      <c r="M48" s="28">
        <v>324</v>
      </c>
      <c r="N48" s="28">
        <v>319.25</v>
      </c>
      <c r="O48" s="39">
        <v>14287600</v>
      </c>
      <c r="P48" s="40">
        <v>-1.1255828911400547E-3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15981.15</v>
      </c>
      <c r="F49" s="37">
        <v>15961</v>
      </c>
      <c r="G49" s="38">
        <v>15837.15</v>
      </c>
      <c r="H49" s="38">
        <v>15693.15</v>
      </c>
      <c r="I49" s="38">
        <v>15569.3</v>
      </c>
      <c r="J49" s="38">
        <v>16105</v>
      </c>
      <c r="K49" s="38">
        <v>16228.849999999999</v>
      </c>
      <c r="L49" s="38">
        <v>16372.85</v>
      </c>
      <c r="M49" s="28">
        <v>16084.85</v>
      </c>
      <c r="N49" s="28">
        <v>15817</v>
      </c>
      <c r="O49" s="39">
        <v>96250</v>
      </c>
      <c r="P49" s="40">
        <v>1.3157894736842105E-2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328.8</v>
      </c>
      <c r="F50" s="37">
        <v>327.06666666666666</v>
      </c>
      <c r="G50" s="38">
        <v>324.58333333333331</v>
      </c>
      <c r="H50" s="38">
        <v>320.36666666666667</v>
      </c>
      <c r="I50" s="38">
        <v>317.88333333333333</v>
      </c>
      <c r="J50" s="38">
        <v>331.2833333333333</v>
      </c>
      <c r="K50" s="38">
        <v>333.76666666666665</v>
      </c>
      <c r="L50" s="38">
        <v>337.98333333333329</v>
      </c>
      <c r="M50" s="28">
        <v>329.55</v>
      </c>
      <c r="N50" s="28">
        <v>322.85000000000002</v>
      </c>
      <c r="O50" s="39">
        <v>13287600</v>
      </c>
      <c r="P50" s="40">
        <v>4.0655915435695893E-4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3825.65</v>
      </c>
      <c r="F51" s="37">
        <v>3838.5666666666671</v>
      </c>
      <c r="G51" s="38">
        <v>3796.1333333333341</v>
      </c>
      <c r="H51" s="38">
        <v>3766.6166666666672</v>
      </c>
      <c r="I51" s="38">
        <v>3724.1833333333343</v>
      </c>
      <c r="J51" s="38">
        <v>3868.0833333333339</v>
      </c>
      <c r="K51" s="38">
        <v>3910.5166666666673</v>
      </c>
      <c r="L51" s="38">
        <v>3940.0333333333338</v>
      </c>
      <c r="M51" s="28">
        <v>3881</v>
      </c>
      <c r="N51" s="28">
        <v>3809.05</v>
      </c>
      <c r="O51" s="39">
        <v>1898400</v>
      </c>
      <c r="P51" s="40">
        <v>-3.4645669291338585E-3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334</v>
      </c>
      <c r="F52" s="37">
        <v>334.18333333333334</v>
      </c>
      <c r="G52" s="38">
        <v>331.36666666666667</v>
      </c>
      <c r="H52" s="38">
        <v>328.73333333333335</v>
      </c>
      <c r="I52" s="38">
        <v>325.91666666666669</v>
      </c>
      <c r="J52" s="38">
        <v>336.81666666666666</v>
      </c>
      <c r="K52" s="38">
        <v>339.63333333333338</v>
      </c>
      <c r="L52" s="38">
        <v>342.26666666666665</v>
      </c>
      <c r="M52" s="28">
        <v>337</v>
      </c>
      <c r="N52" s="28">
        <v>331.55</v>
      </c>
      <c r="O52" s="39">
        <v>4020900</v>
      </c>
      <c r="P52" s="40">
        <v>0.13379765395894427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208.6</v>
      </c>
      <c r="F53" s="37">
        <v>204.31666666666669</v>
      </c>
      <c r="G53" s="38">
        <v>199.23333333333338</v>
      </c>
      <c r="H53" s="38">
        <v>189.86666666666667</v>
      </c>
      <c r="I53" s="38">
        <v>184.78333333333336</v>
      </c>
      <c r="J53" s="38">
        <v>213.68333333333339</v>
      </c>
      <c r="K53" s="38">
        <v>218.76666666666671</v>
      </c>
      <c r="L53" s="38">
        <v>228.13333333333341</v>
      </c>
      <c r="M53" s="28">
        <v>209.4</v>
      </c>
      <c r="N53" s="28">
        <v>194.95</v>
      </c>
      <c r="O53" s="39">
        <v>41237100</v>
      </c>
      <c r="P53" s="40">
        <v>-2.4214157935088167E-2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465.35</v>
      </c>
      <c r="F54" s="37">
        <v>462.03333333333336</v>
      </c>
      <c r="G54" s="38">
        <v>457.26666666666671</v>
      </c>
      <c r="H54" s="38">
        <v>449.18333333333334</v>
      </c>
      <c r="I54" s="38">
        <v>444.41666666666669</v>
      </c>
      <c r="J54" s="38">
        <v>470.11666666666673</v>
      </c>
      <c r="K54" s="38">
        <v>474.88333333333338</v>
      </c>
      <c r="L54" s="38">
        <v>482.96666666666675</v>
      </c>
      <c r="M54" s="28">
        <v>466.8</v>
      </c>
      <c r="N54" s="28">
        <v>453.95</v>
      </c>
      <c r="O54" s="39">
        <v>3215550</v>
      </c>
      <c r="P54" s="40">
        <v>1.8844609206054991E-2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293.10000000000002</v>
      </c>
      <c r="F55" s="37">
        <v>290.01666666666671</v>
      </c>
      <c r="G55" s="38">
        <v>285.73333333333341</v>
      </c>
      <c r="H55" s="38">
        <v>278.36666666666667</v>
      </c>
      <c r="I55" s="38">
        <v>274.08333333333337</v>
      </c>
      <c r="J55" s="38">
        <v>297.38333333333344</v>
      </c>
      <c r="K55" s="38">
        <v>301.66666666666674</v>
      </c>
      <c r="L55" s="38">
        <v>309.03333333333347</v>
      </c>
      <c r="M55" s="28">
        <v>294.3</v>
      </c>
      <c r="N55" s="28">
        <v>282.64999999999998</v>
      </c>
      <c r="O55" s="39">
        <v>4023000</v>
      </c>
      <c r="P55" s="40">
        <v>-3.5945363048166784E-2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644.1</v>
      </c>
      <c r="F56" s="37">
        <v>644.4</v>
      </c>
      <c r="G56" s="38">
        <v>636.79999999999995</v>
      </c>
      <c r="H56" s="38">
        <v>629.5</v>
      </c>
      <c r="I56" s="38">
        <v>621.9</v>
      </c>
      <c r="J56" s="38">
        <v>651.69999999999993</v>
      </c>
      <c r="K56" s="38">
        <v>659.30000000000007</v>
      </c>
      <c r="L56" s="38">
        <v>666.59999999999991</v>
      </c>
      <c r="M56" s="28">
        <v>652</v>
      </c>
      <c r="N56" s="28">
        <v>637.1</v>
      </c>
      <c r="O56" s="39">
        <v>10066250</v>
      </c>
      <c r="P56" s="40">
        <v>-3.8347352795645722E-3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938.95</v>
      </c>
      <c r="F57" s="37">
        <v>942.85</v>
      </c>
      <c r="G57" s="38">
        <v>933.1</v>
      </c>
      <c r="H57" s="38">
        <v>927.25</v>
      </c>
      <c r="I57" s="38">
        <v>917.5</v>
      </c>
      <c r="J57" s="38">
        <v>948.7</v>
      </c>
      <c r="K57" s="38">
        <v>958.45</v>
      </c>
      <c r="L57" s="38">
        <v>964.30000000000007</v>
      </c>
      <c r="M57" s="28">
        <v>952.6</v>
      </c>
      <c r="N57" s="28">
        <v>937</v>
      </c>
      <c r="O57" s="39">
        <v>8688550</v>
      </c>
      <c r="P57" s="40">
        <v>1.2958472264322523E-2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186.2</v>
      </c>
      <c r="F58" s="37">
        <v>184.58333333333334</v>
      </c>
      <c r="G58" s="38">
        <v>182.4666666666667</v>
      </c>
      <c r="H58" s="38">
        <v>178.73333333333335</v>
      </c>
      <c r="I58" s="38">
        <v>176.6166666666667</v>
      </c>
      <c r="J58" s="38">
        <v>188.31666666666669</v>
      </c>
      <c r="K58" s="38">
        <v>190.43333333333331</v>
      </c>
      <c r="L58" s="38">
        <v>194.16666666666669</v>
      </c>
      <c r="M58" s="28">
        <v>186.7</v>
      </c>
      <c r="N58" s="28">
        <v>180.85</v>
      </c>
      <c r="O58" s="39">
        <v>35338800</v>
      </c>
      <c r="P58" s="40">
        <v>-4.6572237960339942E-2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3616.3</v>
      </c>
      <c r="F59" s="37">
        <v>3638</v>
      </c>
      <c r="G59" s="38">
        <v>3547.3</v>
      </c>
      <c r="H59" s="38">
        <v>3478.3</v>
      </c>
      <c r="I59" s="38">
        <v>3387.6000000000004</v>
      </c>
      <c r="J59" s="38">
        <v>3707</v>
      </c>
      <c r="K59" s="38">
        <v>3797.7</v>
      </c>
      <c r="L59" s="38">
        <v>3866.7</v>
      </c>
      <c r="M59" s="28">
        <v>3728.7</v>
      </c>
      <c r="N59" s="28">
        <v>3569</v>
      </c>
      <c r="O59" s="39">
        <v>445200</v>
      </c>
      <c r="P59" s="40">
        <v>-2.9113509977101732E-2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1572</v>
      </c>
      <c r="F60" s="37">
        <v>1575.1000000000001</v>
      </c>
      <c r="G60" s="38">
        <v>1562.2000000000003</v>
      </c>
      <c r="H60" s="38">
        <v>1552.4</v>
      </c>
      <c r="I60" s="38">
        <v>1539.5000000000002</v>
      </c>
      <c r="J60" s="38">
        <v>1584.9000000000003</v>
      </c>
      <c r="K60" s="38">
        <v>1597.8000000000004</v>
      </c>
      <c r="L60" s="38">
        <v>1607.6000000000004</v>
      </c>
      <c r="M60" s="28">
        <v>1588</v>
      </c>
      <c r="N60" s="28">
        <v>1565.3</v>
      </c>
      <c r="O60" s="39">
        <v>2654400</v>
      </c>
      <c r="P60" s="40">
        <v>4.2372881355932203E-3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653.9</v>
      </c>
      <c r="F61" s="37">
        <v>655.15</v>
      </c>
      <c r="G61" s="38">
        <v>644.79999999999995</v>
      </c>
      <c r="H61" s="38">
        <v>635.69999999999993</v>
      </c>
      <c r="I61" s="38">
        <v>625.34999999999991</v>
      </c>
      <c r="J61" s="38">
        <v>664.25</v>
      </c>
      <c r="K61" s="38">
        <v>674.60000000000014</v>
      </c>
      <c r="L61" s="38">
        <v>683.7</v>
      </c>
      <c r="M61" s="28">
        <v>665.5</v>
      </c>
      <c r="N61" s="28">
        <v>646.04999999999995</v>
      </c>
      <c r="O61" s="39">
        <v>7458000</v>
      </c>
      <c r="P61" s="40">
        <v>-1.2447033898305085E-2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967.6</v>
      </c>
      <c r="F62" s="37">
        <v>971.91666666666663</v>
      </c>
      <c r="G62" s="38">
        <v>959.43333333333328</v>
      </c>
      <c r="H62" s="38">
        <v>951.26666666666665</v>
      </c>
      <c r="I62" s="38">
        <v>938.7833333333333</v>
      </c>
      <c r="J62" s="38">
        <v>980.08333333333326</v>
      </c>
      <c r="K62" s="38">
        <v>992.56666666666661</v>
      </c>
      <c r="L62" s="38">
        <v>1000.7333333333332</v>
      </c>
      <c r="M62" s="28">
        <v>984.4</v>
      </c>
      <c r="N62" s="28">
        <v>963.75</v>
      </c>
      <c r="O62" s="39">
        <v>1479800</v>
      </c>
      <c r="P62" s="40">
        <v>-2.0842982862436313E-2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367.6</v>
      </c>
      <c r="F63" s="37">
        <v>366.91666666666669</v>
      </c>
      <c r="G63" s="38">
        <v>362.63333333333338</v>
      </c>
      <c r="H63" s="38">
        <v>357.66666666666669</v>
      </c>
      <c r="I63" s="38">
        <v>353.38333333333338</v>
      </c>
      <c r="J63" s="38">
        <v>371.88333333333338</v>
      </c>
      <c r="K63" s="38">
        <v>376.16666666666669</v>
      </c>
      <c r="L63" s="38">
        <v>381.13333333333338</v>
      </c>
      <c r="M63" s="28">
        <v>371.2</v>
      </c>
      <c r="N63" s="28">
        <v>361.95</v>
      </c>
      <c r="O63" s="39">
        <v>3949500</v>
      </c>
      <c r="P63" s="40">
        <v>-5.8970693352394569E-2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145.05000000000001</v>
      </c>
      <c r="F64" s="37">
        <v>144.31666666666669</v>
      </c>
      <c r="G64" s="38">
        <v>142.48333333333338</v>
      </c>
      <c r="H64" s="38">
        <v>139.91666666666669</v>
      </c>
      <c r="I64" s="38">
        <v>138.08333333333337</v>
      </c>
      <c r="J64" s="38">
        <v>146.88333333333338</v>
      </c>
      <c r="K64" s="38">
        <v>148.7166666666667</v>
      </c>
      <c r="L64" s="38">
        <v>151.28333333333339</v>
      </c>
      <c r="M64" s="28">
        <v>146.15</v>
      </c>
      <c r="N64" s="28">
        <v>141.75</v>
      </c>
      <c r="O64" s="39">
        <v>9910000</v>
      </c>
      <c r="P64" s="40">
        <v>4.5615813482007099E-3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1118.6500000000001</v>
      </c>
      <c r="F65" s="37">
        <v>1113.2166666666667</v>
      </c>
      <c r="G65" s="38">
        <v>1102.4333333333334</v>
      </c>
      <c r="H65" s="38">
        <v>1086.2166666666667</v>
      </c>
      <c r="I65" s="38">
        <v>1075.4333333333334</v>
      </c>
      <c r="J65" s="38">
        <v>1129.4333333333334</v>
      </c>
      <c r="K65" s="38">
        <v>1140.2166666666667</v>
      </c>
      <c r="L65" s="38">
        <v>1156.4333333333334</v>
      </c>
      <c r="M65" s="28">
        <v>1124</v>
      </c>
      <c r="N65" s="28">
        <v>1097</v>
      </c>
      <c r="O65" s="39">
        <v>2031600</v>
      </c>
      <c r="P65" s="40">
        <v>3.9607000307031008E-2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541.75</v>
      </c>
      <c r="F66" s="37">
        <v>543.19999999999993</v>
      </c>
      <c r="G66" s="38">
        <v>536.64999999999986</v>
      </c>
      <c r="H66" s="38">
        <v>531.54999999999995</v>
      </c>
      <c r="I66" s="38">
        <v>524.99999999999989</v>
      </c>
      <c r="J66" s="38">
        <v>548.29999999999984</v>
      </c>
      <c r="K66" s="38">
        <v>554.8499999999998</v>
      </c>
      <c r="L66" s="38">
        <v>559.94999999999982</v>
      </c>
      <c r="M66" s="28">
        <v>549.75</v>
      </c>
      <c r="N66" s="28">
        <v>538.1</v>
      </c>
      <c r="O66" s="39">
        <v>12286250</v>
      </c>
      <c r="P66" s="40">
        <v>-2.3156430133174321E-2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1453.5</v>
      </c>
      <c r="F67" s="37">
        <v>1431.8500000000001</v>
      </c>
      <c r="G67" s="38">
        <v>1398.7000000000003</v>
      </c>
      <c r="H67" s="38">
        <v>1343.9</v>
      </c>
      <c r="I67" s="38">
        <v>1310.7500000000002</v>
      </c>
      <c r="J67" s="38">
        <v>1486.6500000000003</v>
      </c>
      <c r="K67" s="38">
        <v>1519.8000000000004</v>
      </c>
      <c r="L67" s="38">
        <v>1574.6000000000004</v>
      </c>
      <c r="M67" s="28">
        <v>1465</v>
      </c>
      <c r="N67" s="28">
        <v>1377.05</v>
      </c>
      <c r="O67" s="39">
        <v>1037000</v>
      </c>
      <c r="P67" s="40">
        <v>-0.13149078726968175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1765.4</v>
      </c>
      <c r="F68" s="37">
        <v>1765.1000000000001</v>
      </c>
      <c r="G68" s="38">
        <v>1747.2500000000002</v>
      </c>
      <c r="H68" s="38">
        <v>1729.1000000000001</v>
      </c>
      <c r="I68" s="38">
        <v>1711.2500000000002</v>
      </c>
      <c r="J68" s="38">
        <v>1783.2500000000002</v>
      </c>
      <c r="K68" s="38">
        <v>1801.1000000000001</v>
      </c>
      <c r="L68" s="38">
        <v>1819.2500000000002</v>
      </c>
      <c r="M68" s="28">
        <v>1782.95</v>
      </c>
      <c r="N68" s="28">
        <v>1746.95</v>
      </c>
      <c r="O68" s="39">
        <v>1736250</v>
      </c>
      <c r="P68" s="40">
        <v>4.2166866746698679E-2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174.65</v>
      </c>
      <c r="F69" s="37">
        <v>173.98333333333335</v>
      </c>
      <c r="G69" s="38">
        <v>171.2166666666667</v>
      </c>
      <c r="H69" s="38">
        <v>167.78333333333336</v>
      </c>
      <c r="I69" s="38">
        <v>165.01666666666671</v>
      </c>
      <c r="J69" s="38">
        <v>177.41666666666669</v>
      </c>
      <c r="K69" s="38">
        <v>180.18333333333334</v>
      </c>
      <c r="L69" s="38">
        <v>183.61666666666667</v>
      </c>
      <c r="M69" s="28">
        <v>176.75</v>
      </c>
      <c r="N69" s="28">
        <v>170.55</v>
      </c>
      <c r="O69" s="39">
        <v>15849300</v>
      </c>
      <c r="P69" s="40">
        <v>-3.2026970080067427E-2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3671.3</v>
      </c>
      <c r="F70" s="37">
        <v>3663.35</v>
      </c>
      <c r="G70" s="38">
        <v>3604.6</v>
      </c>
      <c r="H70" s="38">
        <v>3537.9</v>
      </c>
      <c r="I70" s="38">
        <v>3479.15</v>
      </c>
      <c r="J70" s="38">
        <v>3730.0499999999997</v>
      </c>
      <c r="K70" s="38">
        <v>3788.7999999999997</v>
      </c>
      <c r="L70" s="38">
        <v>3855.4999999999995</v>
      </c>
      <c r="M70" s="28">
        <v>3722.1</v>
      </c>
      <c r="N70" s="28">
        <v>3596.65</v>
      </c>
      <c r="O70" s="39">
        <v>2647800</v>
      </c>
      <c r="P70" s="40">
        <v>-2.1481062747314866E-3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3711.65</v>
      </c>
      <c r="F71" s="37">
        <v>3698.5666666666671</v>
      </c>
      <c r="G71" s="38">
        <v>3663.6833333333343</v>
      </c>
      <c r="H71" s="38">
        <v>3615.7166666666672</v>
      </c>
      <c r="I71" s="38">
        <v>3580.8333333333344</v>
      </c>
      <c r="J71" s="38">
        <v>3746.5333333333342</v>
      </c>
      <c r="K71" s="38">
        <v>3781.4166666666665</v>
      </c>
      <c r="L71" s="38">
        <v>3829.3833333333341</v>
      </c>
      <c r="M71" s="28">
        <v>3733.45</v>
      </c>
      <c r="N71" s="28">
        <v>3650.6</v>
      </c>
      <c r="O71" s="39">
        <v>571500</v>
      </c>
      <c r="P71" s="40">
        <v>-1.5503875968992248E-2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337.4</v>
      </c>
      <c r="F72" s="37">
        <v>335.23333333333329</v>
      </c>
      <c r="G72" s="38">
        <v>332.56666666666661</v>
      </c>
      <c r="H72" s="38">
        <v>327.73333333333329</v>
      </c>
      <c r="I72" s="38">
        <v>325.06666666666661</v>
      </c>
      <c r="J72" s="38">
        <v>340.06666666666661</v>
      </c>
      <c r="K72" s="38">
        <v>342.73333333333323</v>
      </c>
      <c r="L72" s="38">
        <v>347.56666666666661</v>
      </c>
      <c r="M72" s="28">
        <v>337.9</v>
      </c>
      <c r="N72" s="28">
        <v>330.4</v>
      </c>
      <c r="O72" s="39">
        <v>41297850</v>
      </c>
      <c r="P72" s="40">
        <v>-1.5557683101962662E-3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4324.3500000000004</v>
      </c>
      <c r="F73" s="37">
        <v>4356.6166666666668</v>
      </c>
      <c r="G73" s="38">
        <v>4283.2333333333336</v>
      </c>
      <c r="H73" s="38">
        <v>4242.1166666666668</v>
      </c>
      <c r="I73" s="38">
        <v>4168.7333333333336</v>
      </c>
      <c r="J73" s="38">
        <v>4397.7333333333336</v>
      </c>
      <c r="K73" s="38">
        <v>4471.1166666666668</v>
      </c>
      <c r="L73" s="38">
        <v>4512.2333333333336</v>
      </c>
      <c r="M73" s="28">
        <v>4430</v>
      </c>
      <c r="N73" s="28">
        <v>4315.5</v>
      </c>
      <c r="O73" s="39">
        <v>1861875</v>
      </c>
      <c r="P73" s="40">
        <v>1.6792955150522221E-2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2929.1</v>
      </c>
      <c r="F74" s="37">
        <v>2927.1166666666663</v>
      </c>
      <c r="G74" s="38">
        <v>2907.9333333333325</v>
      </c>
      <c r="H74" s="38">
        <v>2886.766666666666</v>
      </c>
      <c r="I74" s="38">
        <v>2867.5833333333321</v>
      </c>
      <c r="J74" s="38">
        <v>2948.2833333333328</v>
      </c>
      <c r="K74" s="38">
        <v>2967.4666666666662</v>
      </c>
      <c r="L74" s="38">
        <v>2988.6333333333332</v>
      </c>
      <c r="M74" s="28">
        <v>2946.3</v>
      </c>
      <c r="N74" s="28">
        <v>2905.95</v>
      </c>
      <c r="O74" s="39">
        <v>3295600</v>
      </c>
      <c r="P74" s="40">
        <v>1.4764522039012825E-2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1580.75</v>
      </c>
      <c r="F75" s="37">
        <v>1580.25</v>
      </c>
      <c r="G75" s="38">
        <v>1564.3</v>
      </c>
      <c r="H75" s="38">
        <v>1547.85</v>
      </c>
      <c r="I75" s="38">
        <v>1531.8999999999999</v>
      </c>
      <c r="J75" s="38">
        <v>1596.7</v>
      </c>
      <c r="K75" s="38">
        <v>1612.6499999999999</v>
      </c>
      <c r="L75" s="38">
        <v>1629.1000000000001</v>
      </c>
      <c r="M75" s="28">
        <v>1596.2</v>
      </c>
      <c r="N75" s="28">
        <v>1563.8</v>
      </c>
      <c r="O75" s="39">
        <v>2298450</v>
      </c>
      <c r="P75" s="40">
        <v>-7.1275837491090524E-3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145.4</v>
      </c>
      <c r="F76" s="37">
        <v>144.58333333333334</v>
      </c>
      <c r="G76" s="38">
        <v>143.26666666666668</v>
      </c>
      <c r="H76" s="38">
        <v>141.13333333333333</v>
      </c>
      <c r="I76" s="38">
        <v>139.81666666666666</v>
      </c>
      <c r="J76" s="38">
        <v>146.7166666666667</v>
      </c>
      <c r="K76" s="38">
        <v>148.03333333333336</v>
      </c>
      <c r="L76" s="38">
        <v>150.16666666666671</v>
      </c>
      <c r="M76" s="28">
        <v>145.9</v>
      </c>
      <c r="N76" s="28">
        <v>142.44999999999999</v>
      </c>
      <c r="O76" s="39">
        <v>20718000</v>
      </c>
      <c r="P76" s="40">
        <v>2.4203594945719879E-2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95.4</v>
      </c>
      <c r="F77" s="37">
        <v>95.116666666666674</v>
      </c>
      <c r="G77" s="38">
        <v>94.583333333333343</v>
      </c>
      <c r="H77" s="38">
        <v>93.766666666666666</v>
      </c>
      <c r="I77" s="38">
        <v>93.233333333333334</v>
      </c>
      <c r="J77" s="38">
        <v>95.933333333333351</v>
      </c>
      <c r="K77" s="38">
        <v>96.466666666666683</v>
      </c>
      <c r="L77" s="38">
        <v>97.28333333333336</v>
      </c>
      <c r="M77" s="28">
        <v>95.65</v>
      </c>
      <c r="N77" s="28">
        <v>94.3</v>
      </c>
      <c r="O77" s="39">
        <v>66630000</v>
      </c>
      <c r="P77" s="40">
        <v>-6.3396120326117508E-2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105.7</v>
      </c>
      <c r="F78" s="37">
        <v>106.01666666666665</v>
      </c>
      <c r="G78" s="38">
        <v>104.2833333333333</v>
      </c>
      <c r="H78" s="38">
        <v>102.86666666666665</v>
      </c>
      <c r="I78" s="38">
        <v>101.1333333333333</v>
      </c>
      <c r="J78" s="38">
        <v>107.43333333333331</v>
      </c>
      <c r="K78" s="38">
        <v>109.16666666666666</v>
      </c>
      <c r="L78" s="38">
        <v>110.58333333333331</v>
      </c>
      <c r="M78" s="28">
        <v>107.75</v>
      </c>
      <c r="N78" s="28">
        <v>104.6</v>
      </c>
      <c r="O78" s="39">
        <v>12048400</v>
      </c>
      <c r="P78" s="40">
        <v>0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136.9</v>
      </c>
      <c r="F79" s="37">
        <v>136</v>
      </c>
      <c r="G79" s="38">
        <v>134.85</v>
      </c>
      <c r="H79" s="38">
        <v>132.79999999999998</v>
      </c>
      <c r="I79" s="38">
        <v>131.64999999999998</v>
      </c>
      <c r="J79" s="38">
        <v>138.05000000000001</v>
      </c>
      <c r="K79" s="38">
        <v>139.19999999999999</v>
      </c>
      <c r="L79" s="38">
        <v>141.25000000000003</v>
      </c>
      <c r="M79" s="28">
        <v>137.15</v>
      </c>
      <c r="N79" s="28">
        <v>133.94999999999999</v>
      </c>
      <c r="O79" s="39">
        <v>27138900</v>
      </c>
      <c r="P79" s="40">
        <v>-4.6979865771812077E-3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392</v>
      </c>
      <c r="F80" s="37">
        <v>391.81666666666666</v>
      </c>
      <c r="G80" s="38">
        <v>388.88333333333333</v>
      </c>
      <c r="H80" s="38">
        <v>385.76666666666665</v>
      </c>
      <c r="I80" s="38">
        <v>382.83333333333331</v>
      </c>
      <c r="J80" s="38">
        <v>394.93333333333334</v>
      </c>
      <c r="K80" s="38">
        <v>397.86666666666662</v>
      </c>
      <c r="L80" s="38">
        <v>400.98333333333335</v>
      </c>
      <c r="M80" s="28">
        <v>394.75</v>
      </c>
      <c r="N80" s="28">
        <v>388.7</v>
      </c>
      <c r="O80" s="39">
        <v>6077750</v>
      </c>
      <c r="P80" s="40">
        <v>-5.6444026340545629E-3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34.799999999999997</v>
      </c>
      <c r="F81" s="37">
        <v>34.633333333333333</v>
      </c>
      <c r="G81" s="38">
        <v>34.316666666666663</v>
      </c>
      <c r="H81" s="38">
        <v>33.833333333333329</v>
      </c>
      <c r="I81" s="38">
        <v>33.516666666666659</v>
      </c>
      <c r="J81" s="38">
        <v>35.116666666666667</v>
      </c>
      <c r="K81" s="38">
        <v>35.433333333333344</v>
      </c>
      <c r="L81" s="38">
        <v>35.916666666666671</v>
      </c>
      <c r="M81" s="28">
        <v>34.950000000000003</v>
      </c>
      <c r="N81" s="28">
        <v>34.15</v>
      </c>
      <c r="O81" s="39">
        <v>101835000</v>
      </c>
      <c r="P81" s="40">
        <v>-5.4932981762250057E-3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612.9</v>
      </c>
      <c r="F82" s="37">
        <v>609.70000000000005</v>
      </c>
      <c r="G82" s="38">
        <v>605.40000000000009</v>
      </c>
      <c r="H82" s="38">
        <v>597.90000000000009</v>
      </c>
      <c r="I82" s="38">
        <v>593.60000000000014</v>
      </c>
      <c r="J82" s="38">
        <v>617.20000000000005</v>
      </c>
      <c r="K82" s="38">
        <v>621.5</v>
      </c>
      <c r="L82" s="38">
        <v>629</v>
      </c>
      <c r="M82" s="28">
        <v>614</v>
      </c>
      <c r="N82" s="28">
        <v>602.20000000000005</v>
      </c>
      <c r="O82" s="39">
        <v>3526900</v>
      </c>
      <c r="P82" s="40">
        <v>4.0260736196319015E-2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858.5</v>
      </c>
      <c r="F83" s="37">
        <v>871.01666666666677</v>
      </c>
      <c r="G83" s="38">
        <v>843.63333333333355</v>
      </c>
      <c r="H83" s="38">
        <v>828.76666666666677</v>
      </c>
      <c r="I83" s="38">
        <v>801.38333333333355</v>
      </c>
      <c r="J83" s="38">
        <v>885.88333333333355</v>
      </c>
      <c r="K83" s="38">
        <v>913.26666666666677</v>
      </c>
      <c r="L83" s="38">
        <v>928.13333333333355</v>
      </c>
      <c r="M83" s="28">
        <v>898.4</v>
      </c>
      <c r="N83" s="28">
        <v>856.15</v>
      </c>
      <c r="O83" s="39">
        <v>7773000</v>
      </c>
      <c r="P83" s="40">
        <v>1.4171605256377221E-3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1311.1</v>
      </c>
      <c r="F84" s="37">
        <v>1304.0333333333333</v>
      </c>
      <c r="G84" s="38">
        <v>1294.5666666666666</v>
      </c>
      <c r="H84" s="38">
        <v>1278.0333333333333</v>
      </c>
      <c r="I84" s="38">
        <v>1268.5666666666666</v>
      </c>
      <c r="J84" s="38">
        <v>1320.5666666666666</v>
      </c>
      <c r="K84" s="38">
        <v>1330.0333333333333</v>
      </c>
      <c r="L84" s="38">
        <v>1346.5666666666666</v>
      </c>
      <c r="M84" s="28">
        <v>1313.5</v>
      </c>
      <c r="N84" s="28">
        <v>1287.5</v>
      </c>
      <c r="O84" s="39">
        <v>4116450</v>
      </c>
      <c r="P84" s="40">
        <v>-1.6003729024238657E-2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278.85000000000002</v>
      </c>
      <c r="F85" s="37">
        <v>278.03333333333336</v>
      </c>
      <c r="G85" s="38">
        <v>274.66666666666674</v>
      </c>
      <c r="H85" s="38">
        <v>270.48333333333341</v>
      </c>
      <c r="I85" s="38">
        <v>267.11666666666679</v>
      </c>
      <c r="J85" s="38">
        <v>282.2166666666667</v>
      </c>
      <c r="K85" s="38">
        <v>285.58333333333337</v>
      </c>
      <c r="L85" s="38">
        <v>289.76666666666665</v>
      </c>
      <c r="M85" s="28">
        <v>281.39999999999998</v>
      </c>
      <c r="N85" s="28">
        <v>273.85000000000002</v>
      </c>
      <c r="O85" s="39">
        <v>8392000</v>
      </c>
      <c r="P85" s="40">
        <v>1.2059816690786301E-2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1379.85</v>
      </c>
      <c r="F86" s="37">
        <v>1381</v>
      </c>
      <c r="G86" s="38">
        <v>1368</v>
      </c>
      <c r="H86" s="38">
        <v>1356.15</v>
      </c>
      <c r="I86" s="38">
        <v>1343.15</v>
      </c>
      <c r="J86" s="38">
        <v>1392.85</v>
      </c>
      <c r="K86" s="38">
        <v>1405.85</v>
      </c>
      <c r="L86" s="38">
        <v>1417.6999999999998</v>
      </c>
      <c r="M86" s="28">
        <v>1394</v>
      </c>
      <c r="N86" s="28">
        <v>1369.15</v>
      </c>
      <c r="O86" s="39">
        <v>14552100</v>
      </c>
      <c r="P86" s="40">
        <v>-7.8694258233751088E-3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232.8</v>
      </c>
      <c r="F87" s="37">
        <v>231.68333333333331</v>
      </c>
      <c r="G87" s="38">
        <v>228.61666666666662</v>
      </c>
      <c r="H87" s="38">
        <v>224.43333333333331</v>
      </c>
      <c r="I87" s="38">
        <v>221.36666666666662</v>
      </c>
      <c r="J87" s="38">
        <v>235.86666666666662</v>
      </c>
      <c r="K87" s="38">
        <v>238.93333333333328</v>
      </c>
      <c r="L87" s="38">
        <v>243.11666666666662</v>
      </c>
      <c r="M87" s="28">
        <v>234.75</v>
      </c>
      <c r="N87" s="28">
        <v>227.5</v>
      </c>
      <c r="O87" s="39">
        <v>3092500</v>
      </c>
      <c r="P87" s="40">
        <v>5.7264957264957263E-2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451.3</v>
      </c>
      <c r="F88" s="37">
        <v>450.0333333333333</v>
      </c>
      <c r="G88" s="38">
        <v>444.31666666666661</v>
      </c>
      <c r="H88" s="38">
        <v>437.33333333333331</v>
      </c>
      <c r="I88" s="38">
        <v>431.61666666666662</v>
      </c>
      <c r="J88" s="38">
        <v>457.01666666666659</v>
      </c>
      <c r="K88" s="38">
        <v>462.73333333333329</v>
      </c>
      <c r="L88" s="38">
        <v>469.71666666666658</v>
      </c>
      <c r="M88" s="28">
        <v>455.75</v>
      </c>
      <c r="N88" s="28">
        <v>443.05</v>
      </c>
      <c r="O88" s="39">
        <v>4625000</v>
      </c>
      <c r="P88" s="40">
        <v>0.19085934985516576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1738.95</v>
      </c>
      <c r="F89" s="37">
        <v>1753.9833333333333</v>
      </c>
      <c r="G89" s="38">
        <v>1710.9666666666667</v>
      </c>
      <c r="H89" s="38">
        <v>1682.9833333333333</v>
      </c>
      <c r="I89" s="38">
        <v>1639.9666666666667</v>
      </c>
      <c r="J89" s="38">
        <v>1781.9666666666667</v>
      </c>
      <c r="K89" s="38">
        <v>1824.9833333333336</v>
      </c>
      <c r="L89" s="38">
        <v>1852.9666666666667</v>
      </c>
      <c r="M89" s="28">
        <v>1797</v>
      </c>
      <c r="N89" s="28">
        <v>1726</v>
      </c>
      <c r="O89" s="39">
        <v>1704300</v>
      </c>
      <c r="P89" s="40">
        <v>0.12582365861311579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1224.25</v>
      </c>
      <c r="F90" s="37">
        <v>1218</v>
      </c>
      <c r="G90" s="38">
        <v>1203.2</v>
      </c>
      <c r="H90" s="38">
        <v>1182.1500000000001</v>
      </c>
      <c r="I90" s="38">
        <v>1167.3500000000001</v>
      </c>
      <c r="J90" s="38">
        <v>1239.05</v>
      </c>
      <c r="K90" s="38">
        <v>1253.8500000000001</v>
      </c>
      <c r="L90" s="38">
        <v>1274.8999999999999</v>
      </c>
      <c r="M90" s="28">
        <v>1232.8</v>
      </c>
      <c r="N90" s="28">
        <v>1196.95</v>
      </c>
      <c r="O90" s="39">
        <v>6277000</v>
      </c>
      <c r="P90" s="40">
        <v>-2.2197990497702314E-2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984.05</v>
      </c>
      <c r="F91" s="37">
        <v>985.51666666666677</v>
      </c>
      <c r="G91" s="38">
        <v>977.33333333333348</v>
      </c>
      <c r="H91" s="38">
        <v>970.61666666666667</v>
      </c>
      <c r="I91" s="38">
        <v>962.43333333333339</v>
      </c>
      <c r="J91" s="38">
        <v>992.23333333333358</v>
      </c>
      <c r="K91" s="38">
        <v>1000.4166666666667</v>
      </c>
      <c r="L91" s="38">
        <v>1007.1333333333337</v>
      </c>
      <c r="M91" s="28">
        <v>993.7</v>
      </c>
      <c r="N91" s="28">
        <v>978.8</v>
      </c>
      <c r="O91" s="39">
        <v>20597500</v>
      </c>
      <c r="P91" s="40">
        <v>2.7409217877094973E-2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2255.15</v>
      </c>
      <c r="F92" s="37">
        <v>2249.4</v>
      </c>
      <c r="G92" s="38">
        <v>2240.8500000000004</v>
      </c>
      <c r="H92" s="38">
        <v>2226.5500000000002</v>
      </c>
      <c r="I92" s="38">
        <v>2218.0000000000005</v>
      </c>
      <c r="J92" s="38">
        <v>2263.7000000000003</v>
      </c>
      <c r="K92" s="38">
        <v>2272.2500000000005</v>
      </c>
      <c r="L92" s="38">
        <v>2286.5500000000002</v>
      </c>
      <c r="M92" s="28">
        <v>2257.9499999999998</v>
      </c>
      <c r="N92" s="28">
        <v>2235.1</v>
      </c>
      <c r="O92" s="39">
        <v>24544800</v>
      </c>
      <c r="P92" s="40">
        <v>1.8460657513101716E-2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1911.2</v>
      </c>
      <c r="F93" s="37">
        <v>1913.8000000000002</v>
      </c>
      <c r="G93" s="38">
        <v>1901.2000000000003</v>
      </c>
      <c r="H93" s="38">
        <v>1891.2</v>
      </c>
      <c r="I93" s="38">
        <v>1878.6000000000001</v>
      </c>
      <c r="J93" s="38">
        <v>1923.8000000000004</v>
      </c>
      <c r="K93" s="38">
        <v>1936.4000000000003</v>
      </c>
      <c r="L93" s="38">
        <v>1946.4000000000005</v>
      </c>
      <c r="M93" s="28">
        <v>1926.4</v>
      </c>
      <c r="N93" s="28">
        <v>1903.8</v>
      </c>
      <c r="O93" s="39">
        <v>2984100</v>
      </c>
      <c r="P93" s="40">
        <v>-1.4953456129926717E-2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1397.05</v>
      </c>
      <c r="F94" s="37">
        <v>1391.45</v>
      </c>
      <c r="G94" s="38">
        <v>1383.95</v>
      </c>
      <c r="H94" s="38">
        <v>1370.85</v>
      </c>
      <c r="I94" s="38">
        <v>1363.35</v>
      </c>
      <c r="J94" s="38">
        <v>1404.5500000000002</v>
      </c>
      <c r="K94" s="38">
        <v>1412.0500000000002</v>
      </c>
      <c r="L94" s="38">
        <v>1425.1500000000003</v>
      </c>
      <c r="M94" s="28">
        <v>1398.95</v>
      </c>
      <c r="N94" s="28">
        <v>1378.35</v>
      </c>
      <c r="O94" s="39">
        <v>57900150</v>
      </c>
      <c r="P94" s="40">
        <v>-3.3483290488431877E-2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557.1</v>
      </c>
      <c r="F95" s="37">
        <v>558.9</v>
      </c>
      <c r="G95" s="38">
        <v>551.4</v>
      </c>
      <c r="H95" s="38">
        <v>545.70000000000005</v>
      </c>
      <c r="I95" s="38">
        <v>538.20000000000005</v>
      </c>
      <c r="J95" s="38">
        <v>564.59999999999991</v>
      </c>
      <c r="K95" s="38">
        <v>572.09999999999991</v>
      </c>
      <c r="L95" s="38">
        <v>577.79999999999984</v>
      </c>
      <c r="M95" s="28">
        <v>566.4</v>
      </c>
      <c r="N95" s="28">
        <v>553.20000000000005</v>
      </c>
      <c r="O95" s="39">
        <v>24574000</v>
      </c>
      <c r="P95" s="40">
        <v>6.9718444742386518E-2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2812.1</v>
      </c>
      <c r="F96" s="37">
        <v>2816.25</v>
      </c>
      <c r="G96" s="38">
        <v>2789.15</v>
      </c>
      <c r="H96" s="38">
        <v>2766.2000000000003</v>
      </c>
      <c r="I96" s="38">
        <v>2739.1000000000004</v>
      </c>
      <c r="J96" s="38">
        <v>2839.2</v>
      </c>
      <c r="K96" s="38">
        <v>2866.3</v>
      </c>
      <c r="L96" s="38">
        <v>2889.2499999999995</v>
      </c>
      <c r="M96" s="28">
        <v>2843.35</v>
      </c>
      <c r="N96" s="28">
        <v>2793.3</v>
      </c>
      <c r="O96" s="39">
        <v>3755400</v>
      </c>
      <c r="P96" s="40">
        <v>-9.8868939334018826E-3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362.4</v>
      </c>
      <c r="F97" s="37">
        <v>356.56666666666661</v>
      </c>
      <c r="G97" s="38">
        <v>348.23333333333323</v>
      </c>
      <c r="H97" s="38">
        <v>334.06666666666661</v>
      </c>
      <c r="I97" s="38">
        <v>325.73333333333323</v>
      </c>
      <c r="J97" s="38">
        <v>370.73333333333323</v>
      </c>
      <c r="K97" s="38">
        <v>379.06666666666661</v>
      </c>
      <c r="L97" s="38">
        <v>393.23333333333323</v>
      </c>
      <c r="M97" s="28">
        <v>364.9</v>
      </c>
      <c r="N97" s="28">
        <v>342.4</v>
      </c>
      <c r="O97" s="39">
        <v>44264200</v>
      </c>
      <c r="P97" s="40">
        <v>2.2498137571393097E-2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91.65</v>
      </c>
      <c r="F98" s="37">
        <v>90.5</v>
      </c>
      <c r="G98" s="38">
        <v>88.35</v>
      </c>
      <c r="H98" s="38">
        <v>85.05</v>
      </c>
      <c r="I98" s="38">
        <v>82.899999999999991</v>
      </c>
      <c r="J98" s="38">
        <v>93.8</v>
      </c>
      <c r="K98" s="38">
        <v>95.95</v>
      </c>
      <c r="L98" s="38">
        <v>99.25</v>
      </c>
      <c r="M98" s="28">
        <v>92.65</v>
      </c>
      <c r="N98" s="28">
        <v>87.2</v>
      </c>
      <c r="O98" s="39">
        <v>13153700</v>
      </c>
      <c r="P98" s="40">
        <v>5.2649690295939439E-2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244.95</v>
      </c>
      <c r="F99" s="37">
        <v>242.26666666666665</v>
      </c>
      <c r="G99" s="38">
        <v>238.6333333333333</v>
      </c>
      <c r="H99" s="38">
        <v>232.31666666666663</v>
      </c>
      <c r="I99" s="38">
        <v>228.68333333333328</v>
      </c>
      <c r="J99" s="38">
        <v>248.58333333333331</v>
      </c>
      <c r="K99" s="38">
        <v>252.21666666666664</v>
      </c>
      <c r="L99" s="38">
        <v>258.5333333333333</v>
      </c>
      <c r="M99" s="28">
        <v>245.9</v>
      </c>
      <c r="N99" s="28">
        <v>235.95</v>
      </c>
      <c r="O99" s="39">
        <v>22194000</v>
      </c>
      <c r="P99" s="40">
        <v>-2.6412412649532157E-2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2483.15</v>
      </c>
      <c r="F100" s="37">
        <v>2498.9666666666667</v>
      </c>
      <c r="G100" s="38">
        <v>2460.1833333333334</v>
      </c>
      <c r="H100" s="38">
        <v>2437.2166666666667</v>
      </c>
      <c r="I100" s="38">
        <v>2398.4333333333334</v>
      </c>
      <c r="J100" s="38">
        <v>2521.9333333333334</v>
      </c>
      <c r="K100" s="38">
        <v>2560.7166666666672</v>
      </c>
      <c r="L100" s="38">
        <v>2583.6833333333334</v>
      </c>
      <c r="M100" s="28">
        <v>2537.75</v>
      </c>
      <c r="N100" s="28">
        <v>2476</v>
      </c>
      <c r="O100" s="39">
        <v>13218300</v>
      </c>
      <c r="P100" s="40">
        <v>-9.1749308507049852E-3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35181.35</v>
      </c>
      <c r="F101" s="37">
        <v>35006.883333333339</v>
      </c>
      <c r="G101" s="38">
        <v>34793.766666666677</v>
      </c>
      <c r="H101" s="38">
        <v>34406.183333333342</v>
      </c>
      <c r="I101" s="38">
        <v>34193.06666666668</v>
      </c>
      <c r="J101" s="38">
        <v>35394.466666666674</v>
      </c>
      <c r="K101" s="38">
        <v>35607.583333333328</v>
      </c>
      <c r="L101" s="38">
        <v>35995.166666666672</v>
      </c>
      <c r="M101" s="28">
        <v>35220</v>
      </c>
      <c r="N101" s="28">
        <v>34619.300000000003</v>
      </c>
      <c r="O101" s="39">
        <v>15630</v>
      </c>
      <c r="P101" s="40">
        <v>-2.8708133971291866E-3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96.9</v>
      </c>
      <c r="F102" s="37">
        <v>96.40000000000002</v>
      </c>
      <c r="G102" s="38">
        <v>94.850000000000037</v>
      </c>
      <c r="H102" s="38">
        <v>92.800000000000011</v>
      </c>
      <c r="I102" s="38">
        <v>91.250000000000028</v>
      </c>
      <c r="J102" s="38">
        <v>98.450000000000045</v>
      </c>
      <c r="K102" s="38">
        <v>100.00000000000003</v>
      </c>
      <c r="L102" s="38">
        <v>102.05000000000005</v>
      </c>
      <c r="M102" s="28">
        <v>97.95</v>
      </c>
      <c r="N102" s="28">
        <v>94.35</v>
      </c>
      <c r="O102" s="39">
        <v>38380000</v>
      </c>
      <c r="P102" s="40">
        <v>1.4377841209430172E-2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743.3</v>
      </c>
      <c r="F103" s="37">
        <v>740.55000000000007</v>
      </c>
      <c r="G103" s="38">
        <v>736.65000000000009</v>
      </c>
      <c r="H103" s="38">
        <v>730</v>
      </c>
      <c r="I103" s="38">
        <v>726.1</v>
      </c>
      <c r="J103" s="38">
        <v>747.20000000000016</v>
      </c>
      <c r="K103" s="38">
        <v>751.1</v>
      </c>
      <c r="L103" s="38">
        <v>757.75000000000023</v>
      </c>
      <c r="M103" s="28">
        <v>744.45</v>
      </c>
      <c r="N103" s="28">
        <v>733.9</v>
      </c>
      <c r="O103" s="39">
        <v>87857000</v>
      </c>
      <c r="P103" s="40">
        <v>-9.7788522633936188E-3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1279.8</v>
      </c>
      <c r="F104" s="37">
        <v>1264.8666666666668</v>
      </c>
      <c r="G104" s="38">
        <v>1235.4833333333336</v>
      </c>
      <c r="H104" s="38">
        <v>1191.1666666666667</v>
      </c>
      <c r="I104" s="38">
        <v>1161.7833333333335</v>
      </c>
      <c r="J104" s="38">
        <v>1309.1833333333336</v>
      </c>
      <c r="K104" s="38">
        <v>1338.5666666666668</v>
      </c>
      <c r="L104" s="38">
        <v>1382.8833333333337</v>
      </c>
      <c r="M104" s="28">
        <v>1294.25</v>
      </c>
      <c r="N104" s="28">
        <v>1220.55</v>
      </c>
      <c r="O104" s="39">
        <v>3031525</v>
      </c>
      <c r="P104" s="40">
        <v>-7.6516416249304397E-3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522.35</v>
      </c>
      <c r="F105" s="37">
        <v>519.66666666666674</v>
      </c>
      <c r="G105" s="38">
        <v>515.38333333333344</v>
      </c>
      <c r="H105" s="38">
        <v>508.41666666666674</v>
      </c>
      <c r="I105" s="38">
        <v>504.13333333333344</v>
      </c>
      <c r="J105" s="38">
        <v>526.63333333333344</v>
      </c>
      <c r="K105" s="38">
        <v>530.91666666666674</v>
      </c>
      <c r="L105" s="38">
        <v>537.88333333333344</v>
      </c>
      <c r="M105" s="28">
        <v>523.95000000000005</v>
      </c>
      <c r="N105" s="28">
        <v>512.70000000000005</v>
      </c>
      <c r="O105" s="39">
        <v>6574500</v>
      </c>
      <c r="P105" s="40">
        <v>-5.2201543349977304E-3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8.5500000000000007</v>
      </c>
      <c r="F106" s="37">
        <v>8.5833333333333339</v>
      </c>
      <c r="G106" s="38">
        <v>8.4666666666666686</v>
      </c>
      <c r="H106" s="38">
        <v>8.3833333333333346</v>
      </c>
      <c r="I106" s="38">
        <v>8.2666666666666693</v>
      </c>
      <c r="J106" s="38">
        <v>8.6666666666666679</v>
      </c>
      <c r="K106" s="38">
        <v>8.7833333333333314</v>
      </c>
      <c r="L106" s="38">
        <v>8.8666666666666671</v>
      </c>
      <c r="M106" s="28">
        <v>8.6999999999999993</v>
      </c>
      <c r="N106" s="28">
        <v>8.5</v>
      </c>
      <c r="O106" s="39">
        <v>600390000</v>
      </c>
      <c r="P106" s="40">
        <v>-2.3263929277654995E-3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54.45</v>
      </c>
      <c r="F107" s="37">
        <v>54.199999999999996</v>
      </c>
      <c r="G107" s="38">
        <v>53.899999999999991</v>
      </c>
      <c r="H107" s="38">
        <v>53.349999999999994</v>
      </c>
      <c r="I107" s="38">
        <v>53.04999999999999</v>
      </c>
      <c r="J107" s="38">
        <v>54.749999999999993</v>
      </c>
      <c r="K107" s="38">
        <v>55.04999999999999</v>
      </c>
      <c r="L107" s="38">
        <v>55.599999999999994</v>
      </c>
      <c r="M107" s="28">
        <v>54.5</v>
      </c>
      <c r="N107" s="28">
        <v>53.65</v>
      </c>
      <c r="O107" s="39">
        <v>105280000</v>
      </c>
      <c r="P107" s="40">
        <v>2.1894336030461683E-3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34.4</v>
      </c>
      <c r="F108" s="37">
        <v>34.25</v>
      </c>
      <c r="G108" s="38">
        <v>34</v>
      </c>
      <c r="H108" s="38">
        <v>33.6</v>
      </c>
      <c r="I108" s="38">
        <v>33.35</v>
      </c>
      <c r="J108" s="38">
        <v>34.65</v>
      </c>
      <c r="K108" s="38">
        <v>34.9</v>
      </c>
      <c r="L108" s="38">
        <v>35.299999999999997</v>
      </c>
      <c r="M108" s="28">
        <v>34.5</v>
      </c>
      <c r="N108" s="28">
        <v>33.85</v>
      </c>
      <c r="O108" s="39">
        <v>263595000</v>
      </c>
      <c r="P108" s="40">
        <v>-8.7991426476394605E-3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164.35</v>
      </c>
      <c r="F109" s="37">
        <v>163.31666666666666</v>
      </c>
      <c r="G109" s="38">
        <v>161.78333333333333</v>
      </c>
      <c r="H109" s="38">
        <v>159.21666666666667</v>
      </c>
      <c r="I109" s="38">
        <v>157.68333333333334</v>
      </c>
      <c r="J109" s="38">
        <v>165.88333333333333</v>
      </c>
      <c r="K109" s="38">
        <v>167.41666666666663</v>
      </c>
      <c r="L109" s="38">
        <v>169.98333333333332</v>
      </c>
      <c r="M109" s="28">
        <v>164.85</v>
      </c>
      <c r="N109" s="28">
        <v>160.75</v>
      </c>
      <c r="O109" s="39">
        <v>50763750</v>
      </c>
      <c r="P109" s="40">
        <v>-3.3002357311236519E-2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373.8</v>
      </c>
      <c r="F110" s="37">
        <v>373.43333333333334</v>
      </c>
      <c r="G110" s="38">
        <v>368.31666666666666</v>
      </c>
      <c r="H110" s="38">
        <v>362.83333333333331</v>
      </c>
      <c r="I110" s="38">
        <v>357.71666666666664</v>
      </c>
      <c r="J110" s="38">
        <v>378.91666666666669</v>
      </c>
      <c r="K110" s="38">
        <v>384.03333333333336</v>
      </c>
      <c r="L110" s="38">
        <v>389.51666666666671</v>
      </c>
      <c r="M110" s="28">
        <v>378.55</v>
      </c>
      <c r="N110" s="28">
        <v>367.95</v>
      </c>
      <c r="O110" s="39">
        <v>10462375</v>
      </c>
      <c r="P110" s="40">
        <v>-4.1083805923125397E-2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244.5</v>
      </c>
      <c r="F111" s="37">
        <v>242.81666666666669</v>
      </c>
      <c r="G111" s="38">
        <v>240.18333333333339</v>
      </c>
      <c r="H111" s="38">
        <v>235.8666666666667</v>
      </c>
      <c r="I111" s="38">
        <v>233.23333333333341</v>
      </c>
      <c r="J111" s="38">
        <v>247.13333333333338</v>
      </c>
      <c r="K111" s="38">
        <v>249.76666666666665</v>
      </c>
      <c r="L111" s="38">
        <v>254.08333333333337</v>
      </c>
      <c r="M111" s="28">
        <v>245.45</v>
      </c>
      <c r="N111" s="28">
        <v>238.5</v>
      </c>
      <c r="O111" s="39">
        <v>19812372</v>
      </c>
      <c r="P111" s="40">
        <v>3.8720195638883227E-3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166.15</v>
      </c>
      <c r="F112" s="37">
        <v>165.03333333333333</v>
      </c>
      <c r="G112" s="38">
        <v>163.26666666666665</v>
      </c>
      <c r="H112" s="38">
        <v>160.38333333333333</v>
      </c>
      <c r="I112" s="38">
        <v>158.61666666666665</v>
      </c>
      <c r="J112" s="38">
        <v>167.91666666666666</v>
      </c>
      <c r="K112" s="38">
        <v>169.68333333333337</v>
      </c>
      <c r="L112" s="38">
        <v>172.56666666666666</v>
      </c>
      <c r="M112" s="28">
        <v>166.8</v>
      </c>
      <c r="N112" s="28">
        <v>162.15</v>
      </c>
      <c r="O112" s="39">
        <v>11022900</v>
      </c>
      <c r="P112" s="40">
        <v>7.2516930022573367E-2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3923.85</v>
      </c>
      <c r="F113" s="37">
        <v>3882.0833333333335</v>
      </c>
      <c r="G113" s="38">
        <v>3829.166666666667</v>
      </c>
      <c r="H113" s="38">
        <v>3734.4833333333336</v>
      </c>
      <c r="I113" s="38">
        <v>3681.5666666666671</v>
      </c>
      <c r="J113" s="38">
        <v>3976.7666666666669</v>
      </c>
      <c r="K113" s="38">
        <v>4029.6833333333338</v>
      </c>
      <c r="L113" s="38">
        <v>4124.3666666666668</v>
      </c>
      <c r="M113" s="28">
        <v>3935</v>
      </c>
      <c r="N113" s="28">
        <v>3787.4</v>
      </c>
      <c r="O113" s="39">
        <v>349050</v>
      </c>
      <c r="P113" s="40">
        <v>9.1975598310652273E-2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1695.85</v>
      </c>
      <c r="F114" s="37">
        <v>1684.1833333333334</v>
      </c>
      <c r="G114" s="38">
        <v>1669.4166666666667</v>
      </c>
      <c r="H114" s="38">
        <v>1642.9833333333333</v>
      </c>
      <c r="I114" s="38">
        <v>1628.2166666666667</v>
      </c>
      <c r="J114" s="38">
        <v>1710.6166666666668</v>
      </c>
      <c r="K114" s="38">
        <v>1725.3833333333332</v>
      </c>
      <c r="L114" s="38">
        <v>1751.8166666666668</v>
      </c>
      <c r="M114" s="28">
        <v>1698.95</v>
      </c>
      <c r="N114" s="28">
        <v>1657.75</v>
      </c>
      <c r="O114" s="39">
        <v>3282300</v>
      </c>
      <c r="P114" s="40">
        <v>-2.4518544935805991E-2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856.85</v>
      </c>
      <c r="F115" s="37">
        <v>852.38333333333321</v>
      </c>
      <c r="G115" s="38">
        <v>846.51666666666642</v>
      </c>
      <c r="H115" s="38">
        <v>836.18333333333317</v>
      </c>
      <c r="I115" s="38">
        <v>830.31666666666638</v>
      </c>
      <c r="J115" s="38">
        <v>862.71666666666647</v>
      </c>
      <c r="K115" s="38">
        <v>868.58333333333326</v>
      </c>
      <c r="L115" s="38">
        <v>878.91666666666652</v>
      </c>
      <c r="M115" s="28">
        <v>858.25</v>
      </c>
      <c r="N115" s="28">
        <v>842.05</v>
      </c>
      <c r="O115" s="39">
        <v>25829100</v>
      </c>
      <c r="P115" s="40">
        <v>-2.1680586330322139E-2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211.95</v>
      </c>
      <c r="F116" s="37">
        <v>212.66666666666666</v>
      </c>
      <c r="G116" s="38">
        <v>210.08333333333331</v>
      </c>
      <c r="H116" s="38">
        <v>208.21666666666667</v>
      </c>
      <c r="I116" s="38">
        <v>205.63333333333333</v>
      </c>
      <c r="J116" s="38">
        <v>214.5333333333333</v>
      </c>
      <c r="K116" s="38">
        <v>217.11666666666662</v>
      </c>
      <c r="L116" s="38">
        <v>218.98333333333329</v>
      </c>
      <c r="M116" s="28">
        <v>215.25</v>
      </c>
      <c r="N116" s="28">
        <v>210.8</v>
      </c>
      <c r="O116" s="39">
        <v>15075200</v>
      </c>
      <c r="P116" s="40">
        <v>-9.2781592132120988E-4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1504.7</v>
      </c>
      <c r="F117" s="37">
        <v>1508.2666666666664</v>
      </c>
      <c r="G117" s="38">
        <v>1498.0333333333328</v>
      </c>
      <c r="H117" s="38">
        <v>1491.3666666666663</v>
      </c>
      <c r="I117" s="38">
        <v>1481.1333333333328</v>
      </c>
      <c r="J117" s="38">
        <v>1514.9333333333329</v>
      </c>
      <c r="K117" s="38">
        <v>1525.1666666666665</v>
      </c>
      <c r="L117" s="38">
        <v>1531.833333333333</v>
      </c>
      <c r="M117" s="28">
        <v>1518.5</v>
      </c>
      <c r="N117" s="28">
        <v>1501.6</v>
      </c>
      <c r="O117" s="39">
        <v>40302300</v>
      </c>
      <c r="P117" s="40">
        <v>1.3068593146718146E-2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665</v>
      </c>
      <c r="F118" s="37">
        <v>667.88333333333333</v>
      </c>
      <c r="G118" s="38">
        <v>653.26666666666665</v>
      </c>
      <c r="H118" s="38">
        <v>641.5333333333333</v>
      </c>
      <c r="I118" s="38">
        <v>626.91666666666663</v>
      </c>
      <c r="J118" s="38">
        <v>679.61666666666667</v>
      </c>
      <c r="K118" s="38">
        <v>694.23333333333323</v>
      </c>
      <c r="L118" s="38">
        <v>705.9666666666667</v>
      </c>
      <c r="M118" s="28">
        <v>682.5</v>
      </c>
      <c r="N118" s="28">
        <v>656.15</v>
      </c>
      <c r="O118" s="39">
        <v>821250</v>
      </c>
      <c r="P118" s="40">
        <v>3.2045240339302547E-2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73</v>
      </c>
      <c r="F119" s="37">
        <v>72.983333333333334</v>
      </c>
      <c r="G119" s="38">
        <v>72.416666666666671</v>
      </c>
      <c r="H119" s="38">
        <v>71.833333333333343</v>
      </c>
      <c r="I119" s="38">
        <v>71.26666666666668</v>
      </c>
      <c r="J119" s="38">
        <v>73.566666666666663</v>
      </c>
      <c r="K119" s="38">
        <v>74.133333333333326</v>
      </c>
      <c r="L119" s="38">
        <v>74.716666666666654</v>
      </c>
      <c r="M119" s="28">
        <v>73.55</v>
      </c>
      <c r="N119" s="28">
        <v>72.400000000000006</v>
      </c>
      <c r="O119" s="39">
        <v>81802500</v>
      </c>
      <c r="P119" s="40">
        <v>3.7339268051434227E-2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956.7</v>
      </c>
      <c r="F120" s="37">
        <v>953.0333333333333</v>
      </c>
      <c r="G120" s="38">
        <v>946.66666666666663</v>
      </c>
      <c r="H120" s="38">
        <v>936.63333333333333</v>
      </c>
      <c r="I120" s="38">
        <v>930.26666666666665</v>
      </c>
      <c r="J120" s="38">
        <v>963.06666666666661</v>
      </c>
      <c r="K120" s="38">
        <v>969.43333333333339</v>
      </c>
      <c r="L120" s="38">
        <v>979.46666666666658</v>
      </c>
      <c r="M120" s="28">
        <v>959.4</v>
      </c>
      <c r="N120" s="28">
        <v>943</v>
      </c>
      <c r="O120" s="39">
        <v>756600</v>
      </c>
      <c r="P120" s="40">
        <v>1.7211703958691911E-3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581.95000000000005</v>
      </c>
      <c r="F121" s="37">
        <v>582.61666666666667</v>
      </c>
      <c r="G121" s="38">
        <v>576.23333333333335</v>
      </c>
      <c r="H121" s="38">
        <v>570.51666666666665</v>
      </c>
      <c r="I121" s="38">
        <v>564.13333333333333</v>
      </c>
      <c r="J121" s="38">
        <v>588.33333333333337</v>
      </c>
      <c r="K121" s="38">
        <v>594.71666666666681</v>
      </c>
      <c r="L121" s="38">
        <v>600.43333333333339</v>
      </c>
      <c r="M121" s="28">
        <v>589</v>
      </c>
      <c r="N121" s="28">
        <v>576.9</v>
      </c>
      <c r="O121" s="39">
        <v>12746125</v>
      </c>
      <c r="P121" s="40">
        <v>5.5221923103472076E-3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291.55</v>
      </c>
      <c r="F122" s="37">
        <v>290.90000000000003</v>
      </c>
      <c r="G122" s="38">
        <v>289.25000000000006</v>
      </c>
      <c r="H122" s="38">
        <v>286.95000000000005</v>
      </c>
      <c r="I122" s="38">
        <v>285.30000000000007</v>
      </c>
      <c r="J122" s="38">
        <v>293.20000000000005</v>
      </c>
      <c r="K122" s="38">
        <v>294.85000000000002</v>
      </c>
      <c r="L122" s="38">
        <v>297.15000000000003</v>
      </c>
      <c r="M122" s="28">
        <v>292.55</v>
      </c>
      <c r="N122" s="28">
        <v>288.60000000000002</v>
      </c>
      <c r="O122" s="39">
        <v>91843200</v>
      </c>
      <c r="P122" s="40">
        <v>-9.4564279551337359E-3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351.15</v>
      </c>
      <c r="F123" s="37">
        <v>346.43333333333334</v>
      </c>
      <c r="G123" s="38">
        <v>338.61666666666667</v>
      </c>
      <c r="H123" s="38">
        <v>326.08333333333331</v>
      </c>
      <c r="I123" s="38">
        <v>318.26666666666665</v>
      </c>
      <c r="J123" s="38">
        <v>358.9666666666667</v>
      </c>
      <c r="K123" s="38">
        <v>366.78333333333342</v>
      </c>
      <c r="L123" s="38">
        <v>379.31666666666672</v>
      </c>
      <c r="M123" s="28">
        <v>354.25</v>
      </c>
      <c r="N123" s="28">
        <v>333.9</v>
      </c>
      <c r="O123" s="39">
        <v>35667500</v>
      </c>
      <c r="P123" s="40">
        <v>6.4547987725300697E-3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2283</v>
      </c>
      <c r="F124" s="37">
        <v>2280.5833333333335</v>
      </c>
      <c r="G124" s="38">
        <v>2244.6166666666668</v>
      </c>
      <c r="H124" s="38">
        <v>2206.2333333333331</v>
      </c>
      <c r="I124" s="38">
        <v>2170.2666666666664</v>
      </c>
      <c r="J124" s="38">
        <v>2318.9666666666672</v>
      </c>
      <c r="K124" s="38">
        <v>2354.9333333333334</v>
      </c>
      <c r="L124" s="38">
        <v>2393.3166666666675</v>
      </c>
      <c r="M124" s="28">
        <v>2316.5500000000002</v>
      </c>
      <c r="N124" s="28">
        <v>2242.1999999999998</v>
      </c>
      <c r="O124" s="39">
        <v>423750</v>
      </c>
      <c r="P124" s="40">
        <v>1.618705035971223E-2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576.85</v>
      </c>
      <c r="F125" s="37">
        <v>570.23333333333335</v>
      </c>
      <c r="G125" s="38">
        <v>560.11666666666667</v>
      </c>
      <c r="H125" s="38">
        <v>543.38333333333333</v>
      </c>
      <c r="I125" s="38">
        <v>533.26666666666665</v>
      </c>
      <c r="J125" s="38">
        <v>586.9666666666667</v>
      </c>
      <c r="K125" s="38">
        <v>597.08333333333348</v>
      </c>
      <c r="L125" s="38">
        <v>613.81666666666672</v>
      </c>
      <c r="M125" s="28">
        <v>580.35</v>
      </c>
      <c r="N125" s="28">
        <v>553.5</v>
      </c>
      <c r="O125" s="39">
        <v>50811300</v>
      </c>
      <c r="P125" s="40">
        <v>1.2781530016414175E-2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572.15</v>
      </c>
      <c r="F126" s="37">
        <v>569.16666666666663</v>
      </c>
      <c r="G126" s="38">
        <v>564.43333333333328</v>
      </c>
      <c r="H126" s="38">
        <v>556.7166666666667</v>
      </c>
      <c r="I126" s="38">
        <v>551.98333333333335</v>
      </c>
      <c r="J126" s="38">
        <v>576.88333333333321</v>
      </c>
      <c r="K126" s="38">
        <v>581.61666666666656</v>
      </c>
      <c r="L126" s="38">
        <v>589.33333333333314</v>
      </c>
      <c r="M126" s="28">
        <v>573.9</v>
      </c>
      <c r="N126" s="28">
        <v>561.45000000000005</v>
      </c>
      <c r="O126" s="39">
        <v>9875000</v>
      </c>
      <c r="P126" s="40">
        <v>-2.541327411793733E-2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1745.3</v>
      </c>
      <c r="F127" s="37">
        <v>1739.95</v>
      </c>
      <c r="G127" s="38">
        <v>1728.8500000000001</v>
      </c>
      <c r="H127" s="38">
        <v>1712.4</v>
      </c>
      <c r="I127" s="38">
        <v>1701.3000000000002</v>
      </c>
      <c r="J127" s="38">
        <v>1756.4</v>
      </c>
      <c r="K127" s="38">
        <v>1767.5</v>
      </c>
      <c r="L127" s="38">
        <v>1783.95</v>
      </c>
      <c r="M127" s="28">
        <v>1751.05</v>
      </c>
      <c r="N127" s="28">
        <v>1723.5</v>
      </c>
      <c r="O127" s="39">
        <v>17898400</v>
      </c>
      <c r="P127" s="40">
        <v>1.7764130558398726E-2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71.849999999999994</v>
      </c>
      <c r="F128" s="37">
        <v>71.599999999999994</v>
      </c>
      <c r="G128" s="38">
        <v>70.399999999999991</v>
      </c>
      <c r="H128" s="38">
        <v>68.95</v>
      </c>
      <c r="I128" s="38">
        <v>67.75</v>
      </c>
      <c r="J128" s="38">
        <v>73.049999999999983</v>
      </c>
      <c r="K128" s="38">
        <v>74.249999999999972</v>
      </c>
      <c r="L128" s="38">
        <v>75.699999999999974</v>
      </c>
      <c r="M128" s="28">
        <v>72.8</v>
      </c>
      <c r="N128" s="28">
        <v>70.150000000000006</v>
      </c>
      <c r="O128" s="39">
        <v>50563384</v>
      </c>
      <c r="P128" s="40">
        <v>-2.6125816431763493E-2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2146.35</v>
      </c>
      <c r="F129" s="37">
        <v>2162.6333333333332</v>
      </c>
      <c r="G129" s="38">
        <v>2115.3166666666666</v>
      </c>
      <c r="H129" s="38">
        <v>2084.2833333333333</v>
      </c>
      <c r="I129" s="38">
        <v>2036.9666666666667</v>
      </c>
      <c r="J129" s="38">
        <v>2193.6666666666665</v>
      </c>
      <c r="K129" s="38">
        <v>2240.9833333333331</v>
      </c>
      <c r="L129" s="38">
        <v>2272.0166666666664</v>
      </c>
      <c r="M129" s="28">
        <v>2209.9499999999998</v>
      </c>
      <c r="N129" s="28">
        <v>2131.6</v>
      </c>
      <c r="O129" s="39">
        <v>1191250</v>
      </c>
      <c r="P129" s="40">
        <v>1.8162393162393164E-2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491.15</v>
      </c>
      <c r="F130" s="37">
        <v>487.15000000000003</v>
      </c>
      <c r="G130" s="38">
        <v>476.05000000000007</v>
      </c>
      <c r="H130" s="38">
        <v>460.95000000000005</v>
      </c>
      <c r="I130" s="38">
        <v>449.85000000000008</v>
      </c>
      <c r="J130" s="38">
        <v>502.25000000000006</v>
      </c>
      <c r="K130" s="38">
        <v>513.35000000000014</v>
      </c>
      <c r="L130" s="38">
        <v>528.45000000000005</v>
      </c>
      <c r="M130" s="28">
        <v>498.25</v>
      </c>
      <c r="N130" s="28">
        <v>472.05</v>
      </c>
      <c r="O130" s="39">
        <v>5900400</v>
      </c>
      <c r="P130" s="40">
        <v>-2.7380590203833284E-3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352.2</v>
      </c>
      <c r="F131" s="37">
        <v>351.15000000000003</v>
      </c>
      <c r="G131" s="38">
        <v>349.30000000000007</v>
      </c>
      <c r="H131" s="38">
        <v>346.40000000000003</v>
      </c>
      <c r="I131" s="38">
        <v>344.55000000000007</v>
      </c>
      <c r="J131" s="38">
        <v>354.05000000000007</v>
      </c>
      <c r="K131" s="38">
        <v>355.90000000000009</v>
      </c>
      <c r="L131" s="38">
        <v>358.80000000000007</v>
      </c>
      <c r="M131" s="28">
        <v>353</v>
      </c>
      <c r="N131" s="28">
        <v>348.25</v>
      </c>
      <c r="O131" s="39">
        <v>17674000</v>
      </c>
      <c r="P131" s="40">
        <v>8.7899543378995425E-3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1590</v>
      </c>
      <c r="F132" s="37">
        <v>1577.4833333333336</v>
      </c>
      <c r="G132" s="38">
        <v>1561.9166666666672</v>
      </c>
      <c r="H132" s="38">
        <v>1533.8333333333337</v>
      </c>
      <c r="I132" s="38">
        <v>1518.2666666666673</v>
      </c>
      <c r="J132" s="38">
        <v>1605.5666666666671</v>
      </c>
      <c r="K132" s="38">
        <v>1621.1333333333337</v>
      </c>
      <c r="L132" s="38">
        <v>1649.2166666666669</v>
      </c>
      <c r="M132" s="28">
        <v>1593.05</v>
      </c>
      <c r="N132" s="28">
        <v>1549.4</v>
      </c>
      <c r="O132" s="39">
        <v>12526500</v>
      </c>
      <c r="P132" s="40">
        <v>1.4973625999659691E-2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4062.5</v>
      </c>
      <c r="F133" s="37">
        <v>4073.5499999999997</v>
      </c>
      <c r="G133" s="38">
        <v>4015.95</v>
      </c>
      <c r="H133" s="38">
        <v>3969.4</v>
      </c>
      <c r="I133" s="38">
        <v>3911.8</v>
      </c>
      <c r="J133" s="38">
        <v>4120.0999999999995</v>
      </c>
      <c r="K133" s="38">
        <v>4177.6999999999989</v>
      </c>
      <c r="L133" s="38">
        <v>4224.2499999999991</v>
      </c>
      <c r="M133" s="28">
        <v>4131.1499999999996</v>
      </c>
      <c r="N133" s="28">
        <v>4027</v>
      </c>
      <c r="O133" s="39">
        <v>1480650</v>
      </c>
      <c r="P133" s="40">
        <v>1.3137637278045776E-2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3061.6</v>
      </c>
      <c r="F134" s="37">
        <v>3056.6833333333329</v>
      </c>
      <c r="G134" s="38">
        <v>3025.4166666666661</v>
      </c>
      <c r="H134" s="38">
        <v>2989.2333333333331</v>
      </c>
      <c r="I134" s="38">
        <v>2957.9666666666662</v>
      </c>
      <c r="J134" s="38">
        <v>3092.8666666666659</v>
      </c>
      <c r="K134" s="38">
        <v>3124.1333333333332</v>
      </c>
      <c r="L134" s="38">
        <v>3160.3166666666657</v>
      </c>
      <c r="M134" s="28">
        <v>3087.95</v>
      </c>
      <c r="N134" s="28">
        <v>3020.5</v>
      </c>
      <c r="O134" s="39">
        <v>1551200</v>
      </c>
      <c r="P134" s="40">
        <v>-1.9716885743174924E-2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629.95000000000005</v>
      </c>
      <c r="F135" s="37">
        <v>632.65</v>
      </c>
      <c r="G135" s="38">
        <v>616.29999999999995</v>
      </c>
      <c r="H135" s="38">
        <v>602.65</v>
      </c>
      <c r="I135" s="38">
        <v>586.29999999999995</v>
      </c>
      <c r="J135" s="38">
        <v>646.29999999999995</v>
      </c>
      <c r="K135" s="38">
        <v>662.65000000000009</v>
      </c>
      <c r="L135" s="38">
        <v>676.3</v>
      </c>
      <c r="M135" s="28">
        <v>649</v>
      </c>
      <c r="N135" s="28">
        <v>619</v>
      </c>
      <c r="O135" s="39">
        <v>8115800</v>
      </c>
      <c r="P135" s="40">
        <v>-2.3222506393861891E-2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1118.2</v>
      </c>
      <c r="F136" s="37">
        <v>1113.8833333333332</v>
      </c>
      <c r="G136" s="38">
        <v>1103.2666666666664</v>
      </c>
      <c r="H136" s="38">
        <v>1088.3333333333333</v>
      </c>
      <c r="I136" s="38">
        <v>1077.7166666666665</v>
      </c>
      <c r="J136" s="38">
        <v>1128.8166666666664</v>
      </c>
      <c r="K136" s="38">
        <v>1139.4333333333332</v>
      </c>
      <c r="L136" s="38">
        <v>1154.3666666666663</v>
      </c>
      <c r="M136" s="28">
        <v>1124.5</v>
      </c>
      <c r="N136" s="28">
        <v>1098.95</v>
      </c>
      <c r="O136" s="39">
        <v>14376600</v>
      </c>
      <c r="P136" s="40">
        <v>4.9088215763395823E-2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185.9</v>
      </c>
      <c r="F137" s="37">
        <v>185.70000000000002</v>
      </c>
      <c r="G137" s="38">
        <v>183.75000000000003</v>
      </c>
      <c r="H137" s="38">
        <v>181.60000000000002</v>
      </c>
      <c r="I137" s="38">
        <v>179.65000000000003</v>
      </c>
      <c r="J137" s="38">
        <v>187.85000000000002</v>
      </c>
      <c r="K137" s="38">
        <v>189.8</v>
      </c>
      <c r="L137" s="38">
        <v>191.95000000000002</v>
      </c>
      <c r="M137" s="28">
        <v>187.65</v>
      </c>
      <c r="N137" s="28">
        <v>183.55</v>
      </c>
      <c r="O137" s="39">
        <v>25384000</v>
      </c>
      <c r="P137" s="40">
        <v>2.3383325270117723E-2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90.15</v>
      </c>
      <c r="F138" s="37">
        <v>90.399999999999991</v>
      </c>
      <c r="G138" s="38">
        <v>88.999999999999986</v>
      </c>
      <c r="H138" s="38">
        <v>87.85</v>
      </c>
      <c r="I138" s="38">
        <v>86.449999999999989</v>
      </c>
      <c r="J138" s="38">
        <v>91.549999999999983</v>
      </c>
      <c r="K138" s="38">
        <v>92.949999999999989</v>
      </c>
      <c r="L138" s="38">
        <v>94.09999999999998</v>
      </c>
      <c r="M138" s="28">
        <v>91.8</v>
      </c>
      <c r="N138" s="28">
        <v>89.25</v>
      </c>
      <c r="O138" s="39">
        <v>32364000</v>
      </c>
      <c r="P138" s="40">
        <v>5.4054054054054057E-3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500.5</v>
      </c>
      <c r="F139" s="37">
        <v>502.68333333333334</v>
      </c>
      <c r="G139" s="38">
        <v>496.9666666666667</v>
      </c>
      <c r="H139" s="38">
        <v>493.43333333333334</v>
      </c>
      <c r="I139" s="38">
        <v>487.7166666666667</v>
      </c>
      <c r="J139" s="38">
        <v>506.2166666666667</v>
      </c>
      <c r="K139" s="38">
        <v>511.93333333333328</v>
      </c>
      <c r="L139" s="38">
        <v>515.4666666666667</v>
      </c>
      <c r="M139" s="28">
        <v>508.4</v>
      </c>
      <c r="N139" s="28">
        <v>499.15</v>
      </c>
      <c r="O139" s="39">
        <v>12180000</v>
      </c>
      <c r="P139" s="40">
        <v>1.3479780329505741E-2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8629.2999999999993</v>
      </c>
      <c r="F140" s="37">
        <v>8643.0666666666657</v>
      </c>
      <c r="G140" s="38">
        <v>8576.2333333333318</v>
      </c>
      <c r="H140" s="38">
        <v>8523.1666666666661</v>
      </c>
      <c r="I140" s="38">
        <v>8456.3333333333321</v>
      </c>
      <c r="J140" s="38">
        <v>8696.1333333333314</v>
      </c>
      <c r="K140" s="38">
        <v>8762.9666666666672</v>
      </c>
      <c r="L140" s="38">
        <v>8816.033333333331</v>
      </c>
      <c r="M140" s="28">
        <v>8709.9</v>
      </c>
      <c r="N140" s="28">
        <v>8590</v>
      </c>
      <c r="O140" s="39">
        <v>4037500</v>
      </c>
      <c r="P140" s="40">
        <v>2.1843274505423584E-3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815.75</v>
      </c>
      <c r="F141" s="37">
        <v>813.35</v>
      </c>
      <c r="G141" s="38">
        <v>809.25</v>
      </c>
      <c r="H141" s="38">
        <v>802.75</v>
      </c>
      <c r="I141" s="38">
        <v>798.65</v>
      </c>
      <c r="J141" s="38">
        <v>819.85</v>
      </c>
      <c r="K141" s="38">
        <v>823.95000000000016</v>
      </c>
      <c r="L141" s="38">
        <v>830.45</v>
      </c>
      <c r="M141" s="28">
        <v>817.45</v>
      </c>
      <c r="N141" s="28">
        <v>806.85</v>
      </c>
      <c r="O141" s="39">
        <v>14274375</v>
      </c>
      <c r="P141" s="40">
        <v>-8.7669805998003558E-3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1315</v>
      </c>
      <c r="F142" s="37">
        <v>1318.6499999999999</v>
      </c>
      <c r="G142" s="38">
        <v>1303.8999999999996</v>
      </c>
      <c r="H142" s="38">
        <v>1292.7999999999997</v>
      </c>
      <c r="I142" s="38">
        <v>1278.0499999999995</v>
      </c>
      <c r="J142" s="38">
        <v>1329.7499999999998</v>
      </c>
      <c r="K142" s="38">
        <v>1344.5000000000002</v>
      </c>
      <c r="L142" s="38">
        <v>1355.6</v>
      </c>
      <c r="M142" s="28">
        <v>1333.4</v>
      </c>
      <c r="N142" s="28">
        <v>1307.55</v>
      </c>
      <c r="O142" s="39">
        <v>3214400</v>
      </c>
      <c r="P142" s="40">
        <v>-1.0222933858849611E-2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1427.75</v>
      </c>
      <c r="F143" s="37">
        <v>1442.9166666666667</v>
      </c>
      <c r="G143" s="38">
        <v>1396.8333333333335</v>
      </c>
      <c r="H143" s="38">
        <v>1365.9166666666667</v>
      </c>
      <c r="I143" s="38">
        <v>1319.8333333333335</v>
      </c>
      <c r="J143" s="38">
        <v>1473.8333333333335</v>
      </c>
      <c r="K143" s="38">
        <v>1519.916666666667</v>
      </c>
      <c r="L143" s="38">
        <v>1550.8333333333335</v>
      </c>
      <c r="M143" s="28">
        <v>1489</v>
      </c>
      <c r="N143" s="28">
        <v>1412</v>
      </c>
      <c r="O143" s="39">
        <v>1064100</v>
      </c>
      <c r="P143" s="40">
        <v>-1.3077351140790205E-2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858.05</v>
      </c>
      <c r="F144" s="37">
        <v>841.33333333333337</v>
      </c>
      <c r="G144" s="38">
        <v>822.06666666666672</v>
      </c>
      <c r="H144" s="38">
        <v>786.08333333333337</v>
      </c>
      <c r="I144" s="38">
        <v>766.81666666666672</v>
      </c>
      <c r="J144" s="38">
        <v>877.31666666666672</v>
      </c>
      <c r="K144" s="38">
        <v>896.58333333333337</v>
      </c>
      <c r="L144" s="38">
        <v>932.56666666666672</v>
      </c>
      <c r="M144" s="28">
        <v>860.6</v>
      </c>
      <c r="N144" s="28">
        <v>805.35</v>
      </c>
      <c r="O144" s="39">
        <v>1505400</v>
      </c>
      <c r="P144" s="40">
        <v>-2.9337803855825649E-2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792.4</v>
      </c>
      <c r="F145" s="37">
        <v>792.5</v>
      </c>
      <c r="G145" s="38">
        <v>783.9</v>
      </c>
      <c r="H145" s="38">
        <v>775.4</v>
      </c>
      <c r="I145" s="38">
        <v>766.8</v>
      </c>
      <c r="J145" s="38">
        <v>801</v>
      </c>
      <c r="K145" s="38">
        <v>809.59999999999991</v>
      </c>
      <c r="L145" s="38">
        <v>818.1</v>
      </c>
      <c r="M145" s="28">
        <v>801.1</v>
      </c>
      <c r="N145" s="28">
        <v>784</v>
      </c>
      <c r="O145" s="39">
        <v>3273600</v>
      </c>
      <c r="P145" s="40">
        <v>1.5384615384615385E-2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2891.45</v>
      </c>
      <c r="F146" s="37">
        <v>2906.3333333333335</v>
      </c>
      <c r="G146" s="38">
        <v>2843.0166666666669</v>
      </c>
      <c r="H146" s="38">
        <v>2794.5833333333335</v>
      </c>
      <c r="I146" s="38">
        <v>2731.2666666666669</v>
      </c>
      <c r="J146" s="38">
        <v>2954.7666666666669</v>
      </c>
      <c r="K146" s="38">
        <v>3018.0833333333335</v>
      </c>
      <c r="L146" s="38">
        <v>3066.5166666666669</v>
      </c>
      <c r="M146" s="28">
        <v>2969.65</v>
      </c>
      <c r="N146" s="28">
        <v>2857.9</v>
      </c>
      <c r="O146" s="39">
        <v>2711000</v>
      </c>
      <c r="P146" s="40">
        <v>1.7337135995196637E-2</v>
      </c>
    </row>
    <row r="147" spans="1:16" ht="12.75" customHeight="1">
      <c r="A147" s="28">
        <v>137</v>
      </c>
      <c r="B147" s="29" t="s">
        <v>49</v>
      </c>
      <c r="C147" s="30" t="s">
        <v>841</v>
      </c>
      <c r="D147" s="31">
        <v>44770</v>
      </c>
      <c r="E147" s="37">
        <v>120.3</v>
      </c>
      <c r="F147" s="37">
        <v>119.25</v>
      </c>
      <c r="G147" s="38">
        <v>117.5</v>
      </c>
      <c r="H147" s="38">
        <v>114.7</v>
      </c>
      <c r="I147" s="38">
        <v>112.95</v>
      </c>
      <c r="J147" s="38">
        <v>122.05</v>
      </c>
      <c r="K147" s="38">
        <v>123.8</v>
      </c>
      <c r="L147" s="38">
        <v>126.6</v>
      </c>
      <c r="M147" s="28">
        <v>121</v>
      </c>
      <c r="N147" s="28">
        <v>116.45</v>
      </c>
      <c r="O147" s="39">
        <v>39046500</v>
      </c>
      <c r="P147" s="40">
        <v>2.8568041725936463E-2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2219.25</v>
      </c>
      <c r="F148" s="37">
        <v>2225.3666666666668</v>
      </c>
      <c r="G148" s="38">
        <v>2186.7333333333336</v>
      </c>
      <c r="H148" s="38">
        <v>2154.2166666666667</v>
      </c>
      <c r="I148" s="38">
        <v>2115.5833333333335</v>
      </c>
      <c r="J148" s="38">
        <v>2257.8833333333337</v>
      </c>
      <c r="K148" s="38">
        <v>2296.5166666666669</v>
      </c>
      <c r="L148" s="38">
        <v>2329.0333333333338</v>
      </c>
      <c r="M148" s="28">
        <v>2264</v>
      </c>
      <c r="N148" s="28">
        <v>2192.85</v>
      </c>
      <c r="O148" s="39">
        <v>2076900</v>
      </c>
      <c r="P148" s="40">
        <v>2.8155592133760721E-2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75265.399999999994</v>
      </c>
      <c r="F149" s="37">
        <v>74609.283333333326</v>
      </c>
      <c r="G149" s="38">
        <v>73756.166666666657</v>
      </c>
      <c r="H149" s="38">
        <v>72246.933333333334</v>
      </c>
      <c r="I149" s="38">
        <v>71393.816666666666</v>
      </c>
      <c r="J149" s="38">
        <v>76118.516666666648</v>
      </c>
      <c r="K149" s="38">
        <v>76971.633333333317</v>
      </c>
      <c r="L149" s="38">
        <v>78480.86666666664</v>
      </c>
      <c r="M149" s="28">
        <v>75462.399999999994</v>
      </c>
      <c r="N149" s="28">
        <v>73100.05</v>
      </c>
      <c r="O149" s="39">
        <v>98480</v>
      </c>
      <c r="P149" s="40">
        <v>2.7224366329404403E-2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1050.25</v>
      </c>
      <c r="F150" s="37">
        <v>1054.5166666666667</v>
      </c>
      <c r="G150" s="38">
        <v>1036.4833333333333</v>
      </c>
      <c r="H150" s="38">
        <v>1022.7166666666667</v>
      </c>
      <c r="I150" s="38">
        <v>1004.6833333333334</v>
      </c>
      <c r="J150" s="38">
        <v>1068.2833333333333</v>
      </c>
      <c r="K150" s="38">
        <v>1086.3166666666666</v>
      </c>
      <c r="L150" s="38">
        <v>1100.0833333333333</v>
      </c>
      <c r="M150" s="28">
        <v>1072.55</v>
      </c>
      <c r="N150" s="28">
        <v>1040.75</v>
      </c>
      <c r="O150" s="39">
        <v>4432875</v>
      </c>
      <c r="P150" s="40">
        <v>1.4765215898360374E-2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280.75</v>
      </c>
      <c r="F151" s="37">
        <v>280.36666666666667</v>
      </c>
      <c r="G151" s="38">
        <v>279.03333333333336</v>
      </c>
      <c r="H151" s="38">
        <v>277.31666666666666</v>
      </c>
      <c r="I151" s="38">
        <v>275.98333333333335</v>
      </c>
      <c r="J151" s="38">
        <v>282.08333333333337</v>
      </c>
      <c r="K151" s="38">
        <v>283.41666666666663</v>
      </c>
      <c r="L151" s="38">
        <v>285.13333333333338</v>
      </c>
      <c r="M151" s="28">
        <v>281.7</v>
      </c>
      <c r="N151" s="28">
        <v>278.64999999999998</v>
      </c>
      <c r="O151" s="39">
        <v>2849600</v>
      </c>
      <c r="P151" s="40">
        <v>-1.0555555555555556E-2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74.599999999999994</v>
      </c>
      <c r="F152" s="37">
        <v>73.2</v>
      </c>
      <c r="G152" s="38">
        <v>71.300000000000011</v>
      </c>
      <c r="H152" s="38">
        <v>68.000000000000014</v>
      </c>
      <c r="I152" s="38">
        <v>66.100000000000023</v>
      </c>
      <c r="J152" s="38">
        <v>76.5</v>
      </c>
      <c r="K152" s="38">
        <v>78.400000000000006</v>
      </c>
      <c r="L152" s="38">
        <v>81.699999999999989</v>
      </c>
      <c r="M152" s="28">
        <v>75.099999999999994</v>
      </c>
      <c r="N152" s="28">
        <v>69.900000000000006</v>
      </c>
      <c r="O152" s="39">
        <v>63231500</v>
      </c>
      <c r="P152" s="40">
        <v>-5.9464154473174314E-3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3925</v>
      </c>
      <c r="F153" s="37">
        <v>3928.4833333333336</v>
      </c>
      <c r="G153" s="38">
        <v>3883.2166666666672</v>
      </c>
      <c r="H153" s="38">
        <v>3841.4333333333334</v>
      </c>
      <c r="I153" s="38">
        <v>3796.166666666667</v>
      </c>
      <c r="J153" s="38">
        <v>3970.2666666666673</v>
      </c>
      <c r="K153" s="38">
        <v>4015.5333333333338</v>
      </c>
      <c r="L153" s="38">
        <v>4057.3166666666675</v>
      </c>
      <c r="M153" s="28">
        <v>3973.75</v>
      </c>
      <c r="N153" s="28">
        <v>3886.7</v>
      </c>
      <c r="O153" s="39">
        <v>1480500</v>
      </c>
      <c r="P153" s="40">
        <v>4.2233296731142831E-4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3794.35</v>
      </c>
      <c r="F154" s="37">
        <v>3777.1166666666668</v>
      </c>
      <c r="G154" s="38">
        <v>3747.3333333333335</v>
      </c>
      <c r="H154" s="38">
        <v>3700.3166666666666</v>
      </c>
      <c r="I154" s="38">
        <v>3670.5333333333333</v>
      </c>
      <c r="J154" s="38">
        <v>3824.1333333333337</v>
      </c>
      <c r="K154" s="38">
        <v>3853.9166666666665</v>
      </c>
      <c r="L154" s="38">
        <v>3900.9333333333338</v>
      </c>
      <c r="M154" s="28">
        <v>3806.9</v>
      </c>
      <c r="N154" s="28">
        <v>3730.1</v>
      </c>
      <c r="O154" s="39">
        <v>385875</v>
      </c>
      <c r="P154" s="40">
        <v>-2.7777777777777776E-2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31.95</v>
      </c>
      <c r="F155" s="37">
        <v>31.5</v>
      </c>
      <c r="G155" s="38">
        <v>30.1</v>
      </c>
      <c r="H155" s="38">
        <v>28.25</v>
      </c>
      <c r="I155" s="38">
        <v>26.85</v>
      </c>
      <c r="J155" s="38">
        <v>33.35</v>
      </c>
      <c r="K155" s="38">
        <v>34.750000000000007</v>
      </c>
      <c r="L155" s="38">
        <v>36.6</v>
      </c>
      <c r="M155" s="28">
        <v>32.9</v>
      </c>
      <c r="N155" s="28">
        <v>29.65</v>
      </c>
      <c r="O155" s="39">
        <v>20430000</v>
      </c>
      <c r="P155" s="40">
        <v>3.8901601830663615E-2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18285.45</v>
      </c>
      <c r="F156" s="37">
        <v>18386.716666666667</v>
      </c>
      <c r="G156" s="38">
        <v>18158.733333333334</v>
      </c>
      <c r="H156" s="38">
        <v>18032.016666666666</v>
      </c>
      <c r="I156" s="38">
        <v>17804.033333333333</v>
      </c>
      <c r="J156" s="38">
        <v>18513.433333333334</v>
      </c>
      <c r="K156" s="38">
        <v>18741.416666666672</v>
      </c>
      <c r="L156" s="38">
        <v>18868.133333333335</v>
      </c>
      <c r="M156" s="28">
        <v>18614.7</v>
      </c>
      <c r="N156" s="28">
        <v>18260</v>
      </c>
      <c r="O156" s="39">
        <v>442520</v>
      </c>
      <c r="P156" s="40">
        <v>1.9443420567637301E-2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110.15</v>
      </c>
      <c r="F157" s="37">
        <v>109.3</v>
      </c>
      <c r="G157" s="38">
        <v>107.1</v>
      </c>
      <c r="H157" s="38">
        <v>104.05</v>
      </c>
      <c r="I157" s="38">
        <v>101.85</v>
      </c>
      <c r="J157" s="38">
        <v>112.35</v>
      </c>
      <c r="K157" s="38">
        <v>114.55000000000001</v>
      </c>
      <c r="L157" s="38">
        <v>117.6</v>
      </c>
      <c r="M157" s="28">
        <v>111.5</v>
      </c>
      <c r="N157" s="28">
        <v>106.25</v>
      </c>
      <c r="O157" s="39">
        <v>61234650</v>
      </c>
      <c r="P157" s="40">
        <v>6.5271868990034385E-2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141.1</v>
      </c>
      <c r="F158" s="37">
        <v>141.16666666666666</v>
      </c>
      <c r="G158" s="38">
        <v>139.68333333333331</v>
      </c>
      <c r="H158" s="38">
        <v>138.26666666666665</v>
      </c>
      <c r="I158" s="38">
        <v>136.7833333333333</v>
      </c>
      <c r="J158" s="38">
        <v>142.58333333333331</v>
      </c>
      <c r="K158" s="38">
        <v>144.06666666666666</v>
      </c>
      <c r="L158" s="38">
        <v>145.48333333333332</v>
      </c>
      <c r="M158" s="28">
        <v>142.65</v>
      </c>
      <c r="N158" s="28">
        <v>139.75</v>
      </c>
      <c r="O158" s="39">
        <v>72418500</v>
      </c>
      <c r="P158" s="40">
        <v>4.4647261963492849E-2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794.9</v>
      </c>
      <c r="F159" s="37">
        <v>796.80000000000007</v>
      </c>
      <c r="G159" s="38">
        <v>782.25000000000011</v>
      </c>
      <c r="H159" s="38">
        <v>769.6</v>
      </c>
      <c r="I159" s="38">
        <v>755.05000000000007</v>
      </c>
      <c r="J159" s="38">
        <v>809.45000000000016</v>
      </c>
      <c r="K159" s="38">
        <v>824.00000000000011</v>
      </c>
      <c r="L159" s="38">
        <v>836.6500000000002</v>
      </c>
      <c r="M159" s="28">
        <v>811.35</v>
      </c>
      <c r="N159" s="28">
        <v>784.15</v>
      </c>
      <c r="O159" s="39">
        <v>4774000</v>
      </c>
      <c r="P159" s="40">
        <v>-3.8895152198421649E-2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3146.75</v>
      </c>
      <c r="F160" s="37">
        <v>3149.2999999999997</v>
      </c>
      <c r="G160" s="38">
        <v>3114.1999999999994</v>
      </c>
      <c r="H160" s="38">
        <v>3081.6499999999996</v>
      </c>
      <c r="I160" s="38">
        <v>3046.5499999999993</v>
      </c>
      <c r="J160" s="38">
        <v>3181.8499999999995</v>
      </c>
      <c r="K160" s="38">
        <v>3216.95</v>
      </c>
      <c r="L160" s="38">
        <v>3249.4999999999995</v>
      </c>
      <c r="M160" s="28">
        <v>3184.4</v>
      </c>
      <c r="N160" s="28">
        <v>3116.75</v>
      </c>
      <c r="O160" s="39">
        <v>311200</v>
      </c>
      <c r="P160" s="40">
        <v>-1.0807374443738081E-2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123.8</v>
      </c>
      <c r="F161" s="37">
        <v>123.25</v>
      </c>
      <c r="G161" s="38">
        <v>122.15</v>
      </c>
      <c r="H161" s="38">
        <v>120.5</v>
      </c>
      <c r="I161" s="38">
        <v>119.4</v>
      </c>
      <c r="J161" s="38">
        <v>124.9</v>
      </c>
      <c r="K161" s="38">
        <v>126</v>
      </c>
      <c r="L161" s="38">
        <v>127.65</v>
      </c>
      <c r="M161" s="28">
        <v>124.35</v>
      </c>
      <c r="N161" s="28">
        <v>121.6</v>
      </c>
      <c r="O161" s="39">
        <v>86663500</v>
      </c>
      <c r="P161" s="40">
        <v>-3.6799315361574665E-2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44055.55</v>
      </c>
      <c r="F162" s="37">
        <v>44009.15</v>
      </c>
      <c r="G162" s="38">
        <v>43720.350000000006</v>
      </c>
      <c r="H162" s="38">
        <v>43385.15</v>
      </c>
      <c r="I162" s="38">
        <v>43096.350000000006</v>
      </c>
      <c r="J162" s="38">
        <v>44344.350000000006</v>
      </c>
      <c r="K162" s="38">
        <v>44633.150000000009</v>
      </c>
      <c r="L162" s="38">
        <v>44968.350000000006</v>
      </c>
      <c r="M162" s="28">
        <v>44297.95</v>
      </c>
      <c r="N162" s="28">
        <v>43673.95</v>
      </c>
      <c r="O162" s="39">
        <v>110445</v>
      </c>
      <c r="P162" s="40">
        <v>4.2280414620840152E-3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1694.55</v>
      </c>
      <c r="F163" s="37">
        <v>1696.3999999999999</v>
      </c>
      <c r="G163" s="38">
        <v>1675.8999999999996</v>
      </c>
      <c r="H163" s="38">
        <v>1657.2499999999998</v>
      </c>
      <c r="I163" s="38">
        <v>1636.7499999999995</v>
      </c>
      <c r="J163" s="38">
        <v>1715.0499999999997</v>
      </c>
      <c r="K163" s="38">
        <v>1735.5500000000002</v>
      </c>
      <c r="L163" s="38">
        <v>1754.1999999999998</v>
      </c>
      <c r="M163" s="28">
        <v>1716.9</v>
      </c>
      <c r="N163" s="28">
        <v>1677.75</v>
      </c>
      <c r="O163" s="39">
        <v>3553550</v>
      </c>
      <c r="P163" s="40">
        <v>1.9487179487179488E-2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3385.45</v>
      </c>
      <c r="F164" s="37">
        <v>3412.8166666666671</v>
      </c>
      <c r="G164" s="38">
        <v>3331.6833333333343</v>
      </c>
      <c r="H164" s="38">
        <v>3277.9166666666674</v>
      </c>
      <c r="I164" s="38">
        <v>3196.7833333333347</v>
      </c>
      <c r="J164" s="38">
        <v>3466.5833333333339</v>
      </c>
      <c r="K164" s="38">
        <v>3547.7166666666662</v>
      </c>
      <c r="L164" s="38">
        <v>3601.4833333333336</v>
      </c>
      <c r="M164" s="28">
        <v>3493.95</v>
      </c>
      <c r="N164" s="28">
        <v>3359.05</v>
      </c>
      <c r="O164" s="39">
        <v>523350</v>
      </c>
      <c r="P164" s="40">
        <v>-2.1318373071528753E-2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221.55</v>
      </c>
      <c r="F165" s="37">
        <v>222.31666666666669</v>
      </c>
      <c r="G165" s="38">
        <v>219.18333333333339</v>
      </c>
      <c r="H165" s="38">
        <v>216.81666666666669</v>
      </c>
      <c r="I165" s="38">
        <v>213.68333333333339</v>
      </c>
      <c r="J165" s="38">
        <v>224.68333333333339</v>
      </c>
      <c r="K165" s="38">
        <v>227.81666666666666</v>
      </c>
      <c r="L165" s="38">
        <v>230.18333333333339</v>
      </c>
      <c r="M165" s="28">
        <v>225.45</v>
      </c>
      <c r="N165" s="28">
        <v>219.95</v>
      </c>
      <c r="O165" s="39">
        <v>13749000</v>
      </c>
      <c r="P165" s="40">
        <v>-4.9564496059726251E-2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108.15</v>
      </c>
      <c r="F166" s="37">
        <v>107.95</v>
      </c>
      <c r="G166" s="38">
        <v>107.5</v>
      </c>
      <c r="H166" s="38">
        <v>106.85</v>
      </c>
      <c r="I166" s="38">
        <v>106.39999999999999</v>
      </c>
      <c r="J166" s="38">
        <v>108.60000000000001</v>
      </c>
      <c r="K166" s="38">
        <v>109.05000000000003</v>
      </c>
      <c r="L166" s="38">
        <v>109.70000000000002</v>
      </c>
      <c r="M166" s="28">
        <v>108.4</v>
      </c>
      <c r="N166" s="28">
        <v>107.3</v>
      </c>
      <c r="O166" s="39">
        <v>33039800</v>
      </c>
      <c r="P166" s="40">
        <v>1.8929254302103252E-2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2235.25</v>
      </c>
      <c r="F167" s="37">
        <v>2243.1</v>
      </c>
      <c r="G167" s="38">
        <v>2214.7999999999997</v>
      </c>
      <c r="H167" s="38">
        <v>2194.35</v>
      </c>
      <c r="I167" s="38">
        <v>2166.0499999999997</v>
      </c>
      <c r="J167" s="38">
        <v>2263.5499999999997</v>
      </c>
      <c r="K167" s="38">
        <v>2291.85</v>
      </c>
      <c r="L167" s="38">
        <v>2312.2999999999997</v>
      </c>
      <c r="M167" s="28">
        <v>2271.4</v>
      </c>
      <c r="N167" s="28">
        <v>2222.65</v>
      </c>
      <c r="O167" s="39">
        <v>3325250</v>
      </c>
      <c r="P167" s="40">
        <v>6.9649481414187295E-3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2787.25</v>
      </c>
      <c r="F168" s="37">
        <v>2769.0833333333335</v>
      </c>
      <c r="G168" s="38">
        <v>2743.166666666667</v>
      </c>
      <c r="H168" s="38">
        <v>2699.0833333333335</v>
      </c>
      <c r="I168" s="38">
        <v>2673.166666666667</v>
      </c>
      <c r="J168" s="38">
        <v>2813.166666666667</v>
      </c>
      <c r="K168" s="38">
        <v>2839.0833333333339</v>
      </c>
      <c r="L168" s="38">
        <v>2883.166666666667</v>
      </c>
      <c r="M168" s="28">
        <v>2795</v>
      </c>
      <c r="N168" s="28">
        <v>2725</v>
      </c>
      <c r="O168" s="39">
        <v>1800500</v>
      </c>
      <c r="P168" s="40">
        <v>2.226551628165878E-3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31.15</v>
      </c>
      <c r="F169" s="37">
        <v>30.833333333333332</v>
      </c>
      <c r="G169" s="38">
        <v>30.466666666666665</v>
      </c>
      <c r="H169" s="38">
        <v>29.783333333333331</v>
      </c>
      <c r="I169" s="38">
        <v>29.416666666666664</v>
      </c>
      <c r="J169" s="38">
        <v>31.516666666666666</v>
      </c>
      <c r="K169" s="38">
        <v>31.883333333333333</v>
      </c>
      <c r="L169" s="38">
        <v>32.566666666666663</v>
      </c>
      <c r="M169" s="28">
        <v>31.2</v>
      </c>
      <c r="N169" s="28">
        <v>30.15</v>
      </c>
      <c r="O169" s="39">
        <v>224048000</v>
      </c>
      <c r="P169" s="40">
        <v>2.6161512531144657E-2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2247.75</v>
      </c>
      <c r="F170" s="37">
        <v>2242.7999999999997</v>
      </c>
      <c r="G170" s="38">
        <v>2221.3499999999995</v>
      </c>
      <c r="H170" s="38">
        <v>2194.9499999999998</v>
      </c>
      <c r="I170" s="38">
        <v>2173.4999999999995</v>
      </c>
      <c r="J170" s="38">
        <v>2269.1999999999994</v>
      </c>
      <c r="K170" s="38">
        <v>2290.6499999999992</v>
      </c>
      <c r="L170" s="38">
        <v>2317.0499999999993</v>
      </c>
      <c r="M170" s="28">
        <v>2264.25</v>
      </c>
      <c r="N170" s="28">
        <v>2216.4</v>
      </c>
      <c r="O170" s="39">
        <v>885300</v>
      </c>
      <c r="P170" s="40">
        <v>-1.0727455581629233E-2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213.5</v>
      </c>
      <c r="F171" s="37">
        <v>213.70000000000002</v>
      </c>
      <c r="G171" s="38">
        <v>212.15000000000003</v>
      </c>
      <c r="H171" s="38">
        <v>210.8</v>
      </c>
      <c r="I171" s="38">
        <v>209.25000000000003</v>
      </c>
      <c r="J171" s="38">
        <v>215.05000000000004</v>
      </c>
      <c r="K171" s="38">
        <v>216.60000000000005</v>
      </c>
      <c r="L171" s="38">
        <v>217.95000000000005</v>
      </c>
      <c r="M171" s="28">
        <v>215.25</v>
      </c>
      <c r="N171" s="28">
        <v>212.35</v>
      </c>
      <c r="O171" s="39">
        <v>57577500</v>
      </c>
      <c r="P171" s="40">
        <v>2.1312260536398467E-2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1893.25</v>
      </c>
      <c r="F172" s="37">
        <v>1888.7666666666667</v>
      </c>
      <c r="G172" s="38">
        <v>1871.7333333333333</v>
      </c>
      <c r="H172" s="38">
        <v>1850.2166666666667</v>
      </c>
      <c r="I172" s="38">
        <v>1833.1833333333334</v>
      </c>
      <c r="J172" s="38">
        <v>1910.2833333333333</v>
      </c>
      <c r="K172" s="38">
        <v>1927.3166666666666</v>
      </c>
      <c r="L172" s="38">
        <v>1948.8333333333333</v>
      </c>
      <c r="M172" s="28">
        <v>1905.8</v>
      </c>
      <c r="N172" s="28">
        <v>1867.25</v>
      </c>
      <c r="O172" s="39">
        <v>2059827</v>
      </c>
      <c r="P172" s="40">
        <v>9.5751047277079591E-3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157.85</v>
      </c>
      <c r="F173" s="37">
        <v>156.63333333333335</v>
      </c>
      <c r="G173" s="38">
        <v>154.01666666666671</v>
      </c>
      <c r="H173" s="38">
        <v>150.18333333333337</v>
      </c>
      <c r="I173" s="38">
        <v>147.56666666666672</v>
      </c>
      <c r="J173" s="38">
        <v>160.4666666666667</v>
      </c>
      <c r="K173" s="38">
        <v>163.08333333333331</v>
      </c>
      <c r="L173" s="38">
        <v>166.91666666666669</v>
      </c>
      <c r="M173" s="28">
        <v>159.25</v>
      </c>
      <c r="N173" s="28">
        <v>152.80000000000001</v>
      </c>
      <c r="O173" s="39">
        <v>7570500</v>
      </c>
      <c r="P173" s="40">
        <v>-6.4308681672025723E-3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646.29999999999995</v>
      </c>
      <c r="F174" s="37">
        <v>647.58333333333337</v>
      </c>
      <c r="G174" s="38">
        <v>640.31666666666672</v>
      </c>
      <c r="H174" s="38">
        <v>634.33333333333337</v>
      </c>
      <c r="I174" s="38">
        <v>627.06666666666672</v>
      </c>
      <c r="J174" s="38">
        <v>653.56666666666672</v>
      </c>
      <c r="K174" s="38">
        <v>660.83333333333337</v>
      </c>
      <c r="L174" s="38">
        <v>666.81666666666672</v>
      </c>
      <c r="M174" s="28">
        <v>654.85</v>
      </c>
      <c r="N174" s="28">
        <v>641.6</v>
      </c>
      <c r="O174" s="39">
        <v>4928300</v>
      </c>
      <c r="P174" s="40">
        <v>1.3459185457087922E-2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85.95</v>
      </c>
      <c r="F175" s="37">
        <v>85.383333333333326</v>
      </c>
      <c r="G175" s="38">
        <v>84.466666666666654</v>
      </c>
      <c r="H175" s="38">
        <v>82.983333333333334</v>
      </c>
      <c r="I175" s="38">
        <v>82.066666666666663</v>
      </c>
      <c r="J175" s="38">
        <v>86.866666666666646</v>
      </c>
      <c r="K175" s="38">
        <v>87.783333333333331</v>
      </c>
      <c r="L175" s="38">
        <v>89.266666666666637</v>
      </c>
      <c r="M175" s="28">
        <v>86.3</v>
      </c>
      <c r="N175" s="28">
        <v>83.9</v>
      </c>
      <c r="O175" s="39">
        <v>46950000</v>
      </c>
      <c r="P175" s="40">
        <v>1.4367505671383817E-2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125.45</v>
      </c>
      <c r="F176" s="37">
        <v>125.38333333333333</v>
      </c>
      <c r="G176" s="38">
        <v>124.56666666666665</v>
      </c>
      <c r="H176" s="38">
        <v>123.68333333333332</v>
      </c>
      <c r="I176" s="38">
        <v>122.86666666666665</v>
      </c>
      <c r="J176" s="38">
        <v>126.26666666666665</v>
      </c>
      <c r="K176" s="38">
        <v>127.08333333333331</v>
      </c>
      <c r="L176" s="38">
        <v>127.96666666666665</v>
      </c>
      <c r="M176" s="28">
        <v>126.2</v>
      </c>
      <c r="N176" s="28">
        <v>124.5</v>
      </c>
      <c r="O176" s="39">
        <v>34974000</v>
      </c>
      <c r="P176" s="40">
        <v>-5.0187387974580416E-2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2396.6999999999998</v>
      </c>
      <c r="F177" s="37">
        <v>2403.6166666666668</v>
      </c>
      <c r="G177" s="38">
        <v>2373.2333333333336</v>
      </c>
      <c r="H177" s="38">
        <v>2349.7666666666669</v>
      </c>
      <c r="I177" s="38">
        <v>2319.3833333333337</v>
      </c>
      <c r="J177" s="38">
        <v>2427.0833333333335</v>
      </c>
      <c r="K177" s="38">
        <v>2457.4666666666667</v>
      </c>
      <c r="L177" s="38">
        <v>2480.9333333333334</v>
      </c>
      <c r="M177" s="28">
        <v>2434</v>
      </c>
      <c r="N177" s="28">
        <v>2380.15</v>
      </c>
      <c r="O177" s="39">
        <v>39406500</v>
      </c>
      <c r="P177" s="40">
        <v>4.199003133387099E-2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73.150000000000006</v>
      </c>
      <c r="F178" s="37">
        <v>72.25</v>
      </c>
      <c r="G178" s="38">
        <v>70.650000000000006</v>
      </c>
      <c r="H178" s="38">
        <v>68.150000000000006</v>
      </c>
      <c r="I178" s="38">
        <v>66.550000000000011</v>
      </c>
      <c r="J178" s="38">
        <v>74.75</v>
      </c>
      <c r="K178" s="38">
        <v>76.349999999999994</v>
      </c>
      <c r="L178" s="38">
        <v>78.849999999999994</v>
      </c>
      <c r="M178" s="28">
        <v>73.849999999999994</v>
      </c>
      <c r="N178" s="28">
        <v>69.75</v>
      </c>
      <c r="O178" s="39">
        <v>103686000</v>
      </c>
      <c r="P178" s="40">
        <v>-7.9793340987370839E-3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850.05</v>
      </c>
      <c r="F179" s="37">
        <v>847.30000000000007</v>
      </c>
      <c r="G179" s="38">
        <v>841.90000000000009</v>
      </c>
      <c r="H179" s="38">
        <v>833.75</v>
      </c>
      <c r="I179" s="38">
        <v>828.35</v>
      </c>
      <c r="J179" s="38">
        <v>855.45000000000016</v>
      </c>
      <c r="K179" s="38">
        <v>860.85</v>
      </c>
      <c r="L179" s="38">
        <v>869.00000000000023</v>
      </c>
      <c r="M179" s="28">
        <v>852.7</v>
      </c>
      <c r="N179" s="28">
        <v>839.15</v>
      </c>
      <c r="O179" s="39">
        <v>5646400</v>
      </c>
      <c r="P179" s="40">
        <v>-1.2314581584102995E-2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1129.1500000000001</v>
      </c>
      <c r="F180" s="37">
        <v>1125.7666666666667</v>
      </c>
      <c r="G180" s="38">
        <v>1118.5333333333333</v>
      </c>
      <c r="H180" s="38">
        <v>1107.9166666666667</v>
      </c>
      <c r="I180" s="38">
        <v>1100.6833333333334</v>
      </c>
      <c r="J180" s="38">
        <v>1136.3833333333332</v>
      </c>
      <c r="K180" s="38">
        <v>1143.6166666666663</v>
      </c>
      <c r="L180" s="38">
        <v>1154.2333333333331</v>
      </c>
      <c r="M180" s="28">
        <v>1133</v>
      </c>
      <c r="N180" s="28">
        <v>1115.1500000000001</v>
      </c>
      <c r="O180" s="39">
        <v>8037000</v>
      </c>
      <c r="P180" s="40">
        <v>2.5356425222466748E-2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488.25</v>
      </c>
      <c r="F181" s="37">
        <v>486.91666666666669</v>
      </c>
      <c r="G181" s="38">
        <v>483.93333333333339</v>
      </c>
      <c r="H181" s="38">
        <v>479.61666666666673</v>
      </c>
      <c r="I181" s="38">
        <v>476.63333333333344</v>
      </c>
      <c r="J181" s="38">
        <v>491.23333333333335</v>
      </c>
      <c r="K181" s="38">
        <v>494.21666666666658</v>
      </c>
      <c r="L181" s="38">
        <v>498.5333333333333</v>
      </c>
      <c r="M181" s="28">
        <v>489.9</v>
      </c>
      <c r="N181" s="28">
        <v>482.6</v>
      </c>
      <c r="O181" s="39">
        <v>58468500</v>
      </c>
      <c r="P181" s="40">
        <v>3.8630920188518891E-3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19821.7</v>
      </c>
      <c r="F182" s="37">
        <v>19803.533333333336</v>
      </c>
      <c r="G182" s="38">
        <v>19690.966666666674</v>
      </c>
      <c r="H182" s="38">
        <v>19560.233333333337</v>
      </c>
      <c r="I182" s="38">
        <v>19447.666666666675</v>
      </c>
      <c r="J182" s="38">
        <v>19934.266666666674</v>
      </c>
      <c r="K182" s="38">
        <v>20046.833333333332</v>
      </c>
      <c r="L182" s="38">
        <v>20177.566666666673</v>
      </c>
      <c r="M182" s="28">
        <v>19916.099999999999</v>
      </c>
      <c r="N182" s="28">
        <v>19672.8</v>
      </c>
      <c r="O182" s="39">
        <v>274475</v>
      </c>
      <c r="P182" s="40">
        <v>2.7399762535391362E-3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2666.05</v>
      </c>
      <c r="F183" s="37">
        <v>2656.3333333333335</v>
      </c>
      <c r="G183" s="38">
        <v>2636.7166666666672</v>
      </c>
      <c r="H183" s="38">
        <v>2607.3833333333337</v>
      </c>
      <c r="I183" s="38">
        <v>2587.7666666666673</v>
      </c>
      <c r="J183" s="38">
        <v>2685.666666666667</v>
      </c>
      <c r="K183" s="38">
        <v>2705.2833333333328</v>
      </c>
      <c r="L183" s="38">
        <v>2734.6166666666668</v>
      </c>
      <c r="M183" s="28">
        <v>2675.95</v>
      </c>
      <c r="N183" s="28">
        <v>2627</v>
      </c>
      <c r="O183" s="39">
        <v>1852675</v>
      </c>
      <c r="P183" s="40">
        <v>1.2169471153846154E-2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2081.6</v>
      </c>
      <c r="F184" s="37">
        <v>2081.8333333333335</v>
      </c>
      <c r="G184" s="38">
        <v>2051.666666666667</v>
      </c>
      <c r="H184" s="38">
        <v>2021.7333333333336</v>
      </c>
      <c r="I184" s="38">
        <v>1991.5666666666671</v>
      </c>
      <c r="J184" s="38">
        <v>2111.7666666666669</v>
      </c>
      <c r="K184" s="38">
        <v>2141.9333333333338</v>
      </c>
      <c r="L184" s="38">
        <v>2171.8666666666668</v>
      </c>
      <c r="M184" s="28">
        <v>2112</v>
      </c>
      <c r="N184" s="28">
        <v>2051.9</v>
      </c>
      <c r="O184" s="39">
        <v>4365375</v>
      </c>
      <c r="P184" s="40">
        <v>2.0871700429711478E-2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1239.55</v>
      </c>
      <c r="F185" s="37">
        <v>1244.5166666666667</v>
      </c>
      <c r="G185" s="38">
        <v>1211.2333333333333</v>
      </c>
      <c r="H185" s="38">
        <v>1182.9166666666667</v>
      </c>
      <c r="I185" s="38">
        <v>1149.6333333333334</v>
      </c>
      <c r="J185" s="38">
        <v>1272.8333333333333</v>
      </c>
      <c r="K185" s="38">
        <v>1306.1166666666666</v>
      </c>
      <c r="L185" s="38">
        <v>1334.4333333333332</v>
      </c>
      <c r="M185" s="28">
        <v>1277.8</v>
      </c>
      <c r="N185" s="28">
        <v>1216.2</v>
      </c>
      <c r="O185" s="39">
        <v>4120800</v>
      </c>
      <c r="P185" s="40">
        <v>6.0040129649637293E-2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850.5</v>
      </c>
      <c r="F186" s="37">
        <v>849.36666666666679</v>
      </c>
      <c r="G186" s="38">
        <v>845.0833333333336</v>
      </c>
      <c r="H186" s="38">
        <v>839.66666666666686</v>
      </c>
      <c r="I186" s="38">
        <v>835.38333333333367</v>
      </c>
      <c r="J186" s="38">
        <v>854.78333333333353</v>
      </c>
      <c r="K186" s="38">
        <v>859.06666666666683</v>
      </c>
      <c r="L186" s="38">
        <v>864.48333333333346</v>
      </c>
      <c r="M186" s="28">
        <v>853.65</v>
      </c>
      <c r="N186" s="28">
        <v>843.95</v>
      </c>
      <c r="O186" s="39">
        <v>21779800</v>
      </c>
      <c r="P186" s="40">
        <v>-7.4962518740629685E-3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431.3</v>
      </c>
      <c r="F187" s="37">
        <v>431.13333333333338</v>
      </c>
      <c r="G187" s="38">
        <v>428.11666666666679</v>
      </c>
      <c r="H187" s="38">
        <v>424.93333333333339</v>
      </c>
      <c r="I187" s="38">
        <v>421.9166666666668</v>
      </c>
      <c r="J187" s="38">
        <v>434.31666666666678</v>
      </c>
      <c r="K187" s="38">
        <v>437.33333333333331</v>
      </c>
      <c r="L187" s="38">
        <v>440.51666666666677</v>
      </c>
      <c r="M187" s="28">
        <v>434.15</v>
      </c>
      <c r="N187" s="28">
        <v>427.95</v>
      </c>
      <c r="O187" s="39">
        <v>8427000</v>
      </c>
      <c r="P187" s="40">
        <v>-1.8175463124781546E-2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574.79999999999995</v>
      </c>
      <c r="F188" s="37">
        <v>568.38333333333333</v>
      </c>
      <c r="G188" s="38">
        <v>559.41666666666663</v>
      </c>
      <c r="H188" s="38">
        <v>544.0333333333333</v>
      </c>
      <c r="I188" s="38">
        <v>535.06666666666661</v>
      </c>
      <c r="J188" s="38">
        <v>583.76666666666665</v>
      </c>
      <c r="K188" s="38">
        <v>592.73333333333335</v>
      </c>
      <c r="L188" s="38">
        <v>608.11666666666667</v>
      </c>
      <c r="M188" s="28">
        <v>577.35</v>
      </c>
      <c r="N188" s="28">
        <v>553</v>
      </c>
      <c r="O188" s="39">
        <v>926000</v>
      </c>
      <c r="P188" s="40">
        <v>3.2502708559046588E-3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822.9</v>
      </c>
      <c r="F189" s="37">
        <v>814.56666666666661</v>
      </c>
      <c r="G189" s="38">
        <v>804.33333333333326</v>
      </c>
      <c r="H189" s="38">
        <v>785.76666666666665</v>
      </c>
      <c r="I189" s="38">
        <v>775.5333333333333</v>
      </c>
      <c r="J189" s="38">
        <v>833.13333333333321</v>
      </c>
      <c r="K189" s="38">
        <v>843.36666666666656</v>
      </c>
      <c r="L189" s="38">
        <v>861.93333333333317</v>
      </c>
      <c r="M189" s="28">
        <v>824.8</v>
      </c>
      <c r="N189" s="28">
        <v>796</v>
      </c>
      <c r="O189" s="39">
        <v>5283000</v>
      </c>
      <c r="P189" s="40">
        <v>4.5517514347912132E-2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978.55</v>
      </c>
      <c r="F190" s="37">
        <v>976.48333333333323</v>
      </c>
      <c r="G190" s="38">
        <v>967.06666666666649</v>
      </c>
      <c r="H190" s="38">
        <v>955.58333333333326</v>
      </c>
      <c r="I190" s="38">
        <v>946.16666666666652</v>
      </c>
      <c r="J190" s="38">
        <v>987.96666666666647</v>
      </c>
      <c r="K190" s="38">
        <v>997.38333333333321</v>
      </c>
      <c r="L190" s="38">
        <v>1008.8666666666664</v>
      </c>
      <c r="M190" s="28">
        <v>985.9</v>
      </c>
      <c r="N190" s="28">
        <v>965</v>
      </c>
      <c r="O190" s="39">
        <v>3134000</v>
      </c>
      <c r="P190" s="40">
        <v>-1.910828025477707E-3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755.2</v>
      </c>
      <c r="F191" s="37">
        <v>755.48333333333323</v>
      </c>
      <c r="G191" s="38">
        <v>751.31666666666649</v>
      </c>
      <c r="H191" s="38">
        <v>747.43333333333328</v>
      </c>
      <c r="I191" s="38">
        <v>743.26666666666654</v>
      </c>
      <c r="J191" s="38">
        <v>759.36666666666645</v>
      </c>
      <c r="K191" s="38">
        <v>763.53333333333319</v>
      </c>
      <c r="L191" s="38">
        <v>767.4166666666664</v>
      </c>
      <c r="M191" s="28">
        <v>759.65</v>
      </c>
      <c r="N191" s="28">
        <v>751.6</v>
      </c>
      <c r="O191" s="39">
        <v>8198100</v>
      </c>
      <c r="P191" s="40">
        <v>-2.6087886239709184E-2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432.6</v>
      </c>
      <c r="F192" s="37">
        <v>428.83333333333331</v>
      </c>
      <c r="G192" s="38">
        <v>423.11666666666662</v>
      </c>
      <c r="H192" s="38">
        <v>413.63333333333333</v>
      </c>
      <c r="I192" s="38">
        <v>407.91666666666663</v>
      </c>
      <c r="J192" s="38">
        <v>438.31666666666661</v>
      </c>
      <c r="K192" s="38">
        <v>444.0333333333333</v>
      </c>
      <c r="L192" s="38">
        <v>453.51666666666659</v>
      </c>
      <c r="M192" s="28">
        <v>434.55</v>
      </c>
      <c r="N192" s="28">
        <v>419.35</v>
      </c>
      <c r="O192" s="39">
        <v>59907000</v>
      </c>
      <c r="P192" s="40">
        <v>-5.3941516040503451E-3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215.3</v>
      </c>
      <c r="F193" s="37">
        <v>214.69999999999996</v>
      </c>
      <c r="G193" s="38">
        <v>213.04999999999993</v>
      </c>
      <c r="H193" s="38">
        <v>210.79999999999995</v>
      </c>
      <c r="I193" s="38">
        <v>209.14999999999992</v>
      </c>
      <c r="J193" s="38">
        <v>216.94999999999993</v>
      </c>
      <c r="K193" s="38">
        <v>218.59999999999997</v>
      </c>
      <c r="L193" s="38">
        <v>220.84999999999994</v>
      </c>
      <c r="M193" s="28">
        <v>216.35</v>
      </c>
      <c r="N193" s="28">
        <v>212.45</v>
      </c>
      <c r="O193" s="39">
        <v>80730000</v>
      </c>
      <c r="P193" s="40">
        <v>-2.2116839049916192E-2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903.85</v>
      </c>
      <c r="F194" s="37">
        <v>891.68333333333339</v>
      </c>
      <c r="G194" s="38">
        <v>873.36666666666679</v>
      </c>
      <c r="H194" s="38">
        <v>842.88333333333344</v>
      </c>
      <c r="I194" s="38">
        <v>824.56666666666683</v>
      </c>
      <c r="J194" s="38">
        <v>922.16666666666674</v>
      </c>
      <c r="K194" s="38">
        <v>940.48333333333335</v>
      </c>
      <c r="L194" s="38">
        <v>970.9666666666667</v>
      </c>
      <c r="M194" s="28">
        <v>910</v>
      </c>
      <c r="N194" s="28">
        <v>861.2</v>
      </c>
      <c r="O194" s="39">
        <v>31389650</v>
      </c>
      <c r="P194" s="40">
        <v>6.3225174905709267E-2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3285.15</v>
      </c>
      <c r="F195" s="37">
        <v>3288.0499999999997</v>
      </c>
      <c r="G195" s="38">
        <v>3257.0999999999995</v>
      </c>
      <c r="H195" s="38">
        <v>3229.0499999999997</v>
      </c>
      <c r="I195" s="38">
        <v>3198.0999999999995</v>
      </c>
      <c r="J195" s="38">
        <v>3316.0999999999995</v>
      </c>
      <c r="K195" s="38">
        <v>3347.0499999999993</v>
      </c>
      <c r="L195" s="38">
        <v>3375.0999999999995</v>
      </c>
      <c r="M195" s="28">
        <v>3319</v>
      </c>
      <c r="N195" s="28">
        <v>3260</v>
      </c>
      <c r="O195" s="39">
        <v>11907300</v>
      </c>
      <c r="P195" s="40">
        <v>-1.1407507036289821E-2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995.15</v>
      </c>
      <c r="F196" s="37">
        <v>1000.8833333333333</v>
      </c>
      <c r="G196" s="38">
        <v>981.76666666666665</v>
      </c>
      <c r="H196" s="38">
        <v>968.38333333333333</v>
      </c>
      <c r="I196" s="38">
        <v>949.26666666666665</v>
      </c>
      <c r="J196" s="38">
        <v>1014.2666666666667</v>
      </c>
      <c r="K196" s="38">
        <v>1033.3833333333332</v>
      </c>
      <c r="L196" s="38">
        <v>1046.7666666666667</v>
      </c>
      <c r="M196" s="28">
        <v>1020</v>
      </c>
      <c r="N196" s="28">
        <v>987.5</v>
      </c>
      <c r="O196" s="39">
        <v>24397800</v>
      </c>
      <c r="P196" s="40">
        <v>1.3297544879213967E-3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2125.1999999999998</v>
      </c>
      <c r="F197" s="37">
        <v>2122.65</v>
      </c>
      <c r="G197" s="38">
        <v>2078.0500000000002</v>
      </c>
      <c r="H197" s="38">
        <v>2030.9</v>
      </c>
      <c r="I197" s="38">
        <v>1986.3000000000002</v>
      </c>
      <c r="J197" s="38">
        <v>2169.8000000000002</v>
      </c>
      <c r="K197" s="38">
        <v>2214.3999999999996</v>
      </c>
      <c r="L197" s="38">
        <v>2261.5500000000002</v>
      </c>
      <c r="M197" s="28">
        <v>2167.25</v>
      </c>
      <c r="N197" s="28">
        <v>2075.5</v>
      </c>
      <c r="O197" s="39">
        <v>8324250</v>
      </c>
      <c r="P197" s="40">
        <v>-1.8525887606667551E-2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2955.45</v>
      </c>
      <c r="F198" s="37">
        <v>2942.0666666666671</v>
      </c>
      <c r="G198" s="38">
        <v>2916.4333333333343</v>
      </c>
      <c r="H198" s="38">
        <v>2877.4166666666674</v>
      </c>
      <c r="I198" s="38">
        <v>2851.7833333333347</v>
      </c>
      <c r="J198" s="38">
        <v>2981.0833333333339</v>
      </c>
      <c r="K198" s="38">
        <v>3006.7166666666662</v>
      </c>
      <c r="L198" s="38">
        <v>3045.7333333333336</v>
      </c>
      <c r="M198" s="28">
        <v>2967.7</v>
      </c>
      <c r="N198" s="28">
        <v>2903.05</v>
      </c>
      <c r="O198" s="39">
        <v>999750</v>
      </c>
      <c r="P198" s="40">
        <v>1.7298397354362758E-2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479.65</v>
      </c>
      <c r="F199" s="37">
        <v>478.05</v>
      </c>
      <c r="G199" s="38">
        <v>475.8</v>
      </c>
      <c r="H199" s="38">
        <v>471.95</v>
      </c>
      <c r="I199" s="38">
        <v>469.7</v>
      </c>
      <c r="J199" s="38">
        <v>481.90000000000003</v>
      </c>
      <c r="K199" s="38">
        <v>484.15000000000003</v>
      </c>
      <c r="L199" s="38">
        <v>488.00000000000006</v>
      </c>
      <c r="M199" s="28">
        <v>480.3</v>
      </c>
      <c r="N199" s="28">
        <v>474.2</v>
      </c>
      <c r="O199" s="39">
        <v>3300000</v>
      </c>
      <c r="P199" s="40">
        <v>-1.0791366906474821E-2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1173</v>
      </c>
      <c r="F200" s="37">
        <v>1174.9833333333333</v>
      </c>
      <c r="G200" s="38">
        <v>1160.6166666666668</v>
      </c>
      <c r="H200" s="38">
        <v>1148.2333333333333</v>
      </c>
      <c r="I200" s="38">
        <v>1133.8666666666668</v>
      </c>
      <c r="J200" s="38">
        <v>1187.3666666666668</v>
      </c>
      <c r="K200" s="38">
        <v>1201.7333333333331</v>
      </c>
      <c r="L200" s="38">
        <v>1214.1166666666668</v>
      </c>
      <c r="M200" s="28">
        <v>1189.3499999999999</v>
      </c>
      <c r="N200" s="28">
        <v>1162.5999999999999</v>
      </c>
      <c r="O200" s="39">
        <v>4781375</v>
      </c>
      <c r="P200" s="40">
        <v>3.0335204004246929E-4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826.25</v>
      </c>
      <c r="F201" s="37">
        <v>828.25</v>
      </c>
      <c r="G201" s="38">
        <v>819</v>
      </c>
      <c r="H201" s="38">
        <v>811.75</v>
      </c>
      <c r="I201" s="38">
        <v>802.5</v>
      </c>
      <c r="J201" s="38">
        <v>835.5</v>
      </c>
      <c r="K201" s="38">
        <v>844.75</v>
      </c>
      <c r="L201" s="38">
        <v>852</v>
      </c>
      <c r="M201" s="28">
        <v>837.5</v>
      </c>
      <c r="N201" s="28">
        <v>821</v>
      </c>
      <c r="O201" s="39">
        <v>10269000</v>
      </c>
      <c r="P201" s="40">
        <v>-1.5568380083210308E-2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1627.3</v>
      </c>
      <c r="F202" s="37">
        <v>1625.1833333333334</v>
      </c>
      <c r="G202" s="38">
        <v>1617.5666666666668</v>
      </c>
      <c r="H202" s="38">
        <v>1607.8333333333335</v>
      </c>
      <c r="I202" s="38">
        <v>1600.2166666666669</v>
      </c>
      <c r="J202" s="38">
        <v>1634.9166666666667</v>
      </c>
      <c r="K202" s="38">
        <v>1642.5333333333335</v>
      </c>
      <c r="L202" s="38">
        <v>1652.2666666666667</v>
      </c>
      <c r="M202" s="28">
        <v>1632.8</v>
      </c>
      <c r="N202" s="28">
        <v>1615.45</v>
      </c>
      <c r="O202" s="39">
        <v>1005600</v>
      </c>
      <c r="P202" s="40">
        <v>-2.0646669263731984E-2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5807.45</v>
      </c>
      <c r="F203" s="37">
        <v>5803.5166666666664</v>
      </c>
      <c r="G203" s="38">
        <v>5747.083333333333</v>
      </c>
      <c r="H203" s="38">
        <v>5686.7166666666662</v>
      </c>
      <c r="I203" s="38">
        <v>5630.2833333333328</v>
      </c>
      <c r="J203" s="38">
        <v>5863.8833333333332</v>
      </c>
      <c r="K203" s="38">
        <v>5920.3166666666675</v>
      </c>
      <c r="L203" s="38">
        <v>5980.6833333333334</v>
      </c>
      <c r="M203" s="28">
        <v>5859.95</v>
      </c>
      <c r="N203" s="28">
        <v>5743.15</v>
      </c>
      <c r="O203" s="39">
        <v>2855500</v>
      </c>
      <c r="P203" s="40">
        <v>-2.5925294217977145E-2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673.6</v>
      </c>
      <c r="F204" s="37">
        <v>668.31666666666672</v>
      </c>
      <c r="G204" s="38">
        <v>661.23333333333346</v>
      </c>
      <c r="H204" s="38">
        <v>648.86666666666679</v>
      </c>
      <c r="I204" s="38">
        <v>641.78333333333353</v>
      </c>
      <c r="J204" s="38">
        <v>680.68333333333339</v>
      </c>
      <c r="K204" s="38">
        <v>687.76666666666665</v>
      </c>
      <c r="L204" s="38">
        <v>700.13333333333333</v>
      </c>
      <c r="M204" s="28">
        <v>675.4</v>
      </c>
      <c r="N204" s="28">
        <v>655.95</v>
      </c>
      <c r="O204" s="39">
        <v>21153600</v>
      </c>
      <c r="P204" s="40">
        <v>5.4995983439411729E-3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228.6</v>
      </c>
      <c r="F205" s="37">
        <v>224.80000000000004</v>
      </c>
      <c r="G205" s="38">
        <v>219.85000000000008</v>
      </c>
      <c r="H205" s="38">
        <v>211.10000000000005</v>
      </c>
      <c r="I205" s="38">
        <v>206.15000000000009</v>
      </c>
      <c r="J205" s="38">
        <v>233.55000000000007</v>
      </c>
      <c r="K205" s="38">
        <v>238.50000000000006</v>
      </c>
      <c r="L205" s="38">
        <v>247.25000000000006</v>
      </c>
      <c r="M205" s="28">
        <v>229.75</v>
      </c>
      <c r="N205" s="28">
        <v>216.05</v>
      </c>
      <c r="O205" s="39">
        <v>59149550</v>
      </c>
      <c r="P205" s="40">
        <v>-2.2965845665420658E-2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972.8</v>
      </c>
      <c r="F206" s="37">
        <v>974.61666666666667</v>
      </c>
      <c r="G206" s="38">
        <v>964.2833333333333</v>
      </c>
      <c r="H206" s="38">
        <v>955.76666666666665</v>
      </c>
      <c r="I206" s="38">
        <v>945.43333333333328</v>
      </c>
      <c r="J206" s="38">
        <v>983.13333333333333</v>
      </c>
      <c r="K206" s="38">
        <v>993.46666666666658</v>
      </c>
      <c r="L206" s="38">
        <v>1001.9833333333333</v>
      </c>
      <c r="M206" s="28">
        <v>984.95</v>
      </c>
      <c r="N206" s="28">
        <v>966.1</v>
      </c>
      <c r="O206" s="39">
        <v>4296500</v>
      </c>
      <c r="P206" s="40">
        <v>8.1528068949452597E-4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1654.45</v>
      </c>
      <c r="F207" s="37">
        <v>1647.3333333333333</v>
      </c>
      <c r="G207" s="38">
        <v>1632.1166666666666</v>
      </c>
      <c r="H207" s="38">
        <v>1609.7833333333333</v>
      </c>
      <c r="I207" s="38">
        <v>1594.5666666666666</v>
      </c>
      <c r="J207" s="38">
        <v>1669.6666666666665</v>
      </c>
      <c r="K207" s="38">
        <v>1684.8833333333332</v>
      </c>
      <c r="L207" s="38">
        <v>1707.2166666666665</v>
      </c>
      <c r="M207" s="28">
        <v>1662.55</v>
      </c>
      <c r="N207" s="28">
        <v>1625</v>
      </c>
      <c r="O207" s="39">
        <v>552650</v>
      </c>
      <c r="P207" s="40">
        <v>-4.5344619105199518E-2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422.65</v>
      </c>
      <c r="F208" s="37">
        <v>422.33333333333331</v>
      </c>
      <c r="G208" s="38">
        <v>419.16666666666663</v>
      </c>
      <c r="H208" s="38">
        <v>415.68333333333334</v>
      </c>
      <c r="I208" s="38">
        <v>412.51666666666665</v>
      </c>
      <c r="J208" s="38">
        <v>425.81666666666661</v>
      </c>
      <c r="K208" s="38">
        <v>428.98333333333323</v>
      </c>
      <c r="L208" s="38">
        <v>432.46666666666658</v>
      </c>
      <c r="M208" s="28">
        <v>425.5</v>
      </c>
      <c r="N208" s="28">
        <v>418.85</v>
      </c>
      <c r="O208" s="39">
        <v>41639000</v>
      </c>
      <c r="P208" s="40">
        <v>2.3750399527942369E-2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223.3</v>
      </c>
      <c r="F209" s="37">
        <v>223.11666666666667</v>
      </c>
      <c r="G209" s="38">
        <v>219.68333333333334</v>
      </c>
      <c r="H209" s="38">
        <v>216.06666666666666</v>
      </c>
      <c r="I209" s="38">
        <v>212.63333333333333</v>
      </c>
      <c r="J209" s="38">
        <v>226.73333333333335</v>
      </c>
      <c r="K209" s="38">
        <v>230.16666666666669</v>
      </c>
      <c r="L209" s="38">
        <v>233.78333333333336</v>
      </c>
      <c r="M209" s="28">
        <v>226.55</v>
      </c>
      <c r="N209" s="28">
        <v>219.5</v>
      </c>
      <c r="O209" s="39">
        <v>78912000</v>
      </c>
      <c r="P209" s="40">
        <v>-2.2758306781975419E-3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>
        <v>44770</v>
      </c>
      <c r="E210" s="37">
        <v>366.8</v>
      </c>
      <c r="F210" s="37">
        <v>366.75</v>
      </c>
      <c r="G210" s="38">
        <v>364.65</v>
      </c>
      <c r="H210" s="38">
        <v>362.5</v>
      </c>
      <c r="I210" s="38">
        <v>360.4</v>
      </c>
      <c r="J210" s="38">
        <v>368.9</v>
      </c>
      <c r="K210" s="38">
        <v>371</v>
      </c>
      <c r="L210" s="38">
        <v>373.15</v>
      </c>
      <c r="M210" s="28">
        <v>368.85</v>
      </c>
      <c r="N210" s="28">
        <v>364.6</v>
      </c>
      <c r="O210" s="39">
        <v>11577600</v>
      </c>
      <c r="P210" s="40">
        <v>7.6766410778630742E-3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5" sqref="E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7" t="s">
        <v>16</v>
      </c>
      <c r="B8" s="459"/>
      <c r="C8" s="463" t="s">
        <v>20</v>
      </c>
      <c r="D8" s="463" t="s">
        <v>21</v>
      </c>
      <c r="E8" s="454" t="s">
        <v>22</v>
      </c>
      <c r="F8" s="455"/>
      <c r="G8" s="456"/>
      <c r="H8" s="454" t="s">
        <v>23</v>
      </c>
      <c r="I8" s="455"/>
      <c r="J8" s="456"/>
      <c r="K8" s="23"/>
      <c r="L8" s="50"/>
      <c r="M8" s="50"/>
      <c r="N8" s="1"/>
      <c r="O8" s="1"/>
    </row>
    <row r="9" spans="1:15" ht="36" customHeight="1">
      <c r="A9" s="461"/>
      <c r="B9" s="462"/>
      <c r="C9" s="462"/>
      <c r="D9" s="46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16132.9</v>
      </c>
      <c r="D10" s="32">
        <v>16109.783333333335</v>
      </c>
      <c r="E10" s="32">
        <v>16069.066666666669</v>
      </c>
      <c r="F10" s="32">
        <v>16005.233333333335</v>
      </c>
      <c r="G10" s="32">
        <v>15964.51666666667</v>
      </c>
      <c r="H10" s="32">
        <v>16173.616666666669</v>
      </c>
      <c r="I10" s="32">
        <v>16214.333333333332</v>
      </c>
      <c r="J10" s="32">
        <v>16278.166666666668</v>
      </c>
      <c r="K10" s="34">
        <v>16150.5</v>
      </c>
      <c r="L10" s="34">
        <v>16045.95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34920.300000000003</v>
      </c>
      <c r="D11" s="37">
        <v>34813.049999999996</v>
      </c>
      <c r="E11" s="37">
        <v>34660.349999999991</v>
      </c>
      <c r="F11" s="37">
        <v>34400.399999999994</v>
      </c>
      <c r="G11" s="37">
        <v>34247.69999999999</v>
      </c>
      <c r="H11" s="37">
        <v>35072.999999999993</v>
      </c>
      <c r="I11" s="37">
        <v>35225.69999999999</v>
      </c>
      <c r="J11" s="37">
        <v>35485.649999999994</v>
      </c>
      <c r="K11" s="28">
        <v>34965.75</v>
      </c>
      <c r="L11" s="28">
        <v>34553.1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2345.9499999999998</v>
      </c>
      <c r="D12" s="37">
        <v>2339.4166666666665</v>
      </c>
      <c r="E12" s="37">
        <v>2327.2333333333331</v>
      </c>
      <c r="F12" s="37">
        <v>2308.5166666666664</v>
      </c>
      <c r="G12" s="37">
        <v>2296.333333333333</v>
      </c>
      <c r="H12" s="37">
        <v>2358.1333333333332</v>
      </c>
      <c r="I12" s="37">
        <v>2370.3166666666666</v>
      </c>
      <c r="J12" s="37">
        <v>2389.0333333333333</v>
      </c>
      <c r="K12" s="28">
        <v>2351.6</v>
      </c>
      <c r="L12" s="28">
        <v>2320.6999999999998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4616.05</v>
      </c>
      <c r="D13" s="37">
        <v>4607.95</v>
      </c>
      <c r="E13" s="37">
        <v>4595.25</v>
      </c>
      <c r="F13" s="37">
        <v>4574.45</v>
      </c>
      <c r="G13" s="37">
        <v>4561.75</v>
      </c>
      <c r="H13" s="37">
        <v>4628.75</v>
      </c>
      <c r="I13" s="37">
        <v>4641.4499999999989</v>
      </c>
      <c r="J13" s="37">
        <v>4662.25</v>
      </c>
      <c r="K13" s="28">
        <v>4620.6499999999996</v>
      </c>
      <c r="L13" s="28">
        <v>4587.1499999999996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28196.35</v>
      </c>
      <c r="D14" s="37">
        <v>28244.216666666664</v>
      </c>
      <c r="E14" s="37">
        <v>28029.183333333327</v>
      </c>
      <c r="F14" s="37">
        <v>27862.016666666663</v>
      </c>
      <c r="G14" s="37">
        <v>27646.983333333326</v>
      </c>
      <c r="H14" s="37">
        <v>28411.383333333328</v>
      </c>
      <c r="I14" s="37">
        <v>28626.416666666661</v>
      </c>
      <c r="J14" s="37">
        <v>28793.583333333328</v>
      </c>
      <c r="K14" s="28">
        <v>28459.25</v>
      </c>
      <c r="L14" s="28">
        <v>28077.05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3769.7</v>
      </c>
      <c r="D15" s="37">
        <v>3760.8666666666668</v>
      </c>
      <c r="E15" s="37">
        <v>3744.6833333333334</v>
      </c>
      <c r="F15" s="37">
        <v>3719.6666666666665</v>
      </c>
      <c r="G15" s="37">
        <v>3703.4833333333331</v>
      </c>
      <c r="H15" s="37">
        <v>3785.8833333333337</v>
      </c>
      <c r="I15" s="37">
        <v>3802.0666666666671</v>
      </c>
      <c r="J15" s="37">
        <v>3827.0833333333339</v>
      </c>
      <c r="K15" s="28">
        <v>3777.05</v>
      </c>
      <c r="L15" s="28">
        <v>3735.85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7651</v>
      </c>
      <c r="D16" s="37">
        <v>7630.7833333333328</v>
      </c>
      <c r="E16" s="37">
        <v>7604.2166666666653</v>
      </c>
      <c r="F16" s="37">
        <v>7557.4333333333325</v>
      </c>
      <c r="G16" s="37">
        <v>7530.866666666665</v>
      </c>
      <c r="H16" s="37">
        <v>7677.5666666666657</v>
      </c>
      <c r="I16" s="37">
        <v>7704.1333333333332</v>
      </c>
      <c r="J16" s="37">
        <v>7750.9166666666661</v>
      </c>
      <c r="K16" s="28">
        <v>7657.35</v>
      </c>
      <c r="L16" s="28">
        <v>7584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2562.4499999999998</v>
      </c>
      <c r="D17" s="37">
        <v>2559.4833333333331</v>
      </c>
      <c r="E17" s="37">
        <v>2529.5166666666664</v>
      </c>
      <c r="F17" s="37">
        <v>2496.5833333333335</v>
      </c>
      <c r="G17" s="37">
        <v>2466.6166666666668</v>
      </c>
      <c r="H17" s="37">
        <v>2592.4166666666661</v>
      </c>
      <c r="I17" s="37">
        <v>2622.3833333333323</v>
      </c>
      <c r="J17" s="37">
        <v>2655.3166666666657</v>
      </c>
      <c r="K17" s="28">
        <v>2589.4499999999998</v>
      </c>
      <c r="L17" s="28">
        <v>2526.5500000000002</v>
      </c>
      <c r="M17" s="28">
        <v>6.6785699999999997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2168.35</v>
      </c>
      <c r="D18" s="37">
        <v>2171.2166666666667</v>
      </c>
      <c r="E18" s="37">
        <v>2154.4333333333334</v>
      </c>
      <c r="F18" s="37">
        <v>2140.5166666666669</v>
      </c>
      <c r="G18" s="37">
        <v>2123.7333333333336</v>
      </c>
      <c r="H18" s="37">
        <v>2185.1333333333332</v>
      </c>
      <c r="I18" s="37">
        <v>2201.916666666667</v>
      </c>
      <c r="J18" s="37">
        <v>2215.833333333333</v>
      </c>
      <c r="K18" s="28">
        <v>2188</v>
      </c>
      <c r="L18" s="28">
        <v>2157.3000000000002</v>
      </c>
      <c r="M18" s="28">
        <v>0.89863999999999999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585.35</v>
      </c>
      <c r="D19" s="37">
        <v>585.6</v>
      </c>
      <c r="E19" s="37">
        <v>578.20000000000005</v>
      </c>
      <c r="F19" s="37">
        <v>571.05000000000007</v>
      </c>
      <c r="G19" s="37">
        <v>563.65000000000009</v>
      </c>
      <c r="H19" s="37">
        <v>592.75</v>
      </c>
      <c r="I19" s="37">
        <v>600.14999999999986</v>
      </c>
      <c r="J19" s="37">
        <v>607.29999999999995</v>
      </c>
      <c r="K19" s="28">
        <v>593</v>
      </c>
      <c r="L19" s="28">
        <v>578.45000000000005</v>
      </c>
      <c r="M19" s="28">
        <v>18.007529999999999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19287.7</v>
      </c>
      <c r="D20" s="37">
        <v>19265.149999999998</v>
      </c>
      <c r="E20" s="37">
        <v>19177.599999999995</v>
      </c>
      <c r="F20" s="37">
        <v>19067.499999999996</v>
      </c>
      <c r="G20" s="37">
        <v>18979.949999999993</v>
      </c>
      <c r="H20" s="37">
        <v>19375.249999999996</v>
      </c>
      <c r="I20" s="37">
        <v>19462.8</v>
      </c>
      <c r="J20" s="37">
        <v>19572.899999999998</v>
      </c>
      <c r="K20" s="28">
        <v>19352.7</v>
      </c>
      <c r="L20" s="28">
        <v>19155.05</v>
      </c>
      <c r="M20" s="28">
        <v>0.10721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2274.3000000000002</v>
      </c>
      <c r="D21" s="37">
        <v>2275.0833333333335</v>
      </c>
      <c r="E21" s="37">
        <v>2255.2166666666672</v>
      </c>
      <c r="F21" s="37">
        <v>2236.1333333333337</v>
      </c>
      <c r="G21" s="37">
        <v>2216.2666666666673</v>
      </c>
      <c r="H21" s="37">
        <v>2294.166666666667</v>
      </c>
      <c r="I21" s="37">
        <v>2314.0333333333328</v>
      </c>
      <c r="J21" s="37">
        <v>2333.1166666666668</v>
      </c>
      <c r="K21" s="28">
        <v>2294.9499999999998</v>
      </c>
      <c r="L21" s="28">
        <v>2256</v>
      </c>
      <c r="M21" s="28">
        <v>9.4613099999999992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1909.7</v>
      </c>
      <c r="D22" s="37">
        <v>1910.6166666666668</v>
      </c>
      <c r="E22" s="37">
        <v>1891.6333333333337</v>
      </c>
      <c r="F22" s="37">
        <v>1873.5666666666668</v>
      </c>
      <c r="G22" s="37">
        <v>1854.5833333333337</v>
      </c>
      <c r="H22" s="37">
        <v>1928.6833333333336</v>
      </c>
      <c r="I22" s="37">
        <v>1947.6666666666667</v>
      </c>
      <c r="J22" s="37">
        <v>1965.7333333333336</v>
      </c>
      <c r="K22" s="28">
        <v>1929.6</v>
      </c>
      <c r="L22" s="28">
        <v>1892.55</v>
      </c>
      <c r="M22" s="28">
        <v>3.6492200000000001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703.6</v>
      </c>
      <c r="D23" s="37">
        <v>701.86666666666667</v>
      </c>
      <c r="E23" s="37">
        <v>696.73333333333335</v>
      </c>
      <c r="F23" s="37">
        <v>689.86666666666667</v>
      </c>
      <c r="G23" s="37">
        <v>684.73333333333335</v>
      </c>
      <c r="H23" s="37">
        <v>708.73333333333335</v>
      </c>
      <c r="I23" s="37">
        <v>713.86666666666679</v>
      </c>
      <c r="J23" s="37">
        <v>720.73333333333335</v>
      </c>
      <c r="K23" s="28">
        <v>707</v>
      </c>
      <c r="L23" s="28">
        <v>695</v>
      </c>
      <c r="M23" s="28">
        <v>28.96584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2485.75</v>
      </c>
      <c r="D24" s="37">
        <v>2498.9333333333334</v>
      </c>
      <c r="E24" s="37">
        <v>2451.8666666666668</v>
      </c>
      <c r="F24" s="37">
        <v>2417.9833333333336</v>
      </c>
      <c r="G24" s="37">
        <v>2370.916666666667</v>
      </c>
      <c r="H24" s="37">
        <v>2532.8166666666666</v>
      </c>
      <c r="I24" s="37">
        <v>2579.8833333333332</v>
      </c>
      <c r="J24" s="37">
        <v>2613.7666666666664</v>
      </c>
      <c r="K24" s="28">
        <v>2546</v>
      </c>
      <c r="L24" s="28">
        <v>2465.0500000000002</v>
      </c>
      <c r="M24" s="28">
        <v>1.6065799999999999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2466.1</v>
      </c>
      <c r="D25" s="37">
        <v>2480.7833333333333</v>
      </c>
      <c r="E25" s="37">
        <v>2430.3166666666666</v>
      </c>
      <c r="F25" s="37">
        <v>2394.5333333333333</v>
      </c>
      <c r="G25" s="37">
        <v>2344.0666666666666</v>
      </c>
      <c r="H25" s="37">
        <v>2516.5666666666666</v>
      </c>
      <c r="I25" s="37">
        <v>2567.0333333333328</v>
      </c>
      <c r="J25" s="37">
        <v>2602.8166666666666</v>
      </c>
      <c r="K25" s="28">
        <v>2531.25</v>
      </c>
      <c r="L25" s="28">
        <v>2445</v>
      </c>
      <c r="M25" s="28">
        <v>2.0686200000000001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93.25</v>
      </c>
      <c r="D26" s="37">
        <v>92.899999999999991</v>
      </c>
      <c r="E26" s="37">
        <v>92.149999999999977</v>
      </c>
      <c r="F26" s="37">
        <v>91.049999999999983</v>
      </c>
      <c r="G26" s="37">
        <v>90.299999999999969</v>
      </c>
      <c r="H26" s="37">
        <v>93.999999999999986</v>
      </c>
      <c r="I26" s="37">
        <v>94.750000000000014</v>
      </c>
      <c r="J26" s="37">
        <v>95.85</v>
      </c>
      <c r="K26" s="28">
        <v>93.65</v>
      </c>
      <c r="L26" s="28">
        <v>91.8</v>
      </c>
      <c r="M26" s="28">
        <v>15.821709999999999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250.5</v>
      </c>
      <c r="D27" s="37">
        <v>249</v>
      </c>
      <c r="E27" s="37">
        <v>245.65</v>
      </c>
      <c r="F27" s="37">
        <v>240.8</v>
      </c>
      <c r="G27" s="37">
        <v>237.45000000000002</v>
      </c>
      <c r="H27" s="37">
        <v>253.85</v>
      </c>
      <c r="I27" s="37">
        <v>257.20000000000005</v>
      </c>
      <c r="J27" s="37">
        <v>262.04999999999995</v>
      </c>
      <c r="K27" s="28">
        <v>252.35</v>
      </c>
      <c r="L27" s="28">
        <v>244.15</v>
      </c>
      <c r="M27" s="28">
        <v>24.87322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744.15</v>
      </c>
      <c r="D28" s="37">
        <v>739.94999999999993</v>
      </c>
      <c r="E28" s="37">
        <v>732.24999999999989</v>
      </c>
      <c r="F28" s="37">
        <v>720.34999999999991</v>
      </c>
      <c r="G28" s="37">
        <v>712.64999999999986</v>
      </c>
      <c r="H28" s="37">
        <v>751.84999999999991</v>
      </c>
      <c r="I28" s="37">
        <v>759.55</v>
      </c>
      <c r="J28" s="37">
        <v>771.44999999999993</v>
      </c>
      <c r="K28" s="28">
        <v>747.65</v>
      </c>
      <c r="L28" s="28">
        <v>728.05</v>
      </c>
      <c r="M28" s="28">
        <v>0.60548000000000002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3107.35</v>
      </c>
      <c r="D29" s="37">
        <v>3105.0499999999997</v>
      </c>
      <c r="E29" s="37">
        <v>3092.4499999999994</v>
      </c>
      <c r="F29" s="37">
        <v>3077.5499999999997</v>
      </c>
      <c r="G29" s="37">
        <v>3064.9499999999994</v>
      </c>
      <c r="H29" s="37">
        <v>3119.9499999999994</v>
      </c>
      <c r="I29" s="37">
        <v>3132.5499999999997</v>
      </c>
      <c r="J29" s="37">
        <v>3147.4499999999994</v>
      </c>
      <c r="K29" s="28">
        <v>3117.65</v>
      </c>
      <c r="L29" s="28">
        <v>3090.15</v>
      </c>
      <c r="M29" s="28">
        <v>1.55162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366.95</v>
      </c>
      <c r="D30" s="37">
        <v>367.64999999999992</v>
      </c>
      <c r="E30" s="37">
        <v>365.39999999999986</v>
      </c>
      <c r="F30" s="37">
        <v>363.84999999999997</v>
      </c>
      <c r="G30" s="37">
        <v>361.59999999999991</v>
      </c>
      <c r="H30" s="37">
        <v>369.19999999999982</v>
      </c>
      <c r="I30" s="37">
        <v>371.44999999999993</v>
      </c>
      <c r="J30" s="37">
        <v>372.99999999999977</v>
      </c>
      <c r="K30" s="28">
        <v>369.9</v>
      </c>
      <c r="L30" s="28">
        <v>366.1</v>
      </c>
      <c r="M30" s="28">
        <v>23.782640000000001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3915.25</v>
      </c>
      <c r="D31" s="37">
        <v>3904.5</v>
      </c>
      <c r="E31" s="37">
        <v>3879</v>
      </c>
      <c r="F31" s="37">
        <v>3842.75</v>
      </c>
      <c r="G31" s="37">
        <v>3817.25</v>
      </c>
      <c r="H31" s="37">
        <v>3940.75</v>
      </c>
      <c r="I31" s="37">
        <v>3966.25</v>
      </c>
      <c r="J31" s="37">
        <v>4002.5</v>
      </c>
      <c r="K31" s="28">
        <v>3930</v>
      </c>
      <c r="L31" s="28">
        <v>3868.25</v>
      </c>
      <c r="M31" s="28">
        <v>3.9835400000000001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202.05</v>
      </c>
      <c r="D32" s="37">
        <v>199.53333333333333</v>
      </c>
      <c r="E32" s="37">
        <v>196.06666666666666</v>
      </c>
      <c r="F32" s="37">
        <v>190.08333333333334</v>
      </c>
      <c r="G32" s="37">
        <v>186.61666666666667</v>
      </c>
      <c r="H32" s="37">
        <v>205.51666666666665</v>
      </c>
      <c r="I32" s="37">
        <v>208.98333333333329</v>
      </c>
      <c r="J32" s="37">
        <v>214.96666666666664</v>
      </c>
      <c r="K32" s="28">
        <v>203</v>
      </c>
      <c r="L32" s="28">
        <v>193.55</v>
      </c>
      <c r="M32" s="28">
        <v>50.205550000000002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148</v>
      </c>
      <c r="D33" s="37">
        <v>147.80000000000001</v>
      </c>
      <c r="E33" s="37">
        <v>146.50000000000003</v>
      </c>
      <c r="F33" s="37">
        <v>145.00000000000003</v>
      </c>
      <c r="G33" s="37">
        <v>143.70000000000005</v>
      </c>
      <c r="H33" s="37">
        <v>149.30000000000001</v>
      </c>
      <c r="I33" s="37">
        <v>150.59999999999997</v>
      </c>
      <c r="J33" s="37">
        <v>152.1</v>
      </c>
      <c r="K33" s="28">
        <v>149.1</v>
      </c>
      <c r="L33" s="28">
        <v>146.30000000000001</v>
      </c>
      <c r="M33" s="28">
        <v>99.484610000000004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2891.4</v>
      </c>
      <c r="D34" s="37">
        <v>2900.0666666666671</v>
      </c>
      <c r="E34" s="37">
        <v>2868.1333333333341</v>
      </c>
      <c r="F34" s="37">
        <v>2844.8666666666672</v>
      </c>
      <c r="G34" s="37">
        <v>2812.9333333333343</v>
      </c>
      <c r="H34" s="37">
        <v>2923.3333333333339</v>
      </c>
      <c r="I34" s="37">
        <v>2955.2666666666673</v>
      </c>
      <c r="J34" s="37">
        <v>2978.5333333333338</v>
      </c>
      <c r="K34" s="28">
        <v>2932</v>
      </c>
      <c r="L34" s="28">
        <v>2876.8</v>
      </c>
      <c r="M34" s="28">
        <v>14.69087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1700.75</v>
      </c>
      <c r="D35" s="37">
        <v>1706.1333333333332</v>
      </c>
      <c r="E35" s="37">
        <v>1684.6166666666663</v>
      </c>
      <c r="F35" s="37">
        <v>1668.4833333333331</v>
      </c>
      <c r="G35" s="37">
        <v>1646.9666666666662</v>
      </c>
      <c r="H35" s="37">
        <v>1722.2666666666664</v>
      </c>
      <c r="I35" s="37">
        <v>1743.7833333333333</v>
      </c>
      <c r="J35" s="37">
        <v>1759.9166666666665</v>
      </c>
      <c r="K35" s="28">
        <v>1727.65</v>
      </c>
      <c r="L35" s="28">
        <v>1690</v>
      </c>
      <c r="M35" s="28">
        <v>2.0517799999999999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546.54999999999995</v>
      </c>
      <c r="D36" s="37">
        <v>546.85</v>
      </c>
      <c r="E36" s="37">
        <v>542.40000000000009</v>
      </c>
      <c r="F36" s="37">
        <v>538.25000000000011</v>
      </c>
      <c r="G36" s="37">
        <v>533.80000000000018</v>
      </c>
      <c r="H36" s="37">
        <v>551</v>
      </c>
      <c r="I36" s="37">
        <v>555.45000000000005</v>
      </c>
      <c r="J36" s="37">
        <v>559.59999999999991</v>
      </c>
      <c r="K36" s="28">
        <v>551.29999999999995</v>
      </c>
      <c r="L36" s="28">
        <v>542.70000000000005</v>
      </c>
      <c r="M36" s="28">
        <v>7.0534800000000004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3850.95</v>
      </c>
      <c r="D37" s="37">
        <v>3872.1833333333329</v>
      </c>
      <c r="E37" s="37">
        <v>3808.766666666666</v>
      </c>
      <c r="F37" s="37">
        <v>3766.583333333333</v>
      </c>
      <c r="G37" s="37">
        <v>3703.1666666666661</v>
      </c>
      <c r="H37" s="37">
        <v>3914.3666666666659</v>
      </c>
      <c r="I37" s="37">
        <v>3977.7833333333328</v>
      </c>
      <c r="J37" s="37">
        <v>4019.9666666666658</v>
      </c>
      <c r="K37" s="28">
        <v>3935.6</v>
      </c>
      <c r="L37" s="28">
        <v>3830</v>
      </c>
      <c r="M37" s="28">
        <v>4.63192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658.15</v>
      </c>
      <c r="D38" s="37">
        <v>658.1</v>
      </c>
      <c r="E38" s="37">
        <v>651.70000000000005</v>
      </c>
      <c r="F38" s="37">
        <v>645.25</v>
      </c>
      <c r="G38" s="37">
        <v>638.85</v>
      </c>
      <c r="H38" s="37">
        <v>664.55000000000007</v>
      </c>
      <c r="I38" s="37">
        <v>670.94999999999993</v>
      </c>
      <c r="J38" s="37">
        <v>677.40000000000009</v>
      </c>
      <c r="K38" s="28">
        <v>664.5</v>
      </c>
      <c r="L38" s="28">
        <v>651.65</v>
      </c>
      <c r="M38" s="28">
        <v>111.71714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3795.5</v>
      </c>
      <c r="D39" s="37">
        <v>3805.5333333333333</v>
      </c>
      <c r="E39" s="37">
        <v>3774.9666666666667</v>
      </c>
      <c r="F39" s="37">
        <v>3754.4333333333334</v>
      </c>
      <c r="G39" s="37">
        <v>3723.8666666666668</v>
      </c>
      <c r="H39" s="37">
        <v>3826.0666666666666</v>
      </c>
      <c r="I39" s="37">
        <v>3856.6333333333332</v>
      </c>
      <c r="J39" s="37">
        <v>3877.1666666666665</v>
      </c>
      <c r="K39" s="28">
        <v>3836.1</v>
      </c>
      <c r="L39" s="28">
        <v>3785</v>
      </c>
      <c r="M39" s="28">
        <v>5.3454699999999997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5860.7</v>
      </c>
      <c r="D40" s="37">
        <v>5887.8666666666659</v>
      </c>
      <c r="E40" s="37">
        <v>5788.8333333333321</v>
      </c>
      <c r="F40" s="37">
        <v>5716.9666666666662</v>
      </c>
      <c r="G40" s="37">
        <v>5617.9333333333325</v>
      </c>
      <c r="H40" s="37">
        <v>5959.7333333333318</v>
      </c>
      <c r="I40" s="37">
        <v>6058.7666666666664</v>
      </c>
      <c r="J40" s="37">
        <v>6130.6333333333314</v>
      </c>
      <c r="K40" s="28">
        <v>5986.9</v>
      </c>
      <c r="L40" s="28">
        <v>5816</v>
      </c>
      <c r="M40" s="28">
        <v>13.35247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11967.35</v>
      </c>
      <c r="D41" s="37">
        <v>12005.783333333333</v>
      </c>
      <c r="E41" s="37">
        <v>11811.566666666666</v>
      </c>
      <c r="F41" s="37">
        <v>11655.783333333333</v>
      </c>
      <c r="G41" s="37">
        <v>11461.566666666666</v>
      </c>
      <c r="H41" s="37">
        <v>12161.566666666666</v>
      </c>
      <c r="I41" s="37">
        <v>12355.783333333333</v>
      </c>
      <c r="J41" s="37">
        <v>12511.566666666666</v>
      </c>
      <c r="K41" s="28">
        <v>12200</v>
      </c>
      <c r="L41" s="28">
        <v>11850</v>
      </c>
      <c r="M41" s="28">
        <v>2.72925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4853.45</v>
      </c>
      <c r="D42" s="37">
        <v>4833.8166666666666</v>
      </c>
      <c r="E42" s="37">
        <v>4807.6333333333332</v>
      </c>
      <c r="F42" s="37">
        <v>4761.8166666666666</v>
      </c>
      <c r="G42" s="37">
        <v>4735.6333333333332</v>
      </c>
      <c r="H42" s="37">
        <v>4879.6333333333332</v>
      </c>
      <c r="I42" s="37">
        <v>4905.8166666666657</v>
      </c>
      <c r="J42" s="37">
        <v>4951.6333333333332</v>
      </c>
      <c r="K42" s="28">
        <v>4860</v>
      </c>
      <c r="L42" s="28">
        <v>4788</v>
      </c>
      <c r="M42" s="28">
        <v>0.15189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2280.4499999999998</v>
      </c>
      <c r="D43" s="37">
        <v>2270.4666666666667</v>
      </c>
      <c r="E43" s="37">
        <v>2244.9833333333336</v>
      </c>
      <c r="F43" s="37">
        <v>2209.5166666666669</v>
      </c>
      <c r="G43" s="37">
        <v>2184.0333333333338</v>
      </c>
      <c r="H43" s="37">
        <v>2305.9333333333334</v>
      </c>
      <c r="I43" s="37">
        <v>2331.4166666666661</v>
      </c>
      <c r="J43" s="37">
        <v>2366.8833333333332</v>
      </c>
      <c r="K43" s="28">
        <v>2295.9499999999998</v>
      </c>
      <c r="L43" s="28">
        <v>2235</v>
      </c>
      <c r="M43" s="28">
        <v>2.1939899999999999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279.60000000000002</v>
      </c>
      <c r="D44" s="37">
        <v>279.43333333333334</v>
      </c>
      <c r="E44" s="37">
        <v>275.66666666666669</v>
      </c>
      <c r="F44" s="37">
        <v>271.73333333333335</v>
      </c>
      <c r="G44" s="37">
        <v>267.9666666666667</v>
      </c>
      <c r="H44" s="37">
        <v>283.36666666666667</v>
      </c>
      <c r="I44" s="37">
        <v>287.13333333333333</v>
      </c>
      <c r="J44" s="37">
        <v>291.06666666666666</v>
      </c>
      <c r="K44" s="28">
        <v>283.2</v>
      </c>
      <c r="L44" s="28">
        <v>275.5</v>
      </c>
      <c r="M44" s="28">
        <v>45.768839999999997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105</v>
      </c>
      <c r="D45" s="37">
        <v>103.76666666666667</v>
      </c>
      <c r="E45" s="37">
        <v>101.73333333333333</v>
      </c>
      <c r="F45" s="37">
        <v>98.466666666666669</v>
      </c>
      <c r="G45" s="37">
        <v>96.433333333333337</v>
      </c>
      <c r="H45" s="37">
        <v>107.03333333333333</v>
      </c>
      <c r="I45" s="37">
        <v>109.06666666666666</v>
      </c>
      <c r="J45" s="37">
        <v>112.33333333333333</v>
      </c>
      <c r="K45" s="28">
        <v>105.8</v>
      </c>
      <c r="L45" s="28">
        <v>100.5</v>
      </c>
      <c r="M45" s="28">
        <v>653.99000999999998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46</v>
      </c>
      <c r="D46" s="37">
        <v>46</v>
      </c>
      <c r="E46" s="37">
        <v>45.4</v>
      </c>
      <c r="F46" s="37">
        <v>44.8</v>
      </c>
      <c r="G46" s="37">
        <v>44.199999999999996</v>
      </c>
      <c r="H46" s="37">
        <v>46.6</v>
      </c>
      <c r="I46" s="37">
        <v>47.199999999999996</v>
      </c>
      <c r="J46" s="37">
        <v>47.800000000000004</v>
      </c>
      <c r="K46" s="28">
        <v>46.6</v>
      </c>
      <c r="L46" s="28">
        <v>45.4</v>
      </c>
      <c r="M46" s="28">
        <v>31.910270000000001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1784.5</v>
      </c>
      <c r="D47" s="37">
        <v>1787.6666666666667</v>
      </c>
      <c r="E47" s="37">
        <v>1768.3333333333335</v>
      </c>
      <c r="F47" s="37">
        <v>1752.1666666666667</v>
      </c>
      <c r="G47" s="37">
        <v>1732.8333333333335</v>
      </c>
      <c r="H47" s="37">
        <v>1803.8333333333335</v>
      </c>
      <c r="I47" s="37">
        <v>1823.166666666667</v>
      </c>
      <c r="J47" s="37">
        <v>1839.3333333333335</v>
      </c>
      <c r="K47" s="28">
        <v>1807</v>
      </c>
      <c r="L47" s="28">
        <v>1771.5</v>
      </c>
      <c r="M47" s="28">
        <v>1.26254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593.25</v>
      </c>
      <c r="D48" s="37">
        <v>596.5</v>
      </c>
      <c r="E48" s="37">
        <v>588</v>
      </c>
      <c r="F48" s="37">
        <v>582.75</v>
      </c>
      <c r="G48" s="37">
        <v>574.25</v>
      </c>
      <c r="H48" s="37">
        <v>601.75</v>
      </c>
      <c r="I48" s="37">
        <v>610.25</v>
      </c>
      <c r="J48" s="37">
        <v>615.5</v>
      </c>
      <c r="K48" s="28">
        <v>605</v>
      </c>
      <c r="L48" s="28">
        <v>591.25</v>
      </c>
      <c r="M48" s="28">
        <v>13.36478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236.65</v>
      </c>
      <c r="D49" s="37">
        <v>235.20000000000002</v>
      </c>
      <c r="E49" s="37">
        <v>232.55000000000004</v>
      </c>
      <c r="F49" s="37">
        <v>228.45000000000002</v>
      </c>
      <c r="G49" s="37">
        <v>225.80000000000004</v>
      </c>
      <c r="H49" s="37">
        <v>239.30000000000004</v>
      </c>
      <c r="I49" s="37">
        <v>241.95000000000002</v>
      </c>
      <c r="J49" s="37">
        <v>246.05000000000004</v>
      </c>
      <c r="K49" s="28">
        <v>237.85</v>
      </c>
      <c r="L49" s="28">
        <v>231.1</v>
      </c>
      <c r="M49" s="28">
        <v>64.504890000000003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664.85</v>
      </c>
      <c r="D50" s="37">
        <v>667.28333333333342</v>
      </c>
      <c r="E50" s="37">
        <v>656.76666666666688</v>
      </c>
      <c r="F50" s="37">
        <v>648.68333333333351</v>
      </c>
      <c r="G50" s="37">
        <v>638.16666666666697</v>
      </c>
      <c r="H50" s="37">
        <v>675.36666666666679</v>
      </c>
      <c r="I50" s="37">
        <v>685.88333333333344</v>
      </c>
      <c r="J50" s="37">
        <v>693.9666666666667</v>
      </c>
      <c r="K50" s="28">
        <v>677.8</v>
      </c>
      <c r="L50" s="28">
        <v>659.2</v>
      </c>
      <c r="M50" s="28">
        <v>14.017910000000001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47</v>
      </c>
      <c r="D51" s="37">
        <v>46.766666666666673</v>
      </c>
      <c r="E51" s="37">
        <v>46.383333333333347</v>
      </c>
      <c r="F51" s="37">
        <v>45.766666666666673</v>
      </c>
      <c r="G51" s="37">
        <v>45.383333333333347</v>
      </c>
      <c r="H51" s="37">
        <v>47.383333333333347</v>
      </c>
      <c r="I51" s="37">
        <v>47.766666666666673</v>
      </c>
      <c r="J51" s="37">
        <v>48.383333333333347</v>
      </c>
      <c r="K51" s="28">
        <v>47.15</v>
      </c>
      <c r="L51" s="28">
        <v>46.15</v>
      </c>
      <c r="M51" s="28">
        <v>127.54452999999999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329.4</v>
      </c>
      <c r="D52" s="37">
        <v>327.5</v>
      </c>
      <c r="E52" s="37">
        <v>325</v>
      </c>
      <c r="F52" s="37">
        <v>320.60000000000002</v>
      </c>
      <c r="G52" s="37">
        <v>318.10000000000002</v>
      </c>
      <c r="H52" s="37">
        <v>331.9</v>
      </c>
      <c r="I52" s="37">
        <v>334.4</v>
      </c>
      <c r="J52" s="37">
        <v>338.79999999999995</v>
      </c>
      <c r="K52" s="28">
        <v>330</v>
      </c>
      <c r="L52" s="28">
        <v>323.10000000000002</v>
      </c>
      <c r="M52" s="28">
        <v>46.399070000000002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686.8</v>
      </c>
      <c r="D53" s="37">
        <v>689.58333333333337</v>
      </c>
      <c r="E53" s="37">
        <v>682.66666666666674</v>
      </c>
      <c r="F53" s="37">
        <v>678.53333333333342</v>
      </c>
      <c r="G53" s="37">
        <v>671.61666666666679</v>
      </c>
      <c r="H53" s="37">
        <v>693.7166666666667</v>
      </c>
      <c r="I53" s="37">
        <v>700.63333333333344</v>
      </c>
      <c r="J53" s="37">
        <v>704.76666666666665</v>
      </c>
      <c r="K53" s="28">
        <v>696.5</v>
      </c>
      <c r="L53" s="28">
        <v>685.45</v>
      </c>
      <c r="M53" s="28">
        <v>34.852829999999997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321.39999999999998</v>
      </c>
      <c r="D54" s="37">
        <v>321.33333333333331</v>
      </c>
      <c r="E54" s="37">
        <v>318.56666666666661</v>
      </c>
      <c r="F54" s="37">
        <v>315.73333333333329</v>
      </c>
      <c r="G54" s="37">
        <v>312.96666666666658</v>
      </c>
      <c r="H54" s="37">
        <v>324.16666666666663</v>
      </c>
      <c r="I54" s="37">
        <v>326.93333333333339</v>
      </c>
      <c r="J54" s="37">
        <v>329.76666666666665</v>
      </c>
      <c r="K54" s="28">
        <v>324.10000000000002</v>
      </c>
      <c r="L54" s="28">
        <v>318.5</v>
      </c>
      <c r="M54" s="28">
        <v>8.4124099999999995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16170.65</v>
      </c>
      <c r="D55" s="37">
        <v>16146.766666666668</v>
      </c>
      <c r="E55" s="37">
        <v>15984.683333333336</v>
      </c>
      <c r="F55" s="37">
        <v>15798.716666666667</v>
      </c>
      <c r="G55" s="37">
        <v>15636.633333333335</v>
      </c>
      <c r="H55" s="37">
        <v>16332.733333333337</v>
      </c>
      <c r="I55" s="37">
        <v>16494.816666666669</v>
      </c>
      <c r="J55" s="37">
        <v>16680.78333333334</v>
      </c>
      <c r="K55" s="28">
        <v>16308.85</v>
      </c>
      <c r="L55" s="28">
        <v>15960.8</v>
      </c>
      <c r="M55" s="28">
        <v>0.25335000000000002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3810.25</v>
      </c>
      <c r="D56" s="37">
        <v>3830.7333333333336</v>
      </c>
      <c r="E56" s="37">
        <v>3779.3666666666672</v>
      </c>
      <c r="F56" s="37">
        <v>3748.4833333333336</v>
      </c>
      <c r="G56" s="37">
        <v>3697.1166666666672</v>
      </c>
      <c r="H56" s="37">
        <v>3861.6166666666672</v>
      </c>
      <c r="I56" s="37">
        <v>3912.983333333334</v>
      </c>
      <c r="J56" s="37">
        <v>3943.8666666666672</v>
      </c>
      <c r="K56" s="28">
        <v>3882.1</v>
      </c>
      <c r="L56" s="28">
        <v>3799.85</v>
      </c>
      <c r="M56" s="28">
        <v>5.1962000000000002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208.55</v>
      </c>
      <c r="D57" s="37">
        <v>204.13333333333333</v>
      </c>
      <c r="E57" s="37">
        <v>198.76666666666665</v>
      </c>
      <c r="F57" s="37">
        <v>188.98333333333332</v>
      </c>
      <c r="G57" s="37">
        <v>183.61666666666665</v>
      </c>
      <c r="H57" s="37">
        <v>213.91666666666666</v>
      </c>
      <c r="I57" s="37">
        <v>219.28333333333333</v>
      </c>
      <c r="J57" s="37">
        <v>229.06666666666666</v>
      </c>
      <c r="K57" s="28">
        <v>209.5</v>
      </c>
      <c r="L57" s="28">
        <v>194.35</v>
      </c>
      <c r="M57" s="28">
        <v>225.16876999999999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642.20000000000005</v>
      </c>
      <c r="D58" s="37">
        <v>643.61666666666667</v>
      </c>
      <c r="E58" s="37">
        <v>634.23333333333335</v>
      </c>
      <c r="F58" s="37">
        <v>626.26666666666665</v>
      </c>
      <c r="G58" s="37">
        <v>616.88333333333333</v>
      </c>
      <c r="H58" s="37">
        <v>651.58333333333337</v>
      </c>
      <c r="I58" s="37">
        <v>660.96666666666681</v>
      </c>
      <c r="J58" s="37">
        <v>668.93333333333339</v>
      </c>
      <c r="K58" s="28">
        <v>653</v>
      </c>
      <c r="L58" s="28">
        <v>635.65</v>
      </c>
      <c r="M58" s="28">
        <v>25.413080000000001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935.25</v>
      </c>
      <c r="D59" s="37">
        <v>939.63333333333321</v>
      </c>
      <c r="E59" s="37">
        <v>928.9166666666664</v>
      </c>
      <c r="F59" s="37">
        <v>922.58333333333314</v>
      </c>
      <c r="G59" s="37">
        <v>911.86666666666633</v>
      </c>
      <c r="H59" s="37">
        <v>945.96666666666647</v>
      </c>
      <c r="I59" s="37">
        <v>956.68333333333317</v>
      </c>
      <c r="J59" s="37">
        <v>963.01666666666654</v>
      </c>
      <c r="K59" s="28">
        <v>950.35</v>
      </c>
      <c r="L59" s="28">
        <v>933.3</v>
      </c>
      <c r="M59" s="28">
        <v>13.90277</v>
      </c>
      <c r="N59" s="1"/>
      <c r="O59" s="1"/>
    </row>
    <row r="60" spans="1:15" ht="12.75" customHeight="1">
      <c r="A60" s="53">
        <v>51</v>
      </c>
      <c r="B60" s="28" t="s">
        <v>856</v>
      </c>
      <c r="C60" s="28">
        <v>1499.4</v>
      </c>
      <c r="D60" s="37">
        <v>1513.0833333333333</v>
      </c>
      <c r="E60" s="37">
        <v>1466.3166666666666</v>
      </c>
      <c r="F60" s="37">
        <v>1433.2333333333333</v>
      </c>
      <c r="G60" s="37">
        <v>1386.4666666666667</v>
      </c>
      <c r="H60" s="37">
        <v>1546.1666666666665</v>
      </c>
      <c r="I60" s="37">
        <v>1592.9333333333334</v>
      </c>
      <c r="J60" s="37">
        <v>1626.0166666666664</v>
      </c>
      <c r="K60" s="28">
        <v>1559.85</v>
      </c>
      <c r="L60" s="28">
        <v>1480</v>
      </c>
      <c r="M60" s="28">
        <v>2.2726000000000002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186</v>
      </c>
      <c r="D61" s="37">
        <v>184.68333333333331</v>
      </c>
      <c r="E61" s="37">
        <v>182.76666666666662</v>
      </c>
      <c r="F61" s="37">
        <v>179.5333333333333</v>
      </c>
      <c r="G61" s="37">
        <v>177.61666666666662</v>
      </c>
      <c r="H61" s="37">
        <v>187.91666666666663</v>
      </c>
      <c r="I61" s="37">
        <v>189.83333333333331</v>
      </c>
      <c r="J61" s="37">
        <v>193.06666666666663</v>
      </c>
      <c r="K61" s="28">
        <v>186.6</v>
      </c>
      <c r="L61" s="28">
        <v>181.45</v>
      </c>
      <c r="M61" s="28">
        <v>63.226300000000002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3609.45</v>
      </c>
      <c r="D62" s="37">
        <v>3633.5166666666664</v>
      </c>
      <c r="E62" s="37">
        <v>3547.0333333333328</v>
      </c>
      <c r="F62" s="37">
        <v>3484.6166666666663</v>
      </c>
      <c r="G62" s="37">
        <v>3398.1333333333328</v>
      </c>
      <c r="H62" s="37">
        <v>3695.9333333333329</v>
      </c>
      <c r="I62" s="37">
        <v>3782.4166666666665</v>
      </c>
      <c r="J62" s="37">
        <v>3844.833333333333</v>
      </c>
      <c r="K62" s="28">
        <v>3720</v>
      </c>
      <c r="L62" s="28">
        <v>3571.1</v>
      </c>
      <c r="M62" s="28">
        <v>4.5848100000000001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1570</v>
      </c>
      <c r="D63" s="37">
        <v>1572.3166666666666</v>
      </c>
      <c r="E63" s="37">
        <v>1558.6833333333332</v>
      </c>
      <c r="F63" s="37">
        <v>1547.3666666666666</v>
      </c>
      <c r="G63" s="37">
        <v>1533.7333333333331</v>
      </c>
      <c r="H63" s="37">
        <v>1583.6333333333332</v>
      </c>
      <c r="I63" s="37">
        <v>1597.2666666666664</v>
      </c>
      <c r="J63" s="37">
        <v>1608.5833333333333</v>
      </c>
      <c r="K63" s="28">
        <v>1585.95</v>
      </c>
      <c r="L63" s="28">
        <v>1561</v>
      </c>
      <c r="M63" s="28">
        <v>3.0199600000000002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653.04999999999995</v>
      </c>
      <c r="D64" s="37">
        <v>654.26666666666665</v>
      </c>
      <c r="E64" s="37">
        <v>644.7833333333333</v>
      </c>
      <c r="F64" s="37">
        <v>636.51666666666665</v>
      </c>
      <c r="G64" s="37">
        <v>627.0333333333333</v>
      </c>
      <c r="H64" s="37">
        <v>662.5333333333333</v>
      </c>
      <c r="I64" s="37">
        <v>672.01666666666665</v>
      </c>
      <c r="J64" s="37">
        <v>680.2833333333333</v>
      </c>
      <c r="K64" s="28">
        <v>663.75</v>
      </c>
      <c r="L64" s="28">
        <v>646</v>
      </c>
      <c r="M64" s="28">
        <v>13.39561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974.05</v>
      </c>
      <c r="D65" s="37">
        <v>976.65</v>
      </c>
      <c r="E65" s="37">
        <v>964.44999999999993</v>
      </c>
      <c r="F65" s="37">
        <v>954.84999999999991</v>
      </c>
      <c r="G65" s="37">
        <v>942.64999999999986</v>
      </c>
      <c r="H65" s="37">
        <v>986.25</v>
      </c>
      <c r="I65" s="37">
        <v>998.45</v>
      </c>
      <c r="J65" s="37">
        <v>1008.0500000000001</v>
      </c>
      <c r="K65" s="28">
        <v>988.85</v>
      </c>
      <c r="L65" s="28">
        <v>967.05</v>
      </c>
      <c r="M65" s="28">
        <v>4.3668100000000001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367.35</v>
      </c>
      <c r="D66" s="37">
        <v>366.55</v>
      </c>
      <c r="E66" s="37">
        <v>361.90000000000003</v>
      </c>
      <c r="F66" s="37">
        <v>356.45000000000005</v>
      </c>
      <c r="G66" s="37">
        <v>351.80000000000007</v>
      </c>
      <c r="H66" s="37">
        <v>372</v>
      </c>
      <c r="I66" s="37">
        <v>376.65</v>
      </c>
      <c r="J66" s="37">
        <v>382.09999999999997</v>
      </c>
      <c r="K66" s="28">
        <v>371.2</v>
      </c>
      <c r="L66" s="28">
        <v>361.1</v>
      </c>
      <c r="M66" s="28">
        <v>16.012789999999999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1130.25</v>
      </c>
      <c r="D67" s="37">
        <v>1122.8500000000001</v>
      </c>
      <c r="E67" s="37">
        <v>1109.7000000000003</v>
      </c>
      <c r="F67" s="37">
        <v>1089.1500000000001</v>
      </c>
      <c r="G67" s="37">
        <v>1076.0000000000002</v>
      </c>
      <c r="H67" s="37">
        <v>1143.4000000000003</v>
      </c>
      <c r="I67" s="37">
        <v>1156.5500000000004</v>
      </c>
      <c r="J67" s="37">
        <v>1177.1000000000004</v>
      </c>
      <c r="K67" s="28">
        <v>1136</v>
      </c>
      <c r="L67" s="28">
        <v>1102.3</v>
      </c>
      <c r="M67" s="28">
        <v>7.8582299999999998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336.9</v>
      </c>
      <c r="D68" s="37">
        <v>334.91666666666663</v>
      </c>
      <c r="E68" s="37">
        <v>332.13333333333327</v>
      </c>
      <c r="F68" s="37">
        <v>327.36666666666662</v>
      </c>
      <c r="G68" s="37">
        <v>324.58333333333326</v>
      </c>
      <c r="H68" s="37">
        <v>339.68333333333328</v>
      </c>
      <c r="I68" s="37">
        <v>342.46666666666658</v>
      </c>
      <c r="J68" s="37">
        <v>347.23333333333329</v>
      </c>
      <c r="K68" s="28">
        <v>337.7</v>
      </c>
      <c r="L68" s="28">
        <v>330.15</v>
      </c>
      <c r="M68" s="28">
        <v>53.308660000000003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543.54999999999995</v>
      </c>
      <c r="D69" s="37">
        <v>544.65</v>
      </c>
      <c r="E69" s="37">
        <v>537</v>
      </c>
      <c r="F69" s="37">
        <v>530.45000000000005</v>
      </c>
      <c r="G69" s="37">
        <v>522.80000000000007</v>
      </c>
      <c r="H69" s="37">
        <v>551.19999999999993</v>
      </c>
      <c r="I69" s="37">
        <v>558.8499999999998</v>
      </c>
      <c r="J69" s="37">
        <v>565.39999999999986</v>
      </c>
      <c r="K69" s="28">
        <v>552.29999999999995</v>
      </c>
      <c r="L69" s="28">
        <v>538.1</v>
      </c>
      <c r="M69" s="28">
        <v>16.247060000000001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1453.15</v>
      </c>
      <c r="D70" s="37">
        <v>1431.3833333333334</v>
      </c>
      <c r="E70" s="37">
        <v>1398.0666666666668</v>
      </c>
      <c r="F70" s="37">
        <v>1342.9833333333333</v>
      </c>
      <c r="G70" s="37">
        <v>1309.6666666666667</v>
      </c>
      <c r="H70" s="37">
        <v>1486.4666666666669</v>
      </c>
      <c r="I70" s="37">
        <v>1519.7833333333335</v>
      </c>
      <c r="J70" s="37">
        <v>1574.866666666667</v>
      </c>
      <c r="K70" s="28">
        <v>1464.7</v>
      </c>
      <c r="L70" s="28">
        <v>1376.3</v>
      </c>
      <c r="M70" s="28">
        <v>6.3576499999999996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1761.1</v>
      </c>
      <c r="D71" s="37">
        <v>1761.3833333333332</v>
      </c>
      <c r="E71" s="37">
        <v>1744.7666666666664</v>
      </c>
      <c r="F71" s="37">
        <v>1728.4333333333332</v>
      </c>
      <c r="G71" s="37">
        <v>1711.8166666666664</v>
      </c>
      <c r="H71" s="37">
        <v>1777.7166666666665</v>
      </c>
      <c r="I71" s="37">
        <v>1794.3333333333333</v>
      </c>
      <c r="J71" s="37">
        <v>1810.6666666666665</v>
      </c>
      <c r="K71" s="28">
        <v>1778</v>
      </c>
      <c r="L71" s="28">
        <v>1745.05</v>
      </c>
      <c r="M71" s="28">
        <v>7.7849500000000003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3656.4</v>
      </c>
      <c r="D72" s="37">
        <v>3655.4666666666667</v>
      </c>
      <c r="E72" s="37">
        <v>3600.9333333333334</v>
      </c>
      <c r="F72" s="37">
        <v>3545.4666666666667</v>
      </c>
      <c r="G72" s="37">
        <v>3490.9333333333334</v>
      </c>
      <c r="H72" s="37">
        <v>3710.9333333333334</v>
      </c>
      <c r="I72" s="37">
        <v>3765.4666666666672</v>
      </c>
      <c r="J72" s="37">
        <v>3820.9333333333334</v>
      </c>
      <c r="K72" s="28">
        <v>3710</v>
      </c>
      <c r="L72" s="28">
        <v>3600</v>
      </c>
      <c r="M72" s="28">
        <v>2.8460299999999998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3706</v>
      </c>
      <c r="D73" s="37">
        <v>3696.1166666666668</v>
      </c>
      <c r="E73" s="37">
        <v>3662.2833333333338</v>
      </c>
      <c r="F73" s="37">
        <v>3618.5666666666671</v>
      </c>
      <c r="G73" s="37">
        <v>3584.733333333334</v>
      </c>
      <c r="H73" s="37">
        <v>3739.8333333333335</v>
      </c>
      <c r="I73" s="37">
        <v>3773.6666666666665</v>
      </c>
      <c r="J73" s="37">
        <v>3817.3833333333332</v>
      </c>
      <c r="K73" s="28">
        <v>3729.95</v>
      </c>
      <c r="L73" s="28">
        <v>3652.4</v>
      </c>
      <c r="M73" s="28">
        <v>1.9131499999999999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2179.9</v>
      </c>
      <c r="D74" s="37">
        <v>2199.8666666666668</v>
      </c>
      <c r="E74" s="37">
        <v>2155.0333333333338</v>
      </c>
      <c r="F74" s="37">
        <v>2130.166666666667</v>
      </c>
      <c r="G74" s="37">
        <v>2085.3333333333339</v>
      </c>
      <c r="H74" s="37">
        <v>2224.7333333333336</v>
      </c>
      <c r="I74" s="37">
        <v>2269.5666666666666</v>
      </c>
      <c r="J74" s="37">
        <v>2294.4333333333334</v>
      </c>
      <c r="K74" s="28">
        <v>2244.6999999999998</v>
      </c>
      <c r="L74" s="28">
        <v>2175</v>
      </c>
      <c r="M74" s="28">
        <v>1.2882100000000001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4336.45</v>
      </c>
      <c r="D75" s="37">
        <v>4369.1500000000005</v>
      </c>
      <c r="E75" s="37">
        <v>4295.3000000000011</v>
      </c>
      <c r="F75" s="37">
        <v>4254.1500000000005</v>
      </c>
      <c r="G75" s="37">
        <v>4180.3000000000011</v>
      </c>
      <c r="H75" s="37">
        <v>4410.3000000000011</v>
      </c>
      <c r="I75" s="37">
        <v>4484.1500000000015</v>
      </c>
      <c r="J75" s="37">
        <v>4525.3000000000011</v>
      </c>
      <c r="K75" s="28">
        <v>4443</v>
      </c>
      <c r="L75" s="28">
        <v>4328</v>
      </c>
      <c r="M75" s="28">
        <v>4.3222199999999997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2944.2</v>
      </c>
      <c r="D76" s="37">
        <v>2939.8666666666668</v>
      </c>
      <c r="E76" s="37">
        <v>2921.7333333333336</v>
      </c>
      <c r="F76" s="37">
        <v>2899.2666666666669</v>
      </c>
      <c r="G76" s="37">
        <v>2881.1333333333337</v>
      </c>
      <c r="H76" s="37">
        <v>2962.3333333333335</v>
      </c>
      <c r="I76" s="37">
        <v>2980.4666666666667</v>
      </c>
      <c r="J76" s="37">
        <v>3002.9333333333334</v>
      </c>
      <c r="K76" s="28">
        <v>2958</v>
      </c>
      <c r="L76" s="28">
        <v>2917.4</v>
      </c>
      <c r="M76" s="28">
        <v>6.50305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470.45</v>
      </c>
      <c r="D77" s="37">
        <v>465.40000000000003</v>
      </c>
      <c r="E77" s="37">
        <v>458.10000000000008</v>
      </c>
      <c r="F77" s="37">
        <v>445.75000000000006</v>
      </c>
      <c r="G77" s="37">
        <v>438.4500000000001</v>
      </c>
      <c r="H77" s="37">
        <v>477.75000000000006</v>
      </c>
      <c r="I77" s="37">
        <v>485.05</v>
      </c>
      <c r="J77" s="37">
        <v>497.40000000000003</v>
      </c>
      <c r="K77" s="28">
        <v>472.7</v>
      </c>
      <c r="L77" s="28">
        <v>453.05</v>
      </c>
      <c r="M77" s="28">
        <v>7.9217500000000003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1579.6</v>
      </c>
      <c r="D78" s="37">
        <v>1580.1833333333334</v>
      </c>
      <c r="E78" s="37">
        <v>1563.3666666666668</v>
      </c>
      <c r="F78" s="37">
        <v>1547.1333333333334</v>
      </c>
      <c r="G78" s="37">
        <v>1530.3166666666668</v>
      </c>
      <c r="H78" s="37">
        <v>1596.4166666666667</v>
      </c>
      <c r="I78" s="37">
        <v>1613.2333333333333</v>
      </c>
      <c r="J78" s="37">
        <v>1629.4666666666667</v>
      </c>
      <c r="K78" s="28">
        <v>1597</v>
      </c>
      <c r="L78" s="28">
        <v>1563.95</v>
      </c>
      <c r="M78" s="28">
        <v>3.4645700000000001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144.75</v>
      </c>
      <c r="D79" s="37">
        <v>144.01666666666668</v>
      </c>
      <c r="E79" s="37">
        <v>142.98333333333335</v>
      </c>
      <c r="F79" s="37">
        <v>141.21666666666667</v>
      </c>
      <c r="G79" s="37">
        <v>140.18333333333334</v>
      </c>
      <c r="H79" s="37">
        <v>145.78333333333336</v>
      </c>
      <c r="I79" s="37">
        <v>146.81666666666672</v>
      </c>
      <c r="J79" s="37">
        <v>148.58333333333337</v>
      </c>
      <c r="K79" s="28">
        <v>145.05000000000001</v>
      </c>
      <c r="L79" s="28">
        <v>142.25</v>
      </c>
      <c r="M79" s="28">
        <v>17.72418</v>
      </c>
      <c r="N79" s="1"/>
      <c r="O79" s="1"/>
    </row>
    <row r="80" spans="1:15" ht="12.75" customHeight="1">
      <c r="A80" s="53">
        <v>71</v>
      </c>
      <c r="B80" s="28" t="s">
        <v>857</v>
      </c>
      <c r="C80" s="28">
        <v>1453.3</v>
      </c>
      <c r="D80" s="37">
        <v>1447.7666666666667</v>
      </c>
      <c r="E80" s="37">
        <v>1425.5333333333333</v>
      </c>
      <c r="F80" s="37">
        <v>1397.7666666666667</v>
      </c>
      <c r="G80" s="37">
        <v>1375.5333333333333</v>
      </c>
      <c r="H80" s="37">
        <v>1475.5333333333333</v>
      </c>
      <c r="I80" s="37">
        <v>1497.7666666666664</v>
      </c>
      <c r="J80" s="37">
        <v>1525.5333333333333</v>
      </c>
      <c r="K80" s="28">
        <v>1470</v>
      </c>
      <c r="L80" s="28">
        <v>1420</v>
      </c>
      <c r="M80" s="28">
        <v>6.7160200000000003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97</v>
      </c>
      <c r="D81" s="37">
        <v>96.666666666666671</v>
      </c>
      <c r="E81" s="37">
        <v>96.083333333333343</v>
      </c>
      <c r="F81" s="37">
        <v>95.166666666666671</v>
      </c>
      <c r="G81" s="37">
        <v>94.583333333333343</v>
      </c>
      <c r="H81" s="37">
        <v>97.583333333333343</v>
      </c>
      <c r="I81" s="37">
        <v>98.166666666666686</v>
      </c>
      <c r="J81" s="37">
        <v>99.083333333333343</v>
      </c>
      <c r="K81" s="28">
        <v>97.25</v>
      </c>
      <c r="L81" s="28">
        <v>95.75</v>
      </c>
      <c r="M81" s="28">
        <v>114.04098999999999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253</v>
      </c>
      <c r="D82" s="37">
        <v>249</v>
      </c>
      <c r="E82" s="37">
        <v>243.3</v>
      </c>
      <c r="F82" s="37">
        <v>233.60000000000002</v>
      </c>
      <c r="G82" s="37">
        <v>227.90000000000003</v>
      </c>
      <c r="H82" s="37">
        <v>258.7</v>
      </c>
      <c r="I82" s="37">
        <v>264.39999999999998</v>
      </c>
      <c r="J82" s="37">
        <v>274.09999999999997</v>
      </c>
      <c r="K82" s="28">
        <v>254.7</v>
      </c>
      <c r="L82" s="28">
        <v>239.3</v>
      </c>
      <c r="M82" s="28">
        <v>12.434150000000001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136.80000000000001</v>
      </c>
      <c r="D83" s="37">
        <v>135.98333333333332</v>
      </c>
      <c r="E83" s="37">
        <v>135.01666666666665</v>
      </c>
      <c r="F83" s="37">
        <v>133.23333333333332</v>
      </c>
      <c r="G83" s="37">
        <v>132.26666666666665</v>
      </c>
      <c r="H83" s="37">
        <v>137.76666666666665</v>
      </c>
      <c r="I83" s="37">
        <v>138.73333333333329</v>
      </c>
      <c r="J83" s="37">
        <v>140.51666666666665</v>
      </c>
      <c r="K83" s="28">
        <v>136.94999999999999</v>
      </c>
      <c r="L83" s="28">
        <v>134.19999999999999</v>
      </c>
      <c r="M83" s="28">
        <v>53.088909999999998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2569</v>
      </c>
      <c r="D84" s="37">
        <v>2580.1166666666668</v>
      </c>
      <c r="E84" s="37">
        <v>2542.1333333333337</v>
      </c>
      <c r="F84" s="37">
        <v>2515.2666666666669</v>
      </c>
      <c r="G84" s="37">
        <v>2477.2833333333338</v>
      </c>
      <c r="H84" s="37">
        <v>2606.9833333333336</v>
      </c>
      <c r="I84" s="37">
        <v>2644.9666666666672</v>
      </c>
      <c r="J84" s="37">
        <v>2671.8333333333335</v>
      </c>
      <c r="K84" s="28">
        <v>2618.1</v>
      </c>
      <c r="L84" s="28">
        <v>2553.25</v>
      </c>
      <c r="M84" s="28">
        <v>3.4935200000000002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390.4</v>
      </c>
      <c r="D85" s="37">
        <v>390.98333333333329</v>
      </c>
      <c r="E85" s="37">
        <v>388.01666666666659</v>
      </c>
      <c r="F85" s="37">
        <v>385.63333333333333</v>
      </c>
      <c r="G85" s="37">
        <v>382.66666666666663</v>
      </c>
      <c r="H85" s="37">
        <v>393.36666666666656</v>
      </c>
      <c r="I85" s="37">
        <v>396.33333333333326</v>
      </c>
      <c r="J85" s="37">
        <v>398.71666666666653</v>
      </c>
      <c r="K85" s="28">
        <v>393.95</v>
      </c>
      <c r="L85" s="28">
        <v>388.6</v>
      </c>
      <c r="M85" s="28">
        <v>3.69509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855.2</v>
      </c>
      <c r="D86" s="37">
        <v>868.98333333333323</v>
      </c>
      <c r="E86" s="37">
        <v>839.21666666666647</v>
      </c>
      <c r="F86" s="37">
        <v>823.23333333333323</v>
      </c>
      <c r="G86" s="37">
        <v>793.46666666666647</v>
      </c>
      <c r="H86" s="37">
        <v>884.96666666666647</v>
      </c>
      <c r="I86" s="37">
        <v>914.73333333333312</v>
      </c>
      <c r="J86" s="37">
        <v>930.71666666666647</v>
      </c>
      <c r="K86" s="28">
        <v>898.75</v>
      </c>
      <c r="L86" s="28">
        <v>853</v>
      </c>
      <c r="M86" s="28">
        <v>49.588459999999998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1308.1500000000001</v>
      </c>
      <c r="D87" s="37">
        <v>1301.3833333333334</v>
      </c>
      <c r="E87" s="37">
        <v>1291.7666666666669</v>
      </c>
      <c r="F87" s="37">
        <v>1275.3833333333334</v>
      </c>
      <c r="G87" s="37">
        <v>1265.7666666666669</v>
      </c>
      <c r="H87" s="37">
        <v>1317.7666666666669</v>
      </c>
      <c r="I87" s="37">
        <v>1327.3833333333332</v>
      </c>
      <c r="J87" s="37">
        <v>1343.7666666666669</v>
      </c>
      <c r="K87" s="28">
        <v>1311</v>
      </c>
      <c r="L87" s="28">
        <v>1285</v>
      </c>
      <c r="M87" s="28">
        <v>4.8155799999999997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1374.85</v>
      </c>
      <c r="D88" s="37">
        <v>1378.2666666666667</v>
      </c>
      <c r="E88" s="37">
        <v>1364.6333333333332</v>
      </c>
      <c r="F88" s="37">
        <v>1354.4166666666665</v>
      </c>
      <c r="G88" s="37">
        <v>1340.7833333333331</v>
      </c>
      <c r="H88" s="37">
        <v>1388.4833333333333</v>
      </c>
      <c r="I88" s="37">
        <v>1402.116666666667</v>
      </c>
      <c r="J88" s="37">
        <v>1412.3333333333335</v>
      </c>
      <c r="K88" s="28">
        <v>1391.9</v>
      </c>
      <c r="L88" s="28">
        <v>1368.05</v>
      </c>
      <c r="M88" s="28">
        <v>5.4434300000000002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456.35</v>
      </c>
      <c r="D89" s="37">
        <v>456.5</v>
      </c>
      <c r="E89" s="37">
        <v>450</v>
      </c>
      <c r="F89" s="37">
        <v>443.65</v>
      </c>
      <c r="G89" s="37">
        <v>437.15</v>
      </c>
      <c r="H89" s="37">
        <v>462.85</v>
      </c>
      <c r="I89" s="37">
        <v>469.35</v>
      </c>
      <c r="J89" s="37">
        <v>475.70000000000005</v>
      </c>
      <c r="K89" s="28">
        <v>463</v>
      </c>
      <c r="L89" s="28">
        <v>450.15</v>
      </c>
      <c r="M89" s="28">
        <v>18.565629999999999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231.95</v>
      </c>
      <c r="D90" s="37">
        <v>230.96666666666667</v>
      </c>
      <c r="E90" s="37">
        <v>228.08333333333334</v>
      </c>
      <c r="F90" s="37">
        <v>224.21666666666667</v>
      </c>
      <c r="G90" s="37">
        <v>221.33333333333334</v>
      </c>
      <c r="H90" s="37">
        <v>234.83333333333334</v>
      </c>
      <c r="I90" s="37">
        <v>237.71666666666667</v>
      </c>
      <c r="J90" s="37">
        <v>241.58333333333334</v>
      </c>
      <c r="K90" s="28">
        <v>233.85</v>
      </c>
      <c r="L90" s="28">
        <v>227.1</v>
      </c>
      <c r="M90" s="28">
        <v>7.9628199999999998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989.85</v>
      </c>
      <c r="D91" s="37">
        <v>991.9</v>
      </c>
      <c r="E91" s="37">
        <v>982.9</v>
      </c>
      <c r="F91" s="37">
        <v>975.95</v>
      </c>
      <c r="G91" s="37">
        <v>966.95</v>
      </c>
      <c r="H91" s="37">
        <v>998.84999999999991</v>
      </c>
      <c r="I91" s="37">
        <v>1007.8499999999999</v>
      </c>
      <c r="J91" s="37">
        <v>1014.7999999999998</v>
      </c>
      <c r="K91" s="28">
        <v>1000.9</v>
      </c>
      <c r="L91" s="28">
        <v>984.95</v>
      </c>
      <c r="M91" s="28">
        <v>29.851410000000001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1906</v>
      </c>
      <c r="D92" s="37">
        <v>1909.8166666666666</v>
      </c>
      <c r="E92" s="37">
        <v>1895.1833333333332</v>
      </c>
      <c r="F92" s="37">
        <v>1884.3666666666666</v>
      </c>
      <c r="G92" s="37">
        <v>1869.7333333333331</v>
      </c>
      <c r="H92" s="37">
        <v>1920.6333333333332</v>
      </c>
      <c r="I92" s="37">
        <v>1935.2666666666664</v>
      </c>
      <c r="J92" s="37">
        <v>1946.0833333333333</v>
      </c>
      <c r="K92" s="28">
        <v>1924.45</v>
      </c>
      <c r="L92" s="28">
        <v>1899</v>
      </c>
      <c r="M92" s="28">
        <v>2.0187599999999999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1395.8</v>
      </c>
      <c r="D93" s="37">
        <v>1389.4166666666667</v>
      </c>
      <c r="E93" s="37">
        <v>1380.8333333333335</v>
      </c>
      <c r="F93" s="37">
        <v>1365.8666666666668</v>
      </c>
      <c r="G93" s="37">
        <v>1357.2833333333335</v>
      </c>
      <c r="H93" s="37">
        <v>1404.3833333333334</v>
      </c>
      <c r="I93" s="37">
        <v>1412.9666666666669</v>
      </c>
      <c r="J93" s="37">
        <v>1427.9333333333334</v>
      </c>
      <c r="K93" s="28">
        <v>1398</v>
      </c>
      <c r="L93" s="28">
        <v>1374.45</v>
      </c>
      <c r="M93" s="28">
        <v>88.715710000000001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554.6</v>
      </c>
      <c r="D94" s="37">
        <v>557.15</v>
      </c>
      <c r="E94" s="37">
        <v>548.65</v>
      </c>
      <c r="F94" s="37">
        <v>542.70000000000005</v>
      </c>
      <c r="G94" s="37">
        <v>534.20000000000005</v>
      </c>
      <c r="H94" s="37">
        <v>563.09999999999991</v>
      </c>
      <c r="I94" s="37">
        <v>571.59999999999991</v>
      </c>
      <c r="J94" s="37">
        <v>577.54999999999984</v>
      </c>
      <c r="K94" s="28">
        <v>565.65</v>
      </c>
      <c r="L94" s="28">
        <v>551.20000000000005</v>
      </c>
      <c r="M94" s="28">
        <v>45.481589999999997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1222.05</v>
      </c>
      <c r="D95" s="37">
        <v>1216.1333333333332</v>
      </c>
      <c r="E95" s="37">
        <v>1200.4666666666665</v>
      </c>
      <c r="F95" s="37">
        <v>1178.8833333333332</v>
      </c>
      <c r="G95" s="37">
        <v>1163.2166666666665</v>
      </c>
      <c r="H95" s="37">
        <v>1237.7166666666665</v>
      </c>
      <c r="I95" s="37">
        <v>1253.3833333333334</v>
      </c>
      <c r="J95" s="37">
        <v>1274.9666666666665</v>
      </c>
      <c r="K95" s="28">
        <v>1231.8</v>
      </c>
      <c r="L95" s="28">
        <v>1194.55</v>
      </c>
      <c r="M95" s="28">
        <v>10.671110000000001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2839.45</v>
      </c>
      <c r="D96" s="37">
        <v>2844.4500000000003</v>
      </c>
      <c r="E96" s="37">
        <v>2820.1500000000005</v>
      </c>
      <c r="F96" s="37">
        <v>2800.8500000000004</v>
      </c>
      <c r="G96" s="37">
        <v>2776.5500000000006</v>
      </c>
      <c r="H96" s="37">
        <v>2863.7500000000005</v>
      </c>
      <c r="I96" s="37">
        <v>2888.0500000000006</v>
      </c>
      <c r="J96" s="37">
        <v>2907.3500000000004</v>
      </c>
      <c r="K96" s="28">
        <v>2868.75</v>
      </c>
      <c r="L96" s="28">
        <v>2825.15</v>
      </c>
      <c r="M96" s="28">
        <v>3.8230300000000002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361.65</v>
      </c>
      <c r="D97" s="37">
        <v>355.81666666666666</v>
      </c>
      <c r="E97" s="37">
        <v>347.13333333333333</v>
      </c>
      <c r="F97" s="37">
        <v>332.61666666666667</v>
      </c>
      <c r="G97" s="37">
        <v>323.93333333333334</v>
      </c>
      <c r="H97" s="37">
        <v>370.33333333333331</v>
      </c>
      <c r="I97" s="37">
        <v>379.01666666666659</v>
      </c>
      <c r="J97" s="37">
        <v>393.5333333333333</v>
      </c>
      <c r="K97" s="28">
        <v>364.5</v>
      </c>
      <c r="L97" s="28">
        <v>341.3</v>
      </c>
      <c r="M97" s="28">
        <v>186.99515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1735.7</v>
      </c>
      <c r="D98" s="37">
        <v>1751.7166666666669</v>
      </c>
      <c r="E98" s="37">
        <v>1708.5333333333338</v>
      </c>
      <c r="F98" s="37">
        <v>1681.3666666666668</v>
      </c>
      <c r="G98" s="37">
        <v>1638.1833333333336</v>
      </c>
      <c r="H98" s="37">
        <v>1778.8833333333339</v>
      </c>
      <c r="I98" s="37">
        <v>1822.0666666666668</v>
      </c>
      <c r="J98" s="37">
        <v>1849.233333333334</v>
      </c>
      <c r="K98" s="28">
        <v>1794.9</v>
      </c>
      <c r="L98" s="28">
        <v>1724.55</v>
      </c>
      <c r="M98" s="28">
        <v>7.7530400000000004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244.7</v>
      </c>
      <c r="D99" s="37">
        <v>242.01666666666665</v>
      </c>
      <c r="E99" s="37">
        <v>238.1333333333333</v>
      </c>
      <c r="F99" s="37">
        <v>231.56666666666663</v>
      </c>
      <c r="G99" s="37">
        <v>227.68333333333328</v>
      </c>
      <c r="H99" s="37">
        <v>248.58333333333331</v>
      </c>
      <c r="I99" s="37">
        <v>252.46666666666664</v>
      </c>
      <c r="J99" s="37">
        <v>259.0333333333333</v>
      </c>
      <c r="K99" s="28">
        <v>245.9</v>
      </c>
      <c r="L99" s="28">
        <v>235.45</v>
      </c>
      <c r="M99" s="28">
        <v>87.779979999999995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2472.9499999999998</v>
      </c>
      <c r="D100" s="37">
        <v>2489.8166666666666</v>
      </c>
      <c r="E100" s="37">
        <v>2448.6333333333332</v>
      </c>
      <c r="F100" s="37">
        <v>2424.3166666666666</v>
      </c>
      <c r="G100" s="37">
        <v>2383.1333333333332</v>
      </c>
      <c r="H100" s="37">
        <v>2514.1333333333332</v>
      </c>
      <c r="I100" s="37">
        <v>2555.3166666666666</v>
      </c>
      <c r="J100" s="37">
        <v>2579.6333333333332</v>
      </c>
      <c r="K100" s="28">
        <v>2531</v>
      </c>
      <c r="L100" s="28">
        <v>2465.5</v>
      </c>
      <c r="M100" s="28">
        <v>33.332619999999999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256.5</v>
      </c>
      <c r="D101" s="37">
        <v>254.2833333333333</v>
      </c>
      <c r="E101" s="37">
        <v>250.66666666666663</v>
      </c>
      <c r="F101" s="37">
        <v>244.83333333333331</v>
      </c>
      <c r="G101" s="37">
        <v>241.21666666666664</v>
      </c>
      <c r="H101" s="37">
        <v>260.11666666666662</v>
      </c>
      <c r="I101" s="37">
        <v>263.73333333333329</v>
      </c>
      <c r="J101" s="37">
        <v>269.56666666666661</v>
      </c>
      <c r="K101" s="28">
        <v>257.89999999999998</v>
      </c>
      <c r="L101" s="28">
        <v>248.45</v>
      </c>
      <c r="M101" s="28">
        <v>5.8921599999999996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35380.6</v>
      </c>
      <c r="D102" s="37">
        <v>35222.200000000004</v>
      </c>
      <c r="E102" s="37">
        <v>34959.400000000009</v>
      </c>
      <c r="F102" s="37">
        <v>34538.200000000004</v>
      </c>
      <c r="G102" s="37">
        <v>34275.400000000009</v>
      </c>
      <c r="H102" s="37">
        <v>35643.400000000009</v>
      </c>
      <c r="I102" s="37">
        <v>35906.200000000012</v>
      </c>
      <c r="J102" s="37">
        <v>36327.400000000009</v>
      </c>
      <c r="K102" s="28">
        <v>35485</v>
      </c>
      <c r="L102" s="28">
        <v>34801</v>
      </c>
      <c r="M102" s="28">
        <v>2.5680000000000001E-2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2245.5500000000002</v>
      </c>
      <c r="D103" s="37">
        <v>2241.2000000000003</v>
      </c>
      <c r="E103" s="37">
        <v>2232.9500000000007</v>
      </c>
      <c r="F103" s="37">
        <v>2220.3500000000004</v>
      </c>
      <c r="G103" s="37">
        <v>2212.1000000000008</v>
      </c>
      <c r="H103" s="37">
        <v>2253.8000000000006</v>
      </c>
      <c r="I103" s="37">
        <v>2262.0499999999997</v>
      </c>
      <c r="J103" s="37">
        <v>2274.6500000000005</v>
      </c>
      <c r="K103" s="28">
        <v>2249.4499999999998</v>
      </c>
      <c r="L103" s="28">
        <v>2228.6</v>
      </c>
      <c r="M103" s="28">
        <v>29.075489999999999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742</v>
      </c>
      <c r="D104" s="37">
        <v>739.66666666666663</v>
      </c>
      <c r="E104" s="37">
        <v>735.33333333333326</v>
      </c>
      <c r="F104" s="37">
        <v>728.66666666666663</v>
      </c>
      <c r="G104" s="37">
        <v>724.33333333333326</v>
      </c>
      <c r="H104" s="37">
        <v>746.33333333333326</v>
      </c>
      <c r="I104" s="37">
        <v>750.66666666666652</v>
      </c>
      <c r="J104" s="37">
        <v>757.33333333333326</v>
      </c>
      <c r="K104" s="28">
        <v>744</v>
      </c>
      <c r="L104" s="28">
        <v>733</v>
      </c>
      <c r="M104" s="28">
        <v>103.74018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1278.4000000000001</v>
      </c>
      <c r="D105" s="37">
        <v>1265.7</v>
      </c>
      <c r="E105" s="37">
        <v>1235.5</v>
      </c>
      <c r="F105" s="37">
        <v>1192.5999999999999</v>
      </c>
      <c r="G105" s="37">
        <v>1162.3999999999999</v>
      </c>
      <c r="H105" s="37">
        <v>1308.6000000000001</v>
      </c>
      <c r="I105" s="37">
        <v>1338.8000000000004</v>
      </c>
      <c r="J105" s="37">
        <v>1381.7000000000003</v>
      </c>
      <c r="K105" s="28">
        <v>1295.9000000000001</v>
      </c>
      <c r="L105" s="28">
        <v>1222.8</v>
      </c>
      <c r="M105" s="28">
        <v>12.656079999999999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521.95000000000005</v>
      </c>
      <c r="D106" s="37">
        <v>519.7166666666667</v>
      </c>
      <c r="E106" s="37">
        <v>515.23333333333335</v>
      </c>
      <c r="F106" s="37">
        <v>508.51666666666665</v>
      </c>
      <c r="G106" s="37">
        <v>504.0333333333333</v>
      </c>
      <c r="H106" s="37">
        <v>526.43333333333339</v>
      </c>
      <c r="I106" s="37">
        <v>530.91666666666674</v>
      </c>
      <c r="J106" s="37">
        <v>537.63333333333344</v>
      </c>
      <c r="K106" s="28">
        <v>524.20000000000005</v>
      </c>
      <c r="L106" s="28">
        <v>513</v>
      </c>
      <c r="M106" s="28">
        <v>13.83386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426.5</v>
      </c>
      <c r="D107" s="37">
        <v>424.7833333333333</v>
      </c>
      <c r="E107" s="37">
        <v>421.66666666666663</v>
      </c>
      <c r="F107" s="37">
        <v>416.83333333333331</v>
      </c>
      <c r="G107" s="37">
        <v>413.71666666666664</v>
      </c>
      <c r="H107" s="37">
        <v>429.61666666666662</v>
      </c>
      <c r="I107" s="37">
        <v>432.73333333333329</v>
      </c>
      <c r="J107" s="37">
        <v>437.56666666666661</v>
      </c>
      <c r="K107" s="28">
        <v>427.9</v>
      </c>
      <c r="L107" s="28">
        <v>419.95</v>
      </c>
      <c r="M107" s="28">
        <v>4.74648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31.6</v>
      </c>
      <c r="D108" s="37">
        <v>31.383333333333336</v>
      </c>
      <c r="E108" s="37">
        <v>30.966666666666672</v>
      </c>
      <c r="F108" s="37">
        <v>30.333333333333336</v>
      </c>
      <c r="G108" s="37">
        <v>29.916666666666671</v>
      </c>
      <c r="H108" s="37">
        <v>32.016666666666673</v>
      </c>
      <c r="I108" s="37">
        <v>32.433333333333337</v>
      </c>
      <c r="J108" s="37">
        <v>33.066666666666677</v>
      </c>
      <c r="K108" s="28">
        <v>31.8</v>
      </c>
      <c r="L108" s="28">
        <v>30.75</v>
      </c>
      <c r="M108" s="28">
        <v>96.251900000000006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34.299999999999997</v>
      </c>
      <c r="D109" s="37">
        <v>34.18333333333333</v>
      </c>
      <c r="E109" s="37">
        <v>33.916666666666657</v>
      </c>
      <c r="F109" s="37">
        <v>33.533333333333324</v>
      </c>
      <c r="G109" s="37">
        <v>33.266666666666652</v>
      </c>
      <c r="H109" s="37">
        <v>34.566666666666663</v>
      </c>
      <c r="I109" s="37">
        <v>34.833333333333329</v>
      </c>
      <c r="J109" s="37">
        <v>35.216666666666669</v>
      </c>
      <c r="K109" s="28">
        <v>34.450000000000003</v>
      </c>
      <c r="L109" s="28">
        <v>33.799999999999997</v>
      </c>
      <c r="M109" s="28">
        <v>188.4376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291.95</v>
      </c>
      <c r="D110" s="37">
        <v>291.2</v>
      </c>
      <c r="E110" s="37">
        <v>289.25</v>
      </c>
      <c r="F110" s="37">
        <v>286.55</v>
      </c>
      <c r="G110" s="37">
        <v>284.60000000000002</v>
      </c>
      <c r="H110" s="37">
        <v>293.89999999999998</v>
      </c>
      <c r="I110" s="37">
        <v>295.84999999999991</v>
      </c>
      <c r="J110" s="37">
        <v>298.54999999999995</v>
      </c>
      <c r="K110" s="28">
        <v>293.14999999999998</v>
      </c>
      <c r="L110" s="28">
        <v>288.5</v>
      </c>
      <c r="M110" s="28">
        <v>137.94990999999999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3911.75</v>
      </c>
      <c r="D111" s="37">
        <v>3872.25</v>
      </c>
      <c r="E111" s="37">
        <v>3819.5</v>
      </c>
      <c r="F111" s="37">
        <v>3727.25</v>
      </c>
      <c r="G111" s="37">
        <v>3674.5</v>
      </c>
      <c r="H111" s="37">
        <v>3964.5</v>
      </c>
      <c r="I111" s="37">
        <v>4017.25</v>
      </c>
      <c r="J111" s="37">
        <v>4109.5</v>
      </c>
      <c r="K111" s="28">
        <v>3925</v>
      </c>
      <c r="L111" s="28">
        <v>3780</v>
      </c>
      <c r="M111" s="28">
        <v>3.0181900000000002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156.44999999999999</v>
      </c>
      <c r="D112" s="37">
        <v>155.08333333333334</v>
      </c>
      <c r="E112" s="37">
        <v>152.86666666666667</v>
      </c>
      <c r="F112" s="37">
        <v>149.28333333333333</v>
      </c>
      <c r="G112" s="37">
        <v>147.06666666666666</v>
      </c>
      <c r="H112" s="37">
        <v>158.66666666666669</v>
      </c>
      <c r="I112" s="37">
        <v>160.88333333333333</v>
      </c>
      <c r="J112" s="37">
        <v>164.4666666666667</v>
      </c>
      <c r="K112" s="28">
        <v>157.30000000000001</v>
      </c>
      <c r="L112" s="28">
        <v>151.5</v>
      </c>
      <c r="M112" s="28">
        <v>23.904959999999999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163.69999999999999</v>
      </c>
      <c r="D113" s="37">
        <v>162.73333333333332</v>
      </c>
      <c r="E113" s="37">
        <v>161.21666666666664</v>
      </c>
      <c r="F113" s="37">
        <v>158.73333333333332</v>
      </c>
      <c r="G113" s="37">
        <v>157.21666666666664</v>
      </c>
      <c r="H113" s="37">
        <v>165.21666666666664</v>
      </c>
      <c r="I113" s="37">
        <v>166.73333333333335</v>
      </c>
      <c r="J113" s="37">
        <v>169.21666666666664</v>
      </c>
      <c r="K113" s="28">
        <v>164.25</v>
      </c>
      <c r="L113" s="28">
        <v>160.25</v>
      </c>
      <c r="M113" s="28">
        <v>122.28193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244.1</v>
      </c>
      <c r="D114" s="37">
        <v>242.38333333333333</v>
      </c>
      <c r="E114" s="37">
        <v>239.46666666666664</v>
      </c>
      <c r="F114" s="37">
        <v>234.83333333333331</v>
      </c>
      <c r="G114" s="37">
        <v>231.91666666666663</v>
      </c>
      <c r="H114" s="37">
        <v>247.01666666666665</v>
      </c>
      <c r="I114" s="37">
        <v>249.93333333333334</v>
      </c>
      <c r="J114" s="37">
        <v>254.56666666666666</v>
      </c>
      <c r="K114" s="28">
        <v>245.3</v>
      </c>
      <c r="L114" s="28">
        <v>237.75</v>
      </c>
      <c r="M114" s="28">
        <v>82.053560000000004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72.7</v>
      </c>
      <c r="D115" s="37">
        <v>72.716666666666669</v>
      </c>
      <c r="E115" s="37">
        <v>72.13333333333334</v>
      </c>
      <c r="F115" s="37">
        <v>71.566666666666677</v>
      </c>
      <c r="G115" s="37">
        <v>70.983333333333348</v>
      </c>
      <c r="H115" s="37">
        <v>73.283333333333331</v>
      </c>
      <c r="I115" s="37">
        <v>73.866666666666646</v>
      </c>
      <c r="J115" s="37">
        <v>74.433333333333323</v>
      </c>
      <c r="K115" s="28">
        <v>73.3</v>
      </c>
      <c r="L115" s="28">
        <v>72.150000000000006</v>
      </c>
      <c r="M115" s="28">
        <v>178.46046000000001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582.65</v>
      </c>
      <c r="D116" s="37">
        <v>582.91666666666663</v>
      </c>
      <c r="E116" s="37">
        <v>577.83333333333326</v>
      </c>
      <c r="F116" s="37">
        <v>573.01666666666665</v>
      </c>
      <c r="G116" s="37">
        <v>567.93333333333328</v>
      </c>
      <c r="H116" s="37">
        <v>587.73333333333323</v>
      </c>
      <c r="I116" s="37">
        <v>592.81666666666649</v>
      </c>
      <c r="J116" s="37">
        <v>597.63333333333321</v>
      </c>
      <c r="K116" s="28">
        <v>588</v>
      </c>
      <c r="L116" s="28">
        <v>578.1</v>
      </c>
      <c r="M116" s="28">
        <v>21.975339999999999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372.35</v>
      </c>
      <c r="D117" s="37">
        <v>372.11666666666662</v>
      </c>
      <c r="E117" s="37">
        <v>366.73333333333323</v>
      </c>
      <c r="F117" s="37">
        <v>361.11666666666662</v>
      </c>
      <c r="G117" s="37">
        <v>355.73333333333323</v>
      </c>
      <c r="H117" s="37">
        <v>377.73333333333323</v>
      </c>
      <c r="I117" s="37">
        <v>383.11666666666656</v>
      </c>
      <c r="J117" s="37">
        <v>388.73333333333323</v>
      </c>
      <c r="K117" s="28">
        <v>377.5</v>
      </c>
      <c r="L117" s="28">
        <v>366.5</v>
      </c>
      <c r="M117" s="28">
        <v>19.863630000000001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211</v>
      </c>
      <c r="D118" s="37">
        <v>211.9</v>
      </c>
      <c r="E118" s="37">
        <v>209.10000000000002</v>
      </c>
      <c r="F118" s="37">
        <v>207.20000000000002</v>
      </c>
      <c r="G118" s="37">
        <v>204.40000000000003</v>
      </c>
      <c r="H118" s="37">
        <v>213.8</v>
      </c>
      <c r="I118" s="37">
        <v>216.60000000000002</v>
      </c>
      <c r="J118" s="37">
        <v>218.5</v>
      </c>
      <c r="K118" s="28">
        <v>214.7</v>
      </c>
      <c r="L118" s="28">
        <v>210</v>
      </c>
      <c r="M118" s="28">
        <v>7.6220499999999998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861</v>
      </c>
      <c r="D119" s="37">
        <v>854.88333333333333</v>
      </c>
      <c r="E119" s="37">
        <v>846.36666666666667</v>
      </c>
      <c r="F119" s="37">
        <v>831.73333333333335</v>
      </c>
      <c r="G119" s="37">
        <v>823.2166666666667</v>
      </c>
      <c r="H119" s="37">
        <v>869.51666666666665</v>
      </c>
      <c r="I119" s="37">
        <v>878.0333333333333</v>
      </c>
      <c r="J119" s="37">
        <v>892.66666666666663</v>
      </c>
      <c r="K119" s="28">
        <v>863.4</v>
      </c>
      <c r="L119" s="28">
        <v>840.25</v>
      </c>
      <c r="M119" s="28">
        <v>38.686790000000002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3927.05</v>
      </c>
      <c r="D120" s="37">
        <v>3920.0333333333333</v>
      </c>
      <c r="E120" s="37">
        <v>3890.0666666666666</v>
      </c>
      <c r="F120" s="37">
        <v>3853.0833333333335</v>
      </c>
      <c r="G120" s="37">
        <v>3823.1166666666668</v>
      </c>
      <c r="H120" s="37">
        <v>3957.0166666666664</v>
      </c>
      <c r="I120" s="37">
        <v>3986.9833333333327</v>
      </c>
      <c r="J120" s="37">
        <v>4023.9666666666662</v>
      </c>
      <c r="K120" s="28">
        <v>3950</v>
      </c>
      <c r="L120" s="28">
        <v>3883.05</v>
      </c>
      <c r="M120" s="28">
        <v>2.2105000000000001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1498.7</v>
      </c>
      <c r="D121" s="37">
        <v>1502.7833333333335</v>
      </c>
      <c r="E121" s="37">
        <v>1491.616666666667</v>
      </c>
      <c r="F121" s="37">
        <v>1484.5333333333335</v>
      </c>
      <c r="G121" s="37">
        <v>1473.366666666667</v>
      </c>
      <c r="H121" s="37">
        <v>1509.866666666667</v>
      </c>
      <c r="I121" s="37">
        <v>1521.0333333333335</v>
      </c>
      <c r="J121" s="37">
        <v>1528.116666666667</v>
      </c>
      <c r="K121" s="28">
        <v>1513.95</v>
      </c>
      <c r="L121" s="28">
        <v>1495.7</v>
      </c>
      <c r="M121" s="28">
        <v>33.234720000000003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1692</v>
      </c>
      <c r="D122" s="37">
        <v>1680.5833333333333</v>
      </c>
      <c r="E122" s="37">
        <v>1665.0166666666664</v>
      </c>
      <c r="F122" s="37">
        <v>1638.0333333333331</v>
      </c>
      <c r="G122" s="37">
        <v>1622.4666666666662</v>
      </c>
      <c r="H122" s="37">
        <v>1707.5666666666666</v>
      </c>
      <c r="I122" s="37">
        <v>1723.1333333333337</v>
      </c>
      <c r="J122" s="37">
        <v>1750.1166666666668</v>
      </c>
      <c r="K122" s="28">
        <v>1696.15</v>
      </c>
      <c r="L122" s="28">
        <v>1653.6</v>
      </c>
      <c r="M122" s="28">
        <v>7.9340400000000004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956.3</v>
      </c>
      <c r="D123" s="37">
        <v>953.75</v>
      </c>
      <c r="E123" s="37">
        <v>947.55</v>
      </c>
      <c r="F123" s="37">
        <v>938.8</v>
      </c>
      <c r="G123" s="37">
        <v>932.59999999999991</v>
      </c>
      <c r="H123" s="37">
        <v>962.5</v>
      </c>
      <c r="I123" s="37">
        <v>968.7</v>
      </c>
      <c r="J123" s="37">
        <v>977.45</v>
      </c>
      <c r="K123" s="28">
        <v>959.95</v>
      </c>
      <c r="L123" s="28">
        <v>945</v>
      </c>
      <c r="M123" s="28">
        <v>1.51827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215.2</v>
      </c>
      <c r="D124" s="37">
        <v>214.26666666666665</v>
      </c>
      <c r="E124" s="37">
        <v>211.8833333333333</v>
      </c>
      <c r="F124" s="37">
        <v>208.56666666666663</v>
      </c>
      <c r="G124" s="37">
        <v>206.18333333333328</v>
      </c>
      <c r="H124" s="37">
        <v>217.58333333333331</v>
      </c>
      <c r="I124" s="37">
        <v>219.96666666666664</v>
      </c>
      <c r="J124" s="37">
        <v>223.28333333333333</v>
      </c>
      <c r="K124" s="28">
        <v>216.65</v>
      </c>
      <c r="L124" s="28">
        <v>210.95</v>
      </c>
      <c r="M124" s="28">
        <v>6.9059600000000003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574.6</v>
      </c>
      <c r="D125" s="37">
        <v>568.06666666666661</v>
      </c>
      <c r="E125" s="37">
        <v>558.13333333333321</v>
      </c>
      <c r="F125" s="37">
        <v>541.66666666666663</v>
      </c>
      <c r="G125" s="37">
        <v>531.73333333333323</v>
      </c>
      <c r="H125" s="37">
        <v>584.53333333333319</v>
      </c>
      <c r="I125" s="37">
        <v>594.46666666666658</v>
      </c>
      <c r="J125" s="37">
        <v>610.93333333333317</v>
      </c>
      <c r="K125" s="28">
        <v>578</v>
      </c>
      <c r="L125" s="28">
        <v>551.6</v>
      </c>
      <c r="M125" s="28">
        <v>49.529620000000001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350.4</v>
      </c>
      <c r="D126" s="37">
        <v>345.63333333333338</v>
      </c>
      <c r="E126" s="37">
        <v>338.36666666666679</v>
      </c>
      <c r="F126" s="37">
        <v>326.33333333333343</v>
      </c>
      <c r="G126" s="37">
        <v>319.06666666666683</v>
      </c>
      <c r="H126" s="37">
        <v>357.66666666666674</v>
      </c>
      <c r="I126" s="37">
        <v>364.93333333333328</v>
      </c>
      <c r="J126" s="37">
        <v>376.9666666666667</v>
      </c>
      <c r="K126" s="28">
        <v>352.9</v>
      </c>
      <c r="L126" s="28">
        <v>333.6</v>
      </c>
      <c r="M126" s="28">
        <v>55.631140000000002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570.79999999999995</v>
      </c>
      <c r="D127" s="37">
        <v>569.06666666666661</v>
      </c>
      <c r="E127" s="37">
        <v>563.73333333333323</v>
      </c>
      <c r="F127" s="37">
        <v>556.66666666666663</v>
      </c>
      <c r="G127" s="37">
        <v>551.33333333333326</v>
      </c>
      <c r="H127" s="37">
        <v>576.13333333333321</v>
      </c>
      <c r="I127" s="37">
        <v>581.4666666666667</v>
      </c>
      <c r="J127" s="37">
        <v>588.53333333333319</v>
      </c>
      <c r="K127" s="28">
        <v>574.4</v>
      </c>
      <c r="L127" s="28">
        <v>562</v>
      </c>
      <c r="M127" s="28">
        <v>32.172640000000001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1738.5</v>
      </c>
      <c r="D128" s="37">
        <v>1732.8500000000001</v>
      </c>
      <c r="E128" s="37">
        <v>1721.7000000000003</v>
      </c>
      <c r="F128" s="37">
        <v>1704.9</v>
      </c>
      <c r="G128" s="37">
        <v>1693.7500000000002</v>
      </c>
      <c r="H128" s="37">
        <v>1749.6500000000003</v>
      </c>
      <c r="I128" s="37">
        <v>1760.8000000000004</v>
      </c>
      <c r="J128" s="37">
        <v>1777.6000000000004</v>
      </c>
      <c r="K128" s="28">
        <v>1744</v>
      </c>
      <c r="L128" s="28">
        <v>1716.05</v>
      </c>
      <c r="M128" s="28">
        <v>31.70065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71.5</v>
      </c>
      <c r="D129" s="37">
        <v>71.333333333333329</v>
      </c>
      <c r="E129" s="37">
        <v>70.166666666666657</v>
      </c>
      <c r="F129" s="37">
        <v>68.833333333333329</v>
      </c>
      <c r="G129" s="37">
        <v>67.666666666666657</v>
      </c>
      <c r="H129" s="37">
        <v>72.666666666666657</v>
      </c>
      <c r="I129" s="37">
        <v>73.833333333333314</v>
      </c>
      <c r="J129" s="37">
        <v>75.166666666666657</v>
      </c>
      <c r="K129" s="28">
        <v>72.5</v>
      </c>
      <c r="L129" s="28">
        <v>70</v>
      </c>
      <c r="M129" s="28">
        <v>69.629559999999998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3058.7</v>
      </c>
      <c r="D130" s="37">
        <v>3054.7999999999997</v>
      </c>
      <c r="E130" s="37">
        <v>3024.0999999999995</v>
      </c>
      <c r="F130" s="37">
        <v>2989.4999999999995</v>
      </c>
      <c r="G130" s="37">
        <v>2958.7999999999993</v>
      </c>
      <c r="H130" s="37">
        <v>3089.3999999999996</v>
      </c>
      <c r="I130" s="37">
        <v>3120.0999999999995</v>
      </c>
      <c r="J130" s="37">
        <v>3154.7</v>
      </c>
      <c r="K130" s="28">
        <v>3085.5</v>
      </c>
      <c r="L130" s="28">
        <v>3020.2</v>
      </c>
      <c r="M130" s="28">
        <v>2.90028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351.45</v>
      </c>
      <c r="D131" s="37">
        <v>350.7833333333333</v>
      </c>
      <c r="E131" s="37">
        <v>348.66666666666663</v>
      </c>
      <c r="F131" s="37">
        <v>345.88333333333333</v>
      </c>
      <c r="G131" s="37">
        <v>343.76666666666665</v>
      </c>
      <c r="H131" s="37">
        <v>353.56666666666661</v>
      </c>
      <c r="I131" s="37">
        <v>355.68333333333328</v>
      </c>
      <c r="J131" s="37">
        <v>358.46666666666658</v>
      </c>
      <c r="K131" s="28">
        <v>352.9</v>
      </c>
      <c r="L131" s="28">
        <v>348</v>
      </c>
      <c r="M131" s="28">
        <v>13.50977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4045.25</v>
      </c>
      <c r="D132" s="37">
        <v>4058.25</v>
      </c>
      <c r="E132" s="37">
        <v>3998.8999999999996</v>
      </c>
      <c r="F132" s="37">
        <v>3952.5499999999997</v>
      </c>
      <c r="G132" s="37">
        <v>3893.1999999999994</v>
      </c>
      <c r="H132" s="37">
        <v>4104.6000000000004</v>
      </c>
      <c r="I132" s="37">
        <v>4163.9500000000007</v>
      </c>
      <c r="J132" s="37">
        <v>4210.3</v>
      </c>
      <c r="K132" s="28">
        <v>4117.6000000000004</v>
      </c>
      <c r="L132" s="28">
        <v>4011.9</v>
      </c>
      <c r="M132" s="28">
        <v>4.0899200000000002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1611.1</v>
      </c>
      <c r="D133" s="37">
        <v>1596.9666666666665</v>
      </c>
      <c r="E133" s="37">
        <v>1579.7833333333328</v>
      </c>
      <c r="F133" s="37">
        <v>1548.4666666666665</v>
      </c>
      <c r="G133" s="37">
        <v>1531.2833333333328</v>
      </c>
      <c r="H133" s="37">
        <v>1628.2833333333328</v>
      </c>
      <c r="I133" s="37">
        <v>1645.4666666666667</v>
      </c>
      <c r="J133" s="37">
        <v>1676.7833333333328</v>
      </c>
      <c r="K133" s="28">
        <v>1614.15</v>
      </c>
      <c r="L133" s="28">
        <v>1565.65</v>
      </c>
      <c r="M133" s="28">
        <v>16.979120000000002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490.65</v>
      </c>
      <c r="D134" s="37">
        <v>486.15000000000003</v>
      </c>
      <c r="E134" s="37">
        <v>474.50000000000006</v>
      </c>
      <c r="F134" s="37">
        <v>458.35</v>
      </c>
      <c r="G134" s="37">
        <v>446.70000000000005</v>
      </c>
      <c r="H134" s="37">
        <v>502.30000000000007</v>
      </c>
      <c r="I134" s="37">
        <v>513.95000000000005</v>
      </c>
      <c r="J134" s="37">
        <v>530.10000000000014</v>
      </c>
      <c r="K134" s="28">
        <v>497.8</v>
      </c>
      <c r="L134" s="28">
        <v>470</v>
      </c>
      <c r="M134" s="28">
        <v>21.268640000000001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633</v>
      </c>
      <c r="D135" s="37">
        <v>635.44999999999993</v>
      </c>
      <c r="E135" s="37">
        <v>619.89999999999986</v>
      </c>
      <c r="F135" s="37">
        <v>606.79999999999995</v>
      </c>
      <c r="G135" s="37">
        <v>591.24999999999989</v>
      </c>
      <c r="H135" s="37">
        <v>648.54999999999984</v>
      </c>
      <c r="I135" s="37">
        <v>664.0999999999998</v>
      </c>
      <c r="J135" s="37">
        <v>677.19999999999982</v>
      </c>
      <c r="K135" s="28">
        <v>651</v>
      </c>
      <c r="L135" s="28">
        <v>622.35</v>
      </c>
      <c r="M135" s="28">
        <v>17.02861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75337.899999999994</v>
      </c>
      <c r="D136" s="37">
        <v>74728.066666666666</v>
      </c>
      <c r="E136" s="37">
        <v>73956.133333333331</v>
      </c>
      <c r="F136" s="37">
        <v>72574.366666666669</v>
      </c>
      <c r="G136" s="37">
        <v>71802.433333333334</v>
      </c>
      <c r="H136" s="37">
        <v>76109.833333333328</v>
      </c>
      <c r="I136" s="37">
        <v>76881.766666666648</v>
      </c>
      <c r="J136" s="37">
        <v>78263.533333333326</v>
      </c>
      <c r="K136" s="28">
        <v>75500</v>
      </c>
      <c r="L136" s="28">
        <v>73346.3</v>
      </c>
      <c r="M136" s="28">
        <v>0.12354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189.55</v>
      </c>
      <c r="D137" s="37">
        <v>189.28333333333333</v>
      </c>
      <c r="E137" s="37">
        <v>187.26666666666665</v>
      </c>
      <c r="F137" s="37">
        <v>184.98333333333332</v>
      </c>
      <c r="G137" s="37">
        <v>182.96666666666664</v>
      </c>
      <c r="H137" s="37">
        <v>191.56666666666666</v>
      </c>
      <c r="I137" s="37">
        <v>193.58333333333337</v>
      </c>
      <c r="J137" s="37">
        <v>195.86666666666667</v>
      </c>
      <c r="K137" s="28">
        <v>191.3</v>
      </c>
      <c r="L137" s="28">
        <v>187</v>
      </c>
      <c r="M137" s="28">
        <v>51.302109999999999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1133.3</v>
      </c>
      <c r="D138" s="37">
        <v>1128.95</v>
      </c>
      <c r="E138" s="37">
        <v>1118.95</v>
      </c>
      <c r="F138" s="37">
        <v>1104.5999999999999</v>
      </c>
      <c r="G138" s="37">
        <v>1094.5999999999999</v>
      </c>
      <c r="H138" s="37">
        <v>1143.3000000000002</v>
      </c>
      <c r="I138" s="37">
        <v>1153.3000000000002</v>
      </c>
      <c r="J138" s="37">
        <v>1167.6500000000003</v>
      </c>
      <c r="K138" s="28">
        <v>1138.95</v>
      </c>
      <c r="L138" s="28">
        <v>1114.5999999999999</v>
      </c>
      <c r="M138" s="28">
        <v>49.17004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89.8</v>
      </c>
      <c r="D139" s="37">
        <v>90.09999999999998</v>
      </c>
      <c r="E139" s="37">
        <v>88.599999999999966</v>
      </c>
      <c r="F139" s="37">
        <v>87.399999999999991</v>
      </c>
      <c r="G139" s="37">
        <v>85.899999999999977</v>
      </c>
      <c r="H139" s="37">
        <v>91.299999999999955</v>
      </c>
      <c r="I139" s="37">
        <v>92.799999999999983</v>
      </c>
      <c r="J139" s="37">
        <v>93.999999999999943</v>
      </c>
      <c r="K139" s="28">
        <v>91.6</v>
      </c>
      <c r="L139" s="28">
        <v>88.9</v>
      </c>
      <c r="M139" s="28">
        <v>34.653149999999997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499</v>
      </c>
      <c r="D140" s="37">
        <v>501.76666666666665</v>
      </c>
      <c r="E140" s="37">
        <v>494.7833333333333</v>
      </c>
      <c r="F140" s="37">
        <v>490.56666666666666</v>
      </c>
      <c r="G140" s="37">
        <v>483.58333333333331</v>
      </c>
      <c r="H140" s="37">
        <v>505.98333333333329</v>
      </c>
      <c r="I140" s="37">
        <v>512.9666666666667</v>
      </c>
      <c r="J140" s="37">
        <v>517.18333333333328</v>
      </c>
      <c r="K140" s="28">
        <v>508.75</v>
      </c>
      <c r="L140" s="28">
        <v>497.55</v>
      </c>
      <c r="M140" s="28">
        <v>14.14095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8606.4</v>
      </c>
      <c r="D141" s="37">
        <v>8627.5333333333347</v>
      </c>
      <c r="E141" s="37">
        <v>8555.0666666666693</v>
      </c>
      <c r="F141" s="37">
        <v>8503.7333333333354</v>
      </c>
      <c r="G141" s="37">
        <v>8431.2666666666701</v>
      </c>
      <c r="H141" s="37">
        <v>8678.8666666666686</v>
      </c>
      <c r="I141" s="37">
        <v>8751.3333333333321</v>
      </c>
      <c r="J141" s="37">
        <v>8802.6666666666679</v>
      </c>
      <c r="K141" s="28">
        <v>8700</v>
      </c>
      <c r="L141" s="28">
        <v>8576.2000000000007</v>
      </c>
      <c r="M141" s="28">
        <v>5.4766199999999996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860.15</v>
      </c>
      <c r="D142" s="37">
        <v>846.2166666666667</v>
      </c>
      <c r="E142" s="37">
        <v>828.93333333333339</v>
      </c>
      <c r="F142" s="37">
        <v>797.7166666666667</v>
      </c>
      <c r="G142" s="37">
        <v>780.43333333333339</v>
      </c>
      <c r="H142" s="37">
        <v>877.43333333333339</v>
      </c>
      <c r="I142" s="37">
        <v>894.7166666666667</v>
      </c>
      <c r="J142" s="37">
        <v>925.93333333333339</v>
      </c>
      <c r="K142" s="28">
        <v>863.5</v>
      </c>
      <c r="L142" s="28">
        <v>815</v>
      </c>
      <c r="M142" s="28">
        <v>12.536060000000001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364.85</v>
      </c>
      <c r="D143" s="37">
        <v>367.55</v>
      </c>
      <c r="E143" s="37">
        <v>361.3</v>
      </c>
      <c r="F143" s="37">
        <v>357.75</v>
      </c>
      <c r="G143" s="37">
        <v>351.5</v>
      </c>
      <c r="H143" s="37">
        <v>371.1</v>
      </c>
      <c r="I143" s="37">
        <v>377.35</v>
      </c>
      <c r="J143" s="37">
        <v>380.90000000000003</v>
      </c>
      <c r="K143" s="28">
        <v>373.8</v>
      </c>
      <c r="L143" s="28">
        <v>364</v>
      </c>
      <c r="M143" s="28">
        <v>7.3033299999999999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1424.1</v>
      </c>
      <c r="D144" s="37">
        <v>1441.8</v>
      </c>
      <c r="E144" s="37">
        <v>1394.6</v>
      </c>
      <c r="F144" s="37">
        <v>1365.1</v>
      </c>
      <c r="G144" s="37">
        <v>1317.8999999999999</v>
      </c>
      <c r="H144" s="37">
        <v>1471.3</v>
      </c>
      <c r="I144" s="37">
        <v>1518.5000000000002</v>
      </c>
      <c r="J144" s="37">
        <v>1548</v>
      </c>
      <c r="K144" s="28">
        <v>1489</v>
      </c>
      <c r="L144" s="28">
        <v>1412.3</v>
      </c>
      <c r="M144" s="28">
        <v>3.4524499999999998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2879</v>
      </c>
      <c r="D145" s="37">
        <v>2889.6666666666665</v>
      </c>
      <c r="E145" s="37">
        <v>2839.333333333333</v>
      </c>
      <c r="F145" s="37">
        <v>2799.6666666666665</v>
      </c>
      <c r="G145" s="37">
        <v>2749.333333333333</v>
      </c>
      <c r="H145" s="37">
        <v>2929.333333333333</v>
      </c>
      <c r="I145" s="37">
        <v>2979.6666666666661</v>
      </c>
      <c r="J145" s="37">
        <v>3019.333333333333</v>
      </c>
      <c r="K145" s="28">
        <v>2940</v>
      </c>
      <c r="L145" s="28">
        <v>2850</v>
      </c>
      <c r="M145" s="28">
        <v>4.6452299999999997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2209.85</v>
      </c>
      <c r="D146" s="37">
        <v>2216.6333333333337</v>
      </c>
      <c r="E146" s="37">
        <v>2178.2666666666673</v>
      </c>
      <c r="F146" s="37">
        <v>2146.6833333333338</v>
      </c>
      <c r="G146" s="37">
        <v>2108.3166666666675</v>
      </c>
      <c r="H146" s="37">
        <v>2248.2166666666672</v>
      </c>
      <c r="I146" s="37">
        <v>2286.583333333333</v>
      </c>
      <c r="J146" s="37">
        <v>2318.166666666667</v>
      </c>
      <c r="K146" s="28">
        <v>2255</v>
      </c>
      <c r="L146" s="28">
        <v>2185.0500000000002</v>
      </c>
      <c r="M146" s="28">
        <v>3.5848100000000001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1046.95</v>
      </c>
      <c r="D147" s="37">
        <v>1050.0666666666666</v>
      </c>
      <c r="E147" s="37">
        <v>1034.1333333333332</v>
      </c>
      <c r="F147" s="37">
        <v>1021.3166666666666</v>
      </c>
      <c r="G147" s="37">
        <v>1005.3833333333332</v>
      </c>
      <c r="H147" s="37">
        <v>1062.8833333333332</v>
      </c>
      <c r="I147" s="37">
        <v>1078.8166666666666</v>
      </c>
      <c r="J147" s="37">
        <v>1091.6333333333332</v>
      </c>
      <c r="K147" s="28">
        <v>1066</v>
      </c>
      <c r="L147" s="28">
        <v>1037.25</v>
      </c>
      <c r="M147" s="28">
        <v>5.73482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109.7</v>
      </c>
      <c r="D148" s="37">
        <v>108.89999999999999</v>
      </c>
      <c r="E148" s="37">
        <v>106.79999999999998</v>
      </c>
      <c r="F148" s="37">
        <v>103.89999999999999</v>
      </c>
      <c r="G148" s="37">
        <v>101.79999999999998</v>
      </c>
      <c r="H148" s="37">
        <v>111.79999999999998</v>
      </c>
      <c r="I148" s="37">
        <v>113.89999999999998</v>
      </c>
      <c r="J148" s="37">
        <v>116.79999999999998</v>
      </c>
      <c r="K148" s="28">
        <v>111</v>
      </c>
      <c r="L148" s="28">
        <v>106</v>
      </c>
      <c r="M148" s="28">
        <v>118.81032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140.44999999999999</v>
      </c>
      <c r="D149" s="37">
        <v>140.9</v>
      </c>
      <c r="E149" s="37">
        <v>139.05000000000001</v>
      </c>
      <c r="F149" s="37">
        <v>137.65</v>
      </c>
      <c r="G149" s="37">
        <v>135.80000000000001</v>
      </c>
      <c r="H149" s="37">
        <v>142.30000000000001</v>
      </c>
      <c r="I149" s="37">
        <v>144.14999999999998</v>
      </c>
      <c r="J149" s="37">
        <v>145.55000000000001</v>
      </c>
      <c r="K149" s="28">
        <v>142.75</v>
      </c>
      <c r="L149" s="28">
        <v>139.5</v>
      </c>
      <c r="M149" s="28">
        <v>181.44208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74.2</v>
      </c>
      <c r="D150" s="37">
        <v>72.88333333333334</v>
      </c>
      <c r="E150" s="37">
        <v>70.966666666666683</v>
      </c>
      <c r="F150" s="37">
        <v>67.733333333333348</v>
      </c>
      <c r="G150" s="37">
        <v>65.816666666666691</v>
      </c>
      <c r="H150" s="37">
        <v>76.116666666666674</v>
      </c>
      <c r="I150" s="37">
        <v>78.033333333333331</v>
      </c>
      <c r="J150" s="37">
        <v>81.266666666666666</v>
      </c>
      <c r="K150" s="28">
        <v>74.8</v>
      </c>
      <c r="L150" s="28">
        <v>69.650000000000006</v>
      </c>
      <c r="M150" s="28">
        <v>272.39352000000002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3795</v>
      </c>
      <c r="D151" s="37">
        <v>3783.0833333333335</v>
      </c>
      <c r="E151" s="37">
        <v>3753.166666666667</v>
      </c>
      <c r="F151" s="37">
        <v>3711.3333333333335</v>
      </c>
      <c r="G151" s="37">
        <v>3681.416666666667</v>
      </c>
      <c r="H151" s="37">
        <v>3824.916666666667</v>
      </c>
      <c r="I151" s="37">
        <v>3854.8333333333339</v>
      </c>
      <c r="J151" s="37">
        <v>3896.666666666667</v>
      </c>
      <c r="K151" s="28">
        <v>3813</v>
      </c>
      <c r="L151" s="28">
        <v>3741.25</v>
      </c>
      <c r="M151" s="28">
        <v>0.84819999999999995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18204.95</v>
      </c>
      <c r="D152" s="37">
        <v>18309.516666666666</v>
      </c>
      <c r="E152" s="37">
        <v>18069.033333333333</v>
      </c>
      <c r="F152" s="37">
        <v>17933.116666666665</v>
      </c>
      <c r="G152" s="37">
        <v>17692.633333333331</v>
      </c>
      <c r="H152" s="37">
        <v>18445.433333333334</v>
      </c>
      <c r="I152" s="37">
        <v>18685.916666666664</v>
      </c>
      <c r="J152" s="37">
        <v>18821.833333333336</v>
      </c>
      <c r="K152" s="28">
        <v>18550</v>
      </c>
      <c r="L152" s="28">
        <v>18173.599999999999</v>
      </c>
      <c r="M152" s="28">
        <v>0.51878999999999997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281.39999999999998</v>
      </c>
      <c r="D153" s="37">
        <v>281.09999999999997</v>
      </c>
      <c r="E153" s="37">
        <v>279.29999999999995</v>
      </c>
      <c r="F153" s="37">
        <v>277.2</v>
      </c>
      <c r="G153" s="37">
        <v>275.39999999999998</v>
      </c>
      <c r="H153" s="37">
        <v>283.19999999999993</v>
      </c>
      <c r="I153" s="37">
        <v>285</v>
      </c>
      <c r="J153" s="37">
        <v>287.09999999999991</v>
      </c>
      <c r="K153" s="28">
        <v>282.89999999999998</v>
      </c>
      <c r="L153" s="28">
        <v>279</v>
      </c>
      <c r="M153" s="28">
        <v>1.58982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792.8</v>
      </c>
      <c r="D154" s="37">
        <v>795.5333333333333</v>
      </c>
      <c r="E154" s="37">
        <v>781.26666666666665</v>
      </c>
      <c r="F154" s="37">
        <v>769.73333333333335</v>
      </c>
      <c r="G154" s="37">
        <v>755.4666666666667</v>
      </c>
      <c r="H154" s="37">
        <v>807.06666666666661</v>
      </c>
      <c r="I154" s="37">
        <v>821.33333333333326</v>
      </c>
      <c r="J154" s="37">
        <v>832.86666666666656</v>
      </c>
      <c r="K154" s="28">
        <v>809.8</v>
      </c>
      <c r="L154" s="28">
        <v>784</v>
      </c>
      <c r="M154" s="28">
        <v>8.5125700000000002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123.5</v>
      </c>
      <c r="D155" s="37">
        <v>122.96666666666665</v>
      </c>
      <c r="E155" s="37">
        <v>121.7833333333333</v>
      </c>
      <c r="F155" s="37">
        <v>120.06666666666665</v>
      </c>
      <c r="G155" s="37">
        <v>118.8833333333333</v>
      </c>
      <c r="H155" s="37">
        <v>124.68333333333331</v>
      </c>
      <c r="I155" s="37">
        <v>125.86666666666667</v>
      </c>
      <c r="J155" s="37">
        <v>127.58333333333331</v>
      </c>
      <c r="K155" s="28">
        <v>124.15</v>
      </c>
      <c r="L155" s="28">
        <v>121.25</v>
      </c>
      <c r="M155" s="28">
        <v>362.29791999999998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176.55</v>
      </c>
      <c r="D156" s="37">
        <v>176.18333333333331</v>
      </c>
      <c r="E156" s="37">
        <v>172.56666666666661</v>
      </c>
      <c r="F156" s="37">
        <v>168.58333333333329</v>
      </c>
      <c r="G156" s="37">
        <v>164.96666666666658</v>
      </c>
      <c r="H156" s="37">
        <v>180.16666666666663</v>
      </c>
      <c r="I156" s="37">
        <v>183.78333333333336</v>
      </c>
      <c r="J156" s="37">
        <v>187.76666666666665</v>
      </c>
      <c r="K156" s="28">
        <v>179.8</v>
      </c>
      <c r="L156" s="28">
        <v>172.2</v>
      </c>
      <c r="M156" s="28">
        <v>70.844260000000006</v>
      </c>
      <c r="N156" s="1"/>
      <c r="O156" s="1"/>
    </row>
    <row r="157" spans="1:15" ht="12.75" customHeight="1">
      <c r="A157" s="53">
        <v>148</v>
      </c>
      <c r="B157" s="28" t="s">
        <v>858</v>
      </c>
      <c r="C157" s="28">
        <v>690.75</v>
      </c>
      <c r="D157" s="37">
        <v>694.08333333333337</v>
      </c>
      <c r="E157" s="37">
        <v>683.51666666666677</v>
      </c>
      <c r="F157" s="37">
        <v>676.28333333333342</v>
      </c>
      <c r="G157" s="37">
        <v>665.71666666666681</v>
      </c>
      <c r="H157" s="37">
        <v>701.31666666666672</v>
      </c>
      <c r="I157" s="37">
        <v>711.88333333333333</v>
      </c>
      <c r="J157" s="37">
        <v>719.11666666666667</v>
      </c>
      <c r="K157" s="28">
        <v>704.65</v>
      </c>
      <c r="L157" s="28">
        <v>686.85</v>
      </c>
      <c r="M157" s="28">
        <v>27.107859999999999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3134.75</v>
      </c>
      <c r="D158" s="37">
        <v>3137.7166666666667</v>
      </c>
      <c r="E158" s="37">
        <v>3097.4333333333334</v>
      </c>
      <c r="F158" s="37">
        <v>3060.1166666666668</v>
      </c>
      <c r="G158" s="37">
        <v>3019.8333333333335</v>
      </c>
      <c r="H158" s="37">
        <v>3175.0333333333333</v>
      </c>
      <c r="I158" s="37">
        <v>3215.3166666666671</v>
      </c>
      <c r="J158" s="37">
        <v>3252.6333333333332</v>
      </c>
      <c r="K158" s="28">
        <v>3178</v>
      </c>
      <c r="L158" s="28">
        <v>3100.4</v>
      </c>
      <c r="M158" s="28">
        <v>0.50719000000000003</v>
      </c>
      <c r="N158" s="1"/>
      <c r="O158" s="1"/>
    </row>
    <row r="159" spans="1:15" ht="12.75" customHeight="1">
      <c r="A159" s="53">
        <v>150</v>
      </c>
      <c r="B159" s="28" t="s">
        <v>859</v>
      </c>
      <c r="C159" s="28">
        <v>569.79999999999995</v>
      </c>
      <c r="D159" s="37">
        <v>574.04999999999995</v>
      </c>
      <c r="E159" s="37">
        <v>564.04999999999995</v>
      </c>
      <c r="F159" s="37">
        <v>558.29999999999995</v>
      </c>
      <c r="G159" s="37">
        <v>548.29999999999995</v>
      </c>
      <c r="H159" s="37">
        <v>579.79999999999995</v>
      </c>
      <c r="I159" s="37">
        <v>589.79999999999995</v>
      </c>
      <c r="J159" s="37">
        <v>595.54999999999995</v>
      </c>
      <c r="K159" s="28">
        <v>584.04999999999995</v>
      </c>
      <c r="L159" s="28">
        <v>568.29999999999995</v>
      </c>
      <c r="M159" s="28">
        <v>9.8925000000000001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2783.85</v>
      </c>
      <c r="D160" s="37">
        <v>2762.2666666666664</v>
      </c>
      <c r="E160" s="37">
        <v>2731.583333333333</v>
      </c>
      <c r="F160" s="37">
        <v>2679.3166666666666</v>
      </c>
      <c r="G160" s="37">
        <v>2648.6333333333332</v>
      </c>
      <c r="H160" s="37">
        <v>2814.5333333333328</v>
      </c>
      <c r="I160" s="37">
        <v>2845.2166666666662</v>
      </c>
      <c r="J160" s="37">
        <v>2897.4833333333327</v>
      </c>
      <c r="K160" s="28">
        <v>2792.95</v>
      </c>
      <c r="L160" s="28">
        <v>2710</v>
      </c>
      <c r="M160" s="28">
        <v>1.63775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44014.3</v>
      </c>
      <c r="D161" s="37">
        <v>43947.75</v>
      </c>
      <c r="E161" s="37">
        <v>43645.5</v>
      </c>
      <c r="F161" s="37">
        <v>43276.7</v>
      </c>
      <c r="G161" s="37">
        <v>42974.45</v>
      </c>
      <c r="H161" s="37">
        <v>44316.55</v>
      </c>
      <c r="I161" s="37">
        <v>44618.8</v>
      </c>
      <c r="J161" s="37">
        <v>44987.600000000006</v>
      </c>
      <c r="K161" s="28">
        <v>44250</v>
      </c>
      <c r="L161" s="28">
        <v>43578.95</v>
      </c>
      <c r="M161" s="28">
        <v>8.6499999999999994E-2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3381.95</v>
      </c>
      <c r="D162" s="37">
        <v>3411.0166666666664</v>
      </c>
      <c r="E162" s="37">
        <v>3330.9333333333329</v>
      </c>
      <c r="F162" s="37">
        <v>3279.9166666666665</v>
      </c>
      <c r="G162" s="37">
        <v>3199.833333333333</v>
      </c>
      <c r="H162" s="37">
        <v>3462.0333333333328</v>
      </c>
      <c r="I162" s="37">
        <v>3542.1166666666668</v>
      </c>
      <c r="J162" s="37">
        <v>3593.1333333333328</v>
      </c>
      <c r="K162" s="28">
        <v>3491.1</v>
      </c>
      <c r="L162" s="28">
        <v>3360</v>
      </c>
      <c r="M162" s="28">
        <v>2.9655399999999998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220.65</v>
      </c>
      <c r="D163" s="37">
        <v>222.01666666666665</v>
      </c>
      <c r="E163" s="37">
        <v>218.5333333333333</v>
      </c>
      <c r="F163" s="37">
        <v>216.41666666666666</v>
      </c>
      <c r="G163" s="37">
        <v>212.93333333333331</v>
      </c>
      <c r="H163" s="37">
        <v>224.1333333333333</v>
      </c>
      <c r="I163" s="37">
        <v>227.61666666666665</v>
      </c>
      <c r="J163" s="37">
        <v>229.73333333333329</v>
      </c>
      <c r="K163" s="28">
        <v>225.5</v>
      </c>
      <c r="L163" s="28">
        <v>219.9</v>
      </c>
      <c r="M163" s="28">
        <v>14.90104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2237.0500000000002</v>
      </c>
      <c r="D164" s="37">
        <v>2246.15</v>
      </c>
      <c r="E164" s="37">
        <v>2219.2000000000003</v>
      </c>
      <c r="F164" s="37">
        <v>2201.3500000000004</v>
      </c>
      <c r="G164" s="37">
        <v>2174.4000000000005</v>
      </c>
      <c r="H164" s="37">
        <v>2264</v>
      </c>
      <c r="I164" s="37">
        <v>2290.9499999999998</v>
      </c>
      <c r="J164" s="37">
        <v>2308.7999999999997</v>
      </c>
      <c r="K164" s="28">
        <v>2273.1</v>
      </c>
      <c r="L164" s="28">
        <v>2228.3000000000002</v>
      </c>
      <c r="M164" s="28">
        <v>3.2035499999999999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1719.55</v>
      </c>
      <c r="D165" s="37">
        <v>1722.6333333333332</v>
      </c>
      <c r="E165" s="37">
        <v>1702.2666666666664</v>
      </c>
      <c r="F165" s="37">
        <v>1684.9833333333331</v>
      </c>
      <c r="G165" s="37">
        <v>1664.6166666666663</v>
      </c>
      <c r="H165" s="37">
        <v>1739.9166666666665</v>
      </c>
      <c r="I165" s="37">
        <v>1760.2833333333333</v>
      </c>
      <c r="J165" s="37">
        <v>1777.5666666666666</v>
      </c>
      <c r="K165" s="28">
        <v>1743</v>
      </c>
      <c r="L165" s="28">
        <v>1705.35</v>
      </c>
      <c r="M165" s="28">
        <v>3.2966700000000002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2250.5500000000002</v>
      </c>
      <c r="D166" s="37">
        <v>2242.2166666666667</v>
      </c>
      <c r="E166" s="37">
        <v>2220.1333333333332</v>
      </c>
      <c r="F166" s="37">
        <v>2189.7166666666667</v>
      </c>
      <c r="G166" s="37">
        <v>2167.6333333333332</v>
      </c>
      <c r="H166" s="37">
        <v>2272.6333333333332</v>
      </c>
      <c r="I166" s="37">
        <v>2294.7166666666662</v>
      </c>
      <c r="J166" s="37">
        <v>2325.1333333333332</v>
      </c>
      <c r="K166" s="28">
        <v>2264.3000000000002</v>
      </c>
      <c r="L166" s="28">
        <v>2211.8000000000002</v>
      </c>
      <c r="M166" s="28">
        <v>2.1527599999999998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107.7</v>
      </c>
      <c r="D167" s="37">
        <v>107.53333333333335</v>
      </c>
      <c r="E167" s="37">
        <v>106.9666666666667</v>
      </c>
      <c r="F167" s="37">
        <v>106.23333333333335</v>
      </c>
      <c r="G167" s="37">
        <v>105.6666666666667</v>
      </c>
      <c r="H167" s="37">
        <v>108.26666666666669</v>
      </c>
      <c r="I167" s="37">
        <v>108.83333333333333</v>
      </c>
      <c r="J167" s="37">
        <v>109.56666666666669</v>
      </c>
      <c r="K167" s="28">
        <v>108.1</v>
      </c>
      <c r="L167" s="28">
        <v>106.8</v>
      </c>
      <c r="M167" s="28">
        <v>28.60688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212.55</v>
      </c>
      <c r="D168" s="37">
        <v>213.31666666666669</v>
      </c>
      <c r="E168" s="37">
        <v>211.33333333333337</v>
      </c>
      <c r="F168" s="37">
        <v>210.11666666666667</v>
      </c>
      <c r="G168" s="37">
        <v>208.13333333333335</v>
      </c>
      <c r="H168" s="37">
        <v>214.53333333333339</v>
      </c>
      <c r="I168" s="37">
        <v>216.51666666666668</v>
      </c>
      <c r="J168" s="37">
        <v>217.73333333333341</v>
      </c>
      <c r="K168" s="28">
        <v>215.3</v>
      </c>
      <c r="L168" s="28">
        <v>212.1</v>
      </c>
      <c r="M168" s="28">
        <v>105.51976999999999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424.05</v>
      </c>
      <c r="D169" s="37">
        <v>420.68333333333334</v>
      </c>
      <c r="E169" s="37">
        <v>413.36666666666667</v>
      </c>
      <c r="F169" s="37">
        <v>402.68333333333334</v>
      </c>
      <c r="G169" s="37">
        <v>395.36666666666667</v>
      </c>
      <c r="H169" s="37">
        <v>431.36666666666667</v>
      </c>
      <c r="I169" s="37">
        <v>438.68333333333339</v>
      </c>
      <c r="J169" s="37">
        <v>449.36666666666667</v>
      </c>
      <c r="K169" s="28">
        <v>428</v>
      </c>
      <c r="L169" s="28">
        <v>410</v>
      </c>
      <c r="M169" s="28">
        <v>5.7221599999999997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14273.4</v>
      </c>
      <c r="D170" s="37">
        <v>14317.933333333334</v>
      </c>
      <c r="E170" s="37">
        <v>14055.416666666668</v>
      </c>
      <c r="F170" s="37">
        <v>13837.433333333334</v>
      </c>
      <c r="G170" s="37">
        <v>13574.916666666668</v>
      </c>
      <c r="H170" s="37">
        <v>14535.916666666668</v>
      </c>
      <c r="I170" s="37">
        <v>14798.433333333334</v>
      </c>
      <c r="J170" s="37">
        <v>15016.416666666668</v>
      </c>
      <c r="K170" s="28">
        <v>14580.45</v>
      </c>
      <c r="L170" s="28">
        <v>14099.95</v>
      </c>
      <c r="M170" s="28">
        <v>0.11033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31</v>
      </c>
      <c r="D171" s="37">
        <v>30.7</v>
      </c>
      <c r="E171" s="37">
        <v>30.299999999999997</v>
      </c>
      <c r="F171" s="37">
        <v>29.599999999999998</v>
      </c>
      <c r="G171" s="37">
        <v>29.199999999999996</v>
      </c>
      <c r="H171" s="37">
        <v>31.4</v>
      </c>
      <c r="I171" s="37">
        <v>31.799999999999997</v>
      </c>
      <c r="J171" s="37">
        <v>32.5</v>
      </c>
      <c r="K171" s="28">
        <v>31.1</v>
      </c>
      <c r="L171" s="28">
        <v>30</v>
      </c>
      <c r="M171" s="28">
        <v>329.93223999999998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129.94999999999999</v>
      </c>
      <c r="D172" s="37">
        <v>129.91666666666666</v>
      </c>
      <c r="E172" s="37">
        <v>129.08333333333331</v>
      </c>
      <c r="F172" s="37">
        <v>128.21666666666667</v>
      </c>
      <c r="G172" s="37">
        <v>127.38333333333333</v>
      </c>
      <c r="H172" s="37">
        <v>130.7833333333333</v>
      </c>
      <c r="I172" s="37">
        <v>131.61666666666662</v>
      </c>
      <c r="J172" s="37">
        <v>132.48333333333329</v>
      </c>
      <c r="K172" s="28">
        <v>130.75</v>
      </c>
      <c r="L172" s="28">
        <v>129.05000000000001</v>
      </c>
      <c r="M172" s="28">
        <v>25.119240000000001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2388.1</v>
      </c>
      <c r="D173" s="37">
        <v>2398.7833333333333</v>
      </c>
      <c r="E173" s="37">
        <v>2364.3166666666666</v>
      </c>
      <c r="F173" s="37">
        <v>2340.5333333333333</v>
      </c>
      <c r="G173" s="37">
        <v>2306.0666666666666</v>
      </c>
      <c r="H173" s="37">
        <v>2422.5666666666666</v>
      </c>
      <c r="I173" s="37">
        <v>2457.0333333333328</v>
      </c>
      <c r="J173" s="37">
        <v>2480.8166666666666</v>
      </c>
      <c r="K173" s="28">
        <v>2433.25</v>
      </c>
      <c r="L173" s="28">
        <v>2375</v>
      </c>
      <c r="M173" s="28">
        <v>107.53422999999999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848.05</v>
      </c>
      <c r="D174" s="37">
        <v>845.4666666666667</v>
      </c>
      <c r="E174" s="37">
        <v>838.93333333333339</v>
      </c>
      <c r="F174" s="37">
        <v>829.81666666666672</v>
      </c>
      <c r="G174" s="37">
        <v>823.28333333333342</v>
      </c>
      <c r="H174" s="37">
        <v>854.58333333333337</v>
      </c>
      <c r="I174" s="37">
        <v>861.11666666666667</v>
      </c>
      <c r="J174" s="37">
        <v>870.23333333333335</v>
      </c>
      <c r="K174" s="28">
        <v>852</v>
      </c>
      <c r="L174" s="28">
        <v>836.35</v>
      </c>
      <c r="M174" s="28">
        <v>20.93582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1124.5999999999999</v>
      </c>
      <c r="D175" s="37">
        <v>1121.9166666666667</v>
      </c>
      <c r="E175" s="37">
        <v>1113.8333333333335</v>
      </c>
      <c r="F175" s="37">
        <v>1103.0666666666668</v>
      </c>
      <c r="G175" s="37">
        <v>1094.9833333333336</v>
      </c>
      <c r="H175" s="37">
        <v>1132.6833333333334</v>
      </c>
      <c r="I175" s="37">
        <v>1140.7666666666669</v>
      </c>
      <c r="J175" s="37">
        <v>1151.5333333333333</v>
      </c>
      <c r="K175" s="28">
        <v>1130</v>
      </c>
      <c r="L175" s="28">
        <v>1111.1500000000001</v>
      </c>
      <c r="M175" s="28">
        <v>7.9266300000000003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2072.85</v>
      </c>
      <c r="D176" s="37">
        <v>2075.7166666666667</v>
      </c>
      <c r="E176" s="37">
        <v>2041.2333333333336</v>
      </c>
      <c r="F176" s="37">
        <v>2009.6166666666668</v>
      </c>
      <c r="G176" s="37">
        <v>1975.1333333333337</v>
      </c>
      <c r="H176" s="37">
        <v>2107.3333333333335</v>
      </c>
      <c r="I176" s="37">
        <v>2141.8166666666662</v>
      </c>
      <c r="J176" s="37">
        <v>2173.4333333333334</v>
      </c>
      <c r="K176" s="28">
        <v>2110.1999999999998</v>
      </c>
      <c r="L176" s="28">
        <v>2044.1</v>
      </c>
      <c r="M176" s="28">
        <v>8.8312799999999996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20014.599999999999</v>
      </c>
      <c r="D177" s="37">
        <v>20035.866666666669</v>
      </c>
      <c r="E177" s="37">
        <v>19898.783333333336</v>
      </c>
      <c r="F177" s="37">
        <v>19782.966666666667</v>
      </c>
      <c r="G177" s="37">
        <v>19645.883333333335</v>
      </c>
      <c r="H177" s="37">
        <v>20151.683333333338</v>
      </c>
      <c r="I177" s="37">
        <v>20288.766666666666</v>
      </c>
      <c r="J177" s="37">
        <v>20404.583333333339</v>
      </c>
      <c r="K177" s="28">
        <v>20172.95</v>
      </c>
      <c r="L177" s="28">
        <v>19920.05</v>
      </c>
      <c r="M177" s="28">
        <v>0.19677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1308.25</v>
      </c>
      <c r="D178" s="37">
        <v>1295.9333333333334</v>
      </c>
      <c r="E178" s="37">
        <v>1270.3166666666668</v>
      </c>
      <c r="F178" s="37">
        <v>1232.3833333333334</v>
      </c>
      <c r="G178" s="37">
        <v>1206.7666666666669</v>
      </c>
      <c r="H178" s="37">
        <v>1333.8666666666668</v>
      </c>
      <c r="I178" s="37">
        <v>1359.4833333333336</v>
      </c>
      <c r="J178" s="37">
        <v>1397.4166666666667</v>
      </c>
      <c r="K178" s="28">
        <v>1321.55</v>
      </c>
      <c r="L178" s="28">
        <v>1258</v>
      </c>
      <c r="M178" s="28">
        <v>9.8918800000000005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2663.6</v>
      </c>
      <c r="D179" s="37">
        <v>2654.2833333333333</v>
      </c>
      <c r="E179" s="37">
        <v>2634.3666666666668</v>
      </c>
      <c r="F179" s="37">
        <v>2605.1333333333337</v>
      </c>
      <c r="G179" s="37">
        <v>2585.2166666666672</v>
      </c>
      <c r="H179" s="37">
        <v>2683.5166666666664</v>
      </c>
      <c r="I179" s="37">
        <v>2703.4333333333334</v>
      </c>
      <c r="J179" s="37">
        <v>2732.6666666666661</v>
      </c>
      <c r="K179" s="28">
        <v>2674.2</v>
      </c>
      <c r="L179" s="28">
        <v>2625.05</v>
      </c>
      <c r="M179" s="28">
        <v>4.1693600000000002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566.85</v>
      </c>
      <c r="D180" s="37">
        <v>569.68333333333328</v>
      </c>
      <c r="E180" s="37">
        <v>560.36666666666656</v>
      </c>
      <c r="F180" s="37">
        <v>553.88333333333333</v>
      </c>
      <c r="G180" s="37">
        <v>544.56666666666661</v>
      </c>
      <c r="H180" s="37">
        <v>576.16666666666652</v>
      </c>
      <c r="I180" s="37">
        <v>585.48333333333335</v>
      </c>
      <c r="J180" s="37">
        <v>591.96666666666647</v>
      </c>
      <c r="K180" s="28">
        <v>579</v>
      </c>
      <c r="L180" s="28">
        <v>563.20000000000005</v>
      </c>
      <c r="M180" s="28">
        <v>5.8729300000000002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486.75</v>
      </c>
      <c r="D181" s="37">
        <v>485.5333333333333</v>
      </c>
      <c r="E181" s="37">
        <v>482.81666666666661</v>
      </c>
      <c r="F181" s="37">
        <v>478.88333333333333</v>
      </c>
      <c r="G181" s="37">
        <v>476.16666666666663</v>
      </c>
      <c r="H181" s="37">
        <v>489.46666666666658</v>
      </c>
      <c r="I181" s="37">
        <v>492.18333333333328</v>
      </c>
      <c r="J181" s="37">
        <v>496.11666666666656</v>
      </c>
      <c r="K181" s="28">
        <v>488.25</v>
      </c>
      <c r="L181" s="28">
        <v>481.6</v>
      </c>
      <c r="M181" s="28">
        <v>114.97832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72.849999999999994</v>
      </c>
      <c r="D182" s="37">
        <v>72.033333333333331</v>
      </c>
      <c r="E182" s="37">
        <v>70.566666666666663</v>
      </c>
      <c r="F182" s="37">
        <v>68.283333333333331</v>
      </c>
      <c r="G182" s="37">
        <v>66.816666666666663</v>
      </c>
      <c r="H182" s="37">
        <v>74.316666666666663</v>
      </c>
      <c r="I182" s="37">
        <v>75.783333333333331</v>
      </c>
      <c r="J182" s="37">
        <v>78.066666666666663</v>
      </c>
      <c r="K182" s="28">
        <v>73.5</v>
      </c>
      <c r="L182" s="28">
        <v>69.75</v>
      </c>
      <c r="M182" s="28">
        <v>364.13398999999998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849.45</v>
      </c>
      <c r="D183" s="37">
        <v>848.16666666666663</v>
      </c>
      <c r="E183" s="37">
        <v>843.43333333333328</v>
      </c>
      <c r="F183" s="37">
        <v>837.41666666666663</v>
      </c>
      <c r="G183" s="37">
        <v>832.68333333333328</v>
      </c>
      <c r="H183" s="37">
        <v>854.18333333333328</v>
      </c>
      <c r="I183" s="37">
        <v>858.91666666666663</v>
      </c>
      <c r="J183" s="37">
        <v>864.93333333333328</v>
      </c>
      <c r="K183" s="28">
        <v>852.9</v>
      </c>
      <c r="L183" s="28">
        <v>842.15</v>
      </c>
      <c r="M183" s="28">
        <v>23.279060000000001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429.4</v>
      </c>
      <c r="D184" s="37">
        <v>429.59999999999997</v>
      </c>
      <c r="E184" s="37">
        <v>426.34999999999991</v>
      </c>
      <c r="F184" s="37">
        <v>423.29999999999995</v>
      </c>
      <c r="G184" s="37">
        <v>420.0499999999999</v>
      </c>
      <c r="H184" s="37">
        <v>432.64999999999992</v>
      </c>
      <c r="I184" s="37">
        <v>435.90000000000003</v>
      </c>
      <c r="J184" s="37">
        <v>438.94999999999993</v>
      </c>
      <c r="K184" s="28">
        <v>432.85</v>
      </c>
      <c r="L184" s="28">
        <v>426.55</v>
      </c>
      <c r="M184" s="28">
        <v>7.2315899999999997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573.29999999999995</v>
      </c>
      <c r="D185" s="37">
        <v>565.19999999999993</v>
      </c>
      <c r="E185" s="37">
        <v>555.39999999999986</v>
      </c>
      <c r="F185" s="37">
        <v>537.49999999999989</v>
      </c>
      <c r="G185" s="37">
        <v>527.69999999999982</v>
      </c>
      <c r="H185" s="37">
        <v>583.09999999999991</v>
      </c>
      <c r="I185" s="37">
        <v>592.89999999999986</v>
      </c>
      <c r="J185" s="37">
        <v>610.79999999999995</v>
      </c>
      <c r="K185" s="28">
        <v>575</v>
      </c>
      <c r="L185" s="28">
        <v>547.29999999999995</v>
      </c>
      <c r="M185" s="28">
        <v>3.2304599999999999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825.95</v>
      </c>
      <c r="D186" s="37">
        <v>828.94999999999993</v>
      </c>
      <c r="E186" s="37">
        <v>817.49999999999989</v>
      </c>
      <c r="F186" s="37">
        <v>809.05</v>
      </c>
      <c r="G186" s="37">
        <v>797.59999999999991</v>
      </c>
      <c r="H186" s="37">
        <v>837.39999999999986</v>
      </c>
      <c r="I186" s="37">
        <v>848.84999999999991</v>
      </c>
      <c r="J186" s="37">
        <v>857.29999999999984</v>
      </c>
      <c r="K186" s="28">
        <v>840.4</v>
      </c>
      <c r="L186" s="28">
        <v>820.5</v>
      </c>
      <c r="M186" s="28">
        <v>15.81958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819.65</v>
      </c>
      <c r="D187" s="37">
        <v>813.5</v>
      </c>
      <c r="E187" s="37">
        <v>803</v>
      </c>
      <c r="F187" s="37">
        <v>786.35</v>
      </c>
      <c r="G187" s="37">
        <v>775.85</v>
      </c>
      <c r="H187" s="37">
        <v>830.15</v>
      </c>
      <c r="I187" s="37">
        <v>840.65</v>
      </c>
      <c r="J187" s="37">
        <v>857.3</v>
      </c>
      <c r="K187" s="28">
        <v>824</v>
      </c>
      <c r="L187" s="28">
        <v>796.85</v>
      </c>
      <c r="M187" s="28">
        <v>19.842210000000001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977.9</v>
      </c>
      <c r="D188" s="37">
        <v>974.93333333333339</v>
      </c>
      <c r="E188" s="37">
        <v>966.96666666666681</v>
      </c>
      <c r="F188" s="37">
        <v>956.03333333333342</v>
      </c>
      <c r="G188" s="37">
        <v>948.06666666666683</v>
      </c>
      <c r="H188" s="37">
        <v>985.86666666666679</v>
      </c>
      <c r="I188" s="37">
        <v>993.83333333333348</v>
      </c>
      <c r="J188" s="37">
        <v>1004.7666666666668</v>
      </c>
      <c r="K188" s="28">
        <v>982.9</v>
      </c>
      <c r="L188" s="28">
        <v>964</v>
      </c>
      <c r="M188" s="28">
        <v>3.3799299999999999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3287.85</v>
      </c>
      <c r="D189" s="37">
        <v>3290.7666666666664</v>
      </c>
      <c r="E189" s="37">
        <v>3262.1333333333328</v>
      </c>
      <c r="F189" s="37">
        <v>3236.4166666666665</v>
      </c>
      <c r="G189" s="37">
        <v>3207.7833333333328</v>
      </c>
      <c r="H189" s="37">
        <v>3316.4833333333327</v>
      </c>
      <c r="I189" s="37">
        <v>3345.1166666666659</v>
      </c>
      <c r="J189" s="37">
        <v>3370.8333333333326</v>
      </c>
      <c r="K189" s="28">
        <v>3319.4</v>
      </c>
      <c r="L189" s="28">
        <v>3265.05</v>
      </c>
      <c r="M189" s="28">
        <v>19.89921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754.85</v>
      </c>
      <c r="D190" s="37">
        <v>754.81666666666661</v>
      </c>
      <c r="E190" s="37">
        <v>750.03333333333319</v>
      </c>
      <c r="F190" s="37">
        <v>745.21666666666658</v>
      </c>
      <c r="G190" s="37">
        <v>740.43333333333317</v>
      </c>
      <c r="H190" s="37">
        <v>759.63333333333321</v>
      </c>
      <c r="I190" s="37">
        <v>764.41666666666652</v>
      </c>
      <c r="J190" s="37">
        <v>769.23333333333323</v>
      </c>
      <c r="K190" s="28">
        <v>759.6</v>
      </c>
      <c r="L190" s="28">
        <v>750</v>
      </c>
      <c r="M190" s="28">
        <v>20.64199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8082.9</v>
      </c>
      <c r="D191" s="37">
        <v>8080.6333333333341</v>
      </c>
      <c r="E191" s="37">
        <v>8011.2666666666682</v>
      </c>
      <c r="F191" s="37">
        <v>7939.6333333333341</v>
      </c>
      <c r="G191" s="37">
        <v>7870.2666666666682</v>
      </c>
      <c r="H191" s="37">
        <v>8152.2666666666682</v>
      </c>
      <c r="I191" s="37">
        <v>8221.633333333335</v>
      </c>
      <c r="J191" s="37">
        <v>8293.2666666666682</v>
      </c>
      <c r="K191" s="28">
        <v>8150</v>
      </c>
      <c r="L191" s="28">
        <v>8009</v>
      </c>
      <c r="M191" s="28">
        <v>1.85172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430.85</v>
      </c>
      <c r="D192" s="37">
        <v>427.7</v>
      </c>
      <c r="E192" s="37">
        <v>422.45</v>
      </c>
      <c r="F192" s="37">
        <v>414.05</v>
      </c>
      <c r="G192" s="37">
        <v>408.8</v>
      </c>
      <c r="H192" s="37">
        <v>436.09999999999997</v>
      </c>
      <c r="I192" s="37">
        <v>441.34999999999997</v>
      </c>
      <c r="J192" s="37">
        <v>449.74999999999994</v>
      </c>
      <c r="K192" s="28">
        <v>432.95</v>
      </c>
      <c r="L192" s="28">
        <v>419.3</v>
      </c>
      <c r="M192" s="28">
        <v>176.16800000000001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214.55</v>
      </c>
      <c r="D193" s="37">
        <v>214.38333333333335</v>
      </c>
      <c r="E193" s="37">
        <v>212.4666666666667</v>
      </c>
      <c r="F193" s="37">
        <v>210.38333333333335</v>
      </c>
      <c r="G193" s="37">
        <v>208.4666666666667</v>
      </c>
      <c r="H193" s="37">
        <v>216.4666666666667</v>
      </c>
      <c r="I193" s="37">
        <v>218.38333333333338</v>
      </c>
      <c r="J193" s="37">
        <v>220.4666666666667</v>
      </c>
      <c r="K193" s="28">
        <v>216.3</v>
      </c>
      <c r="L193" s="28">
        <v>212.3</v>
      </c>
      <c r="M193" s="28">
        <v>148.27327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900</v>
      </c>
      <c r="D194" s="37">
        <v>888.35</v>
      </c>
      <c r="E194" s="37">
        <v>870.15000000000009</v>
      </c>
      <c r="F194" s="37">
        <v>840.30000000000007</v>
      </c>
      <c r="G194" s="37">
        <v>822.10000000000014</v>
      </c>
      <c r="H194" s="37">
        <v>918.2</v>
      </c>
      <c r="I194" s="37">
        <v>936.40000000000009</v>
      </c>
      <c r="J194" s="37">
        <v>966.25</v>
      </c>
      <c r="K194" s="28">
        <v>906.55</v>
      </c>
      <c r="L194" s="28">
        <v>858.5</v>
      </c>
      <c r="M194" s="28">
        <v>111.00794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1020.75</v>
      </c>
      <c r="D195" s="37">
        <v>1021.2166666666667</v>
      </c>
      <c r="E195" s="37">
        <v>1015.5333333333333</v>
      </c>
      <c r="F195" s="37">
        <v>1010.3166666666666</v>
      </c>
      <c r="G195" s="37">
        <v>1004.6333333333332</v>
      </c>
      <c r="H195" s="37">
        <v>1026.4333333333334</v>
      </c>
      <c r="I195" s="37">
        <v>1032.1166666666668</v>
      </c>
      <c r="J195" s="37">
        <v>1037.3333333333335</v>
      </c>
      <c r="K195" s="28">
        <v>1026.9000000000001</v>
      </c>
      <c r="L195" s="28">
        <v>1016</v>
      </c>
      <c r="M195" s="28">
        <v>19.01699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654.1</v>
      </c>
      <c r="D196" s="37">
        <v>657.30000000000007</v>
      </c>
      <c r="E196" s="37">
        <v>645.30000000000018</v>
      </c>
      <c r="F196" s="37">
        <v>636.50000000000011</v>
      </c>
      <c r="G196" s="37">
        <v>624.50000000000023</v>
      </c>
      <c r="H196" s="37">
        <v>666.10000000000014</v>
      </c>
      <c r="I196" s="37">
        <v>678.09999999999991</v>
      </c>
      <c r="J196" s="37">
        <v>686.90000000000009</v>
      </c>
      <c r="K196" s="28">
        <v>669.3</v>
      </c>
      <c r="L196" s="28">
        <v>648.5</v>
      </c>
      <c r="M196" s="28">
        <v>3.2034400000000001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2127.5</v>
      </c>
      <c r="D197" s="37">
        <v>2133.8833333333337</v>
      </c>
      <c r="E197" s="37">
        <v>2096.1666666666674</v>
      </c>
      <c r="F197" s="37">
        <v>2064.8333333333339</v>
      </c>
      <c r="G197" s="37">
        <v>2027.1166666666677</v>
      </c>
      <c r="H197" s="37">
        <v>2165.2166666666672</v>
      </c>
      <c r="I197" s="37">
        <v>2202.9333333333334</v>
      </c>
      <c r="J197" s="37">
        <v>2234.2666666666669</v>
      </c>
      <c r="K197" s="28">
        <v>2171.6</v>
      </c>
      <c r="L197" s="28">
        <v>2102.5500000000002</v>
      </c>
      <c r="M197" s="28">
        <v>59.157400000000003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2948.55</v>
      </c>
      <c r="D198" s="37">
        <v>2934.9500000000003</v>
      </c>
      <c r="E198" s="37">
        <v>2909.9000000000005</v>
      </c>
      <c r="F198" s="37">
        <v>2871.2500000000005</v>
      </c>
      <c r="G198" s="37">
        <v>2846.2000000000007</v>
      </c>
      <c r="H198" s="37">
        <v>2973.6000000000004</v>
      </c>
      <c r="I198" s="37">
        <v>2998.6500000000005</v>
      </c>
      <c r="J198" s="37">
        <v>3037.3</v>
      </c>
      <c r="K198" s="28">
        <v>2960</v>
      </c>
      <c r="L198" s="28">
        <v>2896.3</v>
      </c>
      <c r="M198" s="28">
        <v>1.3196099999999999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480.3</v>
      </c>
      <c r="D199" s="37">
        <v>480.25</v>
      </c>
      <c r="E199" s="37">
        <v>477.4</v>
      </c>
      <c r="F199" s="37">
        <v>474.5</v>
      </c>
      <c r="G199" s="37">
        <v>471.65</v>
      </c>
      <c r="H199" s="37">
        <v>483.15</v>
      </c>
      <c r="I199" s="37">
        <v>486</v>
      </c>
      <c r="J199" s="37">
        <v>488.9</v>
      </c>
      <c r="K199" s="28">
        <v>483.1</v>
      </c>
      <c r="L199" s="28">
        <v>477.35</v>
      </c>
      <c r="M199" s="28">
        <v>2.1053600000000001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1170.55</v>
      </c>
      <c r="D200" s="37">
        <v>1171.95</v>
      </c>
      <c r="E200" s="37">
        <v>1156.95</v>
      </c>
      <c r="F200" s="37">
        <v>1143.3499999999999</v>
      </c>
      <c r="G200" s="37">
        <v>1128.3499999999999</v>
      </c>
      <c r="H200" s="37">
        <v>1185.5500000000002</v>
      </c>
      <c r="I200" s="37">
        <v>1200.5500000000002</v>
      </c>
      <c r="J200" s="37">
        <v>1214.1500000000003</v>
      </c>
      <c r="K200" s="28">
        <v>1186.95</v>
      </c>
      <c r="L200" s="28">
        <v>1158.3499999999999</v>
      </c>
      <c r="M200" s="28">
        <v>2.91188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38.65</v>
      </c>
      <c r="D201" s="37">
        <v>38.716666666666669</v>
      </c>
      <c r="E201" s="37">
        <v>38.083333333333336</v>
      </c>
      <c r="F201" s="37">
        <v>37.516666666666666</v>
      </c>
      <c r="G201" s="37">
        <v>36.883333333333333</v>
      </c>
      <c r="H201" s="37">
        <v>39.283333333333339</v>
      </c>
      <c r="I201" s="37">
        <v>39.916666666666664</v>
      </c>
      <c r="J201" s="37">
        <v>40.483333333333341</v>
      </c>
      <c r="K201" s="28">
        <v>39.35</v>
      </c>
      <c r="L201" s="28">
        <v>38.15</v>
      </c>
      <c r="M201" s="28">
        <v>32.028669999999998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682.75</v>
      </c>
      <c r="D202" s="37">
        <v>677.28333333333342</v>
      </c>
      <c r="E202" s="37">
        <v>669.91666666666686</v>
      </c>
      <c r="F202" s="37">
        <v>657.08333333333348</v>
      </c>
      <c r="G202" s="37">
        <v>649.71666666666692</v>
      </c>
      <c r="H202" s="37">
        <v>690.11666666666679</v>
      </c>
      <c r="I202" s="37">
        <v>697.48333333333335</v>
      </c>
      <c r="J202" s="37">
        <v>710.31666666666672</v>
      </c>
      <c r="K202" s="28">
        <v>684.65</v>
      </c>
      <c r="L202" s="28">
        <v>664.45</v>
      </c>
      <c r="M202" s="28">
        <v>33.201900000000002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5838.85</v>
      </c>
      <c r="D203" s="37">
        <v>5827.3499999999995</v>
      </c>
      <c r="E203" s="37">
        <v>5782.7499999999991</v>
      </c>
      <c r="F203" s="37">
        <v>5726.65</v>
      </c>
      <c r="G203" s="37">
        <v>5682.0499999999993</v>
      </c>
      <c r="H203" s="37">
        <v>5883.4499999999989</v>
      </c>
      <c r="I203" s="37">
        <v>5928.0499999999993</v>
      </c>
      <c r="J203" s="37">
        <v>5984.1499999999987</v>
      </c>
      <c r="K203" s="28">
        <v>5871.95</v>
      </c>
      <c r="L203" s="28">
        <v>5771.25</v>
      </c>
      <c r="M203" s="28">
        <v>2.6159300000000001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35.9</v>
      </c>
      <c r="D204" s="37">
        <v>35.699999999999996</v>
      </c>
      <c r="E204" s="37">
        <v>35.199999999999989</v>
      </c>
      <c r="F204" s="37">
        <v>34.499999999999993</v>
      </c>
      <c r="G204" s="37">
        <v>33.999999999999986</v>
      </c>
      <c r="H204" s="37">
        <v>36.399999999999991</v>
      </c>
      <c r="I204" s="37">
        <v>36.900000000000006</v>
      </c>
      <c r="J204" s="37">
        <v>37.599999999999994</v>
      </c>
      <c r="K204" s="28">
        <v>36.200000000000003</v>
      </c>
      <c r="L204" s="28">
        <v>35</v>
      </c>
      <c r="M204" s="28">
        <v>101.27478000000001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1624.6</v>
      </c>
      <c r="D205" s="37">
        <v>1623</v>
      </c>
      <c r="E205" s="37">
        <v>1614</v>
      </c>
      <c r="F205" s="37">
        <v>1603.4</v>
      </c>
      <c r="G205" s="37">
        <v>1594.4</v>
      </c>
      <c r="H205" s="37">
        <v>1633.6</v>
      </c>
      <c r="I205" s="37">
        <v>1642.6</v>
      </c>
      <c r="J205" s="37">
        <v>1653.1999999999998</v>
      </c>
      <c r="K205" s="28">
        <v>1632</v>
      </c>
      <c r="L205" s="28">
        <v>1612.4</v>
      </c>
      <c r="M205" s="28">
        <v>1.88839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815</v>
      </c>
      <c r="D206" s="37">
        <v>812.4</v>
      </c>
      <c r="E206" s="37">
        <v>808</v>
      </c>
      <c r="F206" s="37">
        <v>801</v>
      </c>
      <c r="G206" s="37">
        <v>796.6</v>
      </c>
      <c r="H206" s="37">
        <v>819.4</v>
      </c>
      <c r="I206" s="37">
        <v>823.79999999999984</v>
      </c>
      <c r="J206" s="37">
        <v>830.8</v>
      </c>
      <c r="K206" s="28">
        <v>816.8</v>
      </c>
      <c r="L206" s="28">
        <v>805.4</v>
      </c>
      <c r="M206" s="28">
        <v>8.1155000000000008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827.2</v>
      </c>
      <c r="D207" s="37">
        <v>830.76666666666677</v>
      </c>
      <c r="E207" s="37">
        <v>814.53333333333353</v>
      </c>
      <c r="F207" s="37">
        <v>801.86666666666679</v>
      </c>
      <c r="G207" s="37">
        <v>785.63333333333355</v>
      </c>
      <c r="H207" s="37">
        <v>843.43333333333351</v>
      </c>
      <c r="I207" s="37">
        <v>859.66666666666686</v>
      </c>
      <c r="J207" s="37">
        <v>872.33333333333348</v>
      </c>
      <c r="K207" s="28">
        <v>847</v>
      </c>
      <c r="L207" s="28">
        <v>818.1</v>
      </c>
      <c r="M207" s="28">
        <v>12.47045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227.7</v>
      </c>
      <c r="D208" s="37">
        <v>224.2166666666667</v>
      </c>
      <c r="E208" s="37">
        <v>219.53333333333339</v>
      </c>
      <c r="F208" s="37">
        <v>211.3666666666667</v>
      </c>
      <c r="G208" s="37">
        <v>206.68333333333339</v>
      </c>
      <c r="H208" s="37">
        <v>232.38333333333338</v>
      </c>
      <c r="I208" s="37">
        <v>237.06666666666666</v>
      </c>
      <c r="J208" s="37">
        <v>245.23333333333338</v>
      </c>
      <c r="K208" s="28">
        <v>228.9</v>
      </c>
      <c r="L208" s="28">
        <v>216.05</v>
      </c>
      <c r="M208" s="28">
        <v>185.50009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8.4499999999999993</v>
      </c>
      <c r="D209" s="37">
        <v>8.5166666666666675</v>
      </c>
      <c r="E209" s="37">
        <v>8.3833333333333346</v>
      </c>
      <c r="F209" s="37">
        <v>8.3166666666666664</v>
      </c>
      <c r="G209" s="37">
        <v>8.1833333333333336</v>
      </c>
      <c r="H209" s="37">
        <v>8.5833333333333357</v>
      </c>
      <c r="I209" s="37">
        <v>8.7166666666666686</v>
      </c>
      <c r="J209" s="37">
        <v>8.7833333333333368</v>
      </c>
      <c r="K209" s="28">
        <v>8.65</v>
      </c>
      <c r="L209" s="28">
        <v>8.4499999999999993</v>
      </c>
      <c r="M209" s="28">
        <v>352.76679000000001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972.3</v>
      </c>
      <c r="D210" s="37">
        <v>975.7166666666667</v>
      </c>
      <c r="E210" s="37">
        <v>962.68333333333339</v>
      </c>
      <c r="F210" s="37">
        <v>953.06666666666672</v>
      </c>
      <c r="G210" s="37">
        <v>940.03333333333342</v>
      </c>
      <c r="H210" s="37">
        <v>985.33333333333337</v>
      </c>
      <c r="I210" s="37">
        <v>998.36666666666667</v>
      </c>
      <c r="J210" s="37">
        <v>1007.9833333333333</v>
      </c>
      <c r="K210" s="28">
        <v>988.75</v>
      </c>
      <c r="L210" s="28">
        <v>966.1</v>
      </c>
      <c r="M210" s="28">
        <v>13.21316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1664.4</v>
      </c>
      <c r="D211" s="37">
        <v>1651.4833333333333</v>
      </c>
      <c r="E211" s="37">
        <v>1629.9666666666667</v>
      </c>
      <c r="F211" s="37">
        <v>1595.5333333333333</v>
      </c>
      <c r="G211" s="37">
        <v>1574.0166666666667</v>
      </c>
      <c r="H211" s="37">
        <v>1685.9166666666667</v>
      </c>
      <c r="I211" s="37">
        <v>1707.4333333333336</v>
      </c>
      <c r="J211" s="37">
        <v>1741.8666666666668</v>
      </c>
      <c r="K211" s="28">
        <v>1673</v>
      </c>
      <c r="L211" s="28">
        <v>1617.05</v>
      </c>
      <c r="M211" s="28">
        <v>1.74231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420.8</v>
      </c>
      <c r="D212" s="37">
        <v>420.65000000000003</v>
      </c>
      <c r="E212" s="37">
        <v>417.35000000000008</v>
      </c>
      <c r="F212" s="37">
        <v>413.90000000000003</v>
      </c>
      <c r="G212" s="37">
        <v>410.60000000000008</v>
      </c>
      <c r="H212" s="37">
        <v>424.10000000000008</v>
      </c>
      <c r="I212" s="37">
        <v>427.40000000000003</v>
      </c>
      <c r="J212" s="37">
        <v>430.85000000000008</v>
      </c>
      <c r="K212" s="28">
        <v>423.95</v>
      </c>
      <c r="L212" s="28">
        <v>417.2</v>
      </c>
      <c r="M212" s="28">
        <v>53.530119999999997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12.85</v>
      </c>
      <c r="D213" s="37">
        <v>12.833333333333334</v>
      </c>
      <c r="E213" s="37">
        <v>12.716666666666669</v>
      </c>
      <c r="F213" s="37">
        <v>12.583333333333334</v>
      </c>
      <c r="G213" s="37">
        <v>12.466666666666669</v>
      </c>
      <c r="H213" s="37">
        <v>12.966666666666669</v>
      </c>
      <c r="I213" s="37">
        <v>13.083333333333332</v>
      </c>
      <c r="J213" s="37">
        <v>13.216666666666669</v>
      </c>
      <c r="K213" s="28">
        <v>12.95</v>
      </c>
      <c r="L213" s="28">
        <v>12.7</v>
      </c>
      <c r="M213" s="28">
        <v>279.16897999999998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223.05</v>
      </c>
      <c r="D214" s="37">
        <v>222.83333333333334</v>
      </c>
      <c r="E214" s="37">
        <v>219.56666666666669</v>
      </c>
      <c r="F214" s="37">
        <v>216.08333333333334</v>
      </c>
      <c r="G214" s="37">
        <v>212.81666666666669</v>
      </c>
      <c r="H214" s="37">
        <v>226.31666666666669</v>
      </c>
      <c r="I214" s="37">
        <v>229.58333333333334</v>
      </c>
      <c r="J214" s="37">
        <v>233.06666666666669</v>
      </c>
      <c r="K214" s="37">
        <v>226.1</v>
      </c>
      <c r="L214" s="37">
        <v>219.35</v>
      </c>
      <c r="M214" s="37">
        <v>54.421869999999998</v>
      </c>
      <c r="N214" s="1"/>
      <c r="O214" s="1"/>
    </row>
    <row r="215" spans="1:15" ht="12.75" customHeight="1">
      <c r="A215" s="53">
        <v>206</v>
      </c>
      <c r="B215" s="28" t="s">
        <v>860</v>
      </c>
      <c r="C215" s="37">
        <v>54.45</v>
      </c>
      <c r="D215" s="37">
        <v>54.449999999999996</v>
      </c>
      <c r="E215" s="37">
        <v>53.749999999999993</v>
      </c>
      <c r="F215" s="37">
        <v>53.05</v>
      </c>
      <c r="G215" s="37">
        <v>52.349999999999994</v>
      </c>
      <c r="H215" s="37">
        <v>55.149999999999991</v>
      </c>
      <c r="I215" s="37">
        <v>55.849999999999994</v>
      </c>
      <c r="J215" s="37">
        <v>56.54999999999999</v>
      </c>
      <c r="K215" s="37">
        <v>55.15</v>
      </c>
      <c r="L215" s="37">
        <v>53.75</v>
      </c>
      <c r="M215" s="37">
        <v>357.59428000000003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367.5</v>
      </c>
      <c r="D216" s="37">
        <v>367.83333333333331</v>
      </c>
      <c r="E216" s="37">
        <v>365.76666666666665</v>
      </c>
      <c r="F216" s="37">
        <v>364.03333333333336</v>
      </c>
      <c r="G216" s="37">
        <v>361.9666666666667</v>
      </c>
      <c r="H216" s="37">
        <v>369.56666666666661</v>
      </c>
      <c r="I216" s="37">
        <v>371.63333333333333</v>
      </c>
      <c r="J216" s="37">
        <v>373.36666666666656</v>
      </c>
      <c r="K216" s="37">
        <v>369.9</v>
      </c>
      <c r="L216" s="37">
        <v>366.1</v>
      </c>
      <c r="M216" s="37">
        <v>2.6792799999999999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G18" sqref="G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4"/>
      <c r="B1" s="46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44750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7" t="s">
        <v>16</v>
      </c>
      <c r="B9" s="459" t="s">
        <v>18</v>
      </c>
      <c r="C9" s="463" t="s">
        <v>20</v>
      </c>
      <c r="D9" s="463" t="s">
        <v>21</v>
      </c>
      <c r="E9" s="454" t="s">
        <v>22</v>
      </c>
      <c r="F9" s="455"/>
      <c r="G9" s="456"/>
      <c r="H9" s="454" t="s">
        <v>23</v>
      </c>
      <c r="I9" s="455"/>
      <c r="J9" s="456"/>
      <c r="K9" s="23"/>
      <c r="L9" s="24"/>
      <c r="M9" s="50"/>
      <c r="N9" s="1"/>
      <c r="O9" s="1"/>
    </row>
    <row r="10" spans="1:15" ht="42.75" customHeight="1">
      <c r="A10" s="461"/>
      <c r="B10" s="462"/>
      <c r="C10" s="462"/>
      <c r="D10" s="46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22711.3</v>
      </c>
      <c r="D11" s="299">
        <v>22643.466666666664</v>
      </c>
      <c r="E11" s="299">
        <v>22436.933333333327</v>
      </c>
      <c r="F11" s="299">
        <v>22162.566666666662</v>
      </c>
      <c r="G11" s="299">
        <v>21956.033333333326</v>
      </c>
      <c r="H11" s="299">
        <v>22917.833333333328</v>
      </c>
      <c r="I11" s="299">
        <v>23124.366666666661</v>
      </c>
      <c r="J11" s="299">
        <v>23398.73333333333</v>
      </c>
      <c r="K11" s="298">
        <v>22850</v>
      </c>
      <c r="L11" s="298">
        <v>22369.1</v>
      </c>
      <c r="M11" s="298">
        <v>5.1700000000000003E-2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2562.4499999999998</v>
      </c>
      <c r="D12" s="299">
        <v>2559.4833333333331</v>
      </c>
      <c r="E12" s="299">
        <v>2529.5166666666664</v>
      </c>
      <c r="F12" s="299">
        <v>2496.5833333333335</v>
      </c>
      <c r="G12" s="299">
        <v>2466.6166666666668</v>
      </c>
      <c r="H12" s="299">
        <v>2592.4166666666661</v>
      </c>
      <c r="I12" s="299">
        <v>2622.3833333333323</v>
      </c>
      <c r="J12" s="299">
        <v>2655.3166666666657</v>
      </c>
      <c r="K12" s="298">
        <v>2589.4499999999998</v>
      </c>
      <c r="L12" s="298">
        <v>2526.5500000000002</v>
      </c>
      <c r="M12" s="298">
        <v>6.6785699999999997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2168.35</v>
      </c>
      <c r="D13" s="299">
        <v>2171.2166666666667</v>
      </c>
      <c r="E13" s="299">
        <v>2154.4333333333334</v>
      </c>
      <c r="F13" s="299">
        <v>2140.5166666666669</v>
      </c>
      <c r="G13" s="299">
        <v>2123.7333333333336</v>
      </c>
      <c r="H13" s="299">
        <v>2185.1333333333332</v>
      </c>
      <c r="I13" s="299">
        <v>2201.916666666667</v>
      </c>
      <c r="J13" s="299">
        <v>2215.833333333333</v>
      </c>
      <c r="K13" s="298">
        <v>2188</v>
      </c>
      <c r="L13" s="298">
        <v>2157.3000000000002</v>
      </c>
      <c r="M13" s="298">
        <v>0.89863999999999999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2309.9</v>
      </c>
      <c r="D14" s="299">
        <v>2332.4333333333334</v>
      </c>
      <c r="E14" s="299">
        <v>2266.4666666666667</v>
      </c>
      <c r="F14" s="299">
        <v>2223.0333333333333</v>
      </c>
      <c r="G14" s="299">
        <v>2157.0666666666666</v>
      </c>
      <c r="H14" s="299">
        <v>2375.8666666666668</v>
      </c>
      <c r="I14" s="299">
        <v>2441.8333333333339</v>
      </c>
      <c r="J14" s="299">
        <v>2485.2666666666669</v>
      </c>
      <c r="K14" s="298">
        <v>2398.4</v>
      </c>
      <c r="L14" s="298">
        <v>2289</v>
      </c>
      <c r="M14" s="298">
        <v>1.7383299999999999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879.2</v>
      </c>
      <c r="D15" s="299">
        <v>877.51666666666677</v>
      </c>
      <c r="E15" s="299">
        <v>861.03333333333353</v>
      </c>
      <c r="F15" s="299">
        <v>842.86666666666679</v>
      </c>
      <c r="G15" s="299">
        <v>826.38333333333355</v>
      </c>
      <c r="H15" s="299">
        <v>895.68333333333351</v>
      </c>
      <c r="I15" s="299">
        <v>912.16666666666686</v>
      </c>
      <c r="J15" s="299">
        <v>930.33333333333348</v>
      </c>
      <c r="K15" s="298">
        <v>894</v>
      </c>
      <c r="L15" s="298">
        <v>859.35</v>
      </c>
      <c r="M15" s="298">
        <v>4.7214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585.35</v>
      </c>
      <c r="D16" s="299">
        <v>585.6</v>
      </c>
      <c r="E16" s="299">
        <v>578.20000000000005</v>
      </c>
      <c r="F16" s="299">
        <v>571.05000000000007</v>
      </c>
      <c r="G16" s="299">
        <v>563.65000000000009</v>
      </c>
      <c r="H16" s="299">
        <v>592.75</v>
      </c>
      <c r="I16" s="299">
        <v>600.14999999999986</v>
      </c>
      <c r="J16" s="299">
        <v>607.29999999999995</v>
      </c>
      <c r="K16" s="298">
        <v>593</v>
      </c>
      <c r="L16" s="298">
        <v>578.45000000000005</v>
      </c>
      <c r="M16" s="298">
        <v>18.007529999999999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405.7</v>
      </c>
      <c r="D17" s="299">
        <v>404.09999999999997</v>
      </c>
      <c r="E17" s="299">
        <v>400.49999999999994</v>
      </c>
      <c r="F17" s="299">
        <v>395.29999999999995</v>
      </c>
      <c r="G17" s="299">
        <v>391.69999999999993</v>
      </c>
      <c r="H17" s="299">
        <v>409.29999999999995</v>
      </c>
      <c r="I17" s="299">
        <v>412.9</v>
      </c>
      <c r="J17" s="299">
        <v>418.09999999999997</v>
      </c>
      <c r="K17" s="298">
        <v>407.7</v>
      </c>
      <c r="L17" s="298">
        <v>398.9</v>
      </c>
      <c r="M17" s="298">
        <v>0.37896000000000002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2005.75</v>
      </c>
      <c r="D18" s="299">
        <v>2015.2</v>
      </c>
      <c r="E18" s="299">
        <v>1979.1</v>
      </c>
      <c r="F18" s="299">
        <v>1952.4499999999998</v>
      </c>
      <c r="G18" s="299">
        <v>1916.3499999999997</v>
      </c>
      <c r="H18" s="299">
        <v>2041.8500000000001</v>
      </c>
      <c r="I18" s="299">
        <v>2077.9499999999998</v>
      </c>
      <c r="J18" s="299">
        <v>2104.6000000000004</v>
      </c>
      <c r="K18" s="298">
        <v>2051.3000000000002</v>
      </c>
      <c r="L18" s="298">
        <v>1988.55</v>
      </c>
      <c r="M18" s="298">
        <v>0.61638000000000004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19287.7</v>
      </c>
      <c r="D19" s="299">
        <v>19265.149999999998</v>
      </c>
      <c r="E19" s="299">
        <v>19177.599999999995</v>
      </c>
      <c r="F19" s="299">
        <v>19067.499999999996</v>
      </c>
      <c r="G19" s="299">
        <v>18979.949999999993</v>
      </c>
      <c r="H19" s="299">
        <v>19375.249999999996</v>
      </c>
      <c r="I19" s="299">
        <v>19462.8</v>
      </c>
      <c r="J19" s="299">
        <v>19572.899999999998</v>
      </c>
      <c r="K19" s="298">
        <v>19352.7</v>
      </c>
      <c r="L19" s="298">
        <v>19155.05</v>
      </c>
      <c r="M19" s="298">
        <v>0.10721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2274.3000000000002</v>
      </c>
      <c r="D20" s="299">
        <v>2275.0833333333335</v>
      </c>
      <c r="E20" s="299">
        <v>2255.2166666666672</v>
      </c>
      <c r="F20" s="299">
        <v>2236.1333333333337</v>
      </c>
      <c r="G20" s="299">
        <v>2216.2666666666673</v>
      </c>
      <c r="H20" s="299">
        <v>2294.166666666667</v>
      </c>
      <c r="I20" s="299">
        <v>2314.0333333333328</v>
      </c>
      <c r="J20" s="299">
        <v>2333.1166666666668</v>
      </c>
      <c r="K20" s="298">
        <v>2294.9499999999998</v>
      </c>
      <c r="L20" s="298">
        <v>2256</v>
      </c>
      <c r="M20" s="298">
        <v>9.4613099999999992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1909.7</v>
      </c>
      <c r="D21" s="299">
        <v>1910.6166666666668</v>
      </c>
      <c r="E21" s="299">
        <v>1891.6333333333337</v>
      </c>
      <c r="F21" s="299">
        <v>1873.5666666666668</v>
      </c>
      <c r="G21" s="299">
        <v>1854.5833333333337</v>
      </c>
      <c r="H21" s="299">
        <v>1928.6833333333336</v>
      </c>
      <c r="I21" s="299">
        <v>1947.6666666666667</v>
      </c>
      <c r="J21" s="299">
        <v>1965.7333333333336</v>
      </c>
      <c r="K21" s="298">
        <v>1929.6</v>
      </c>
      <c r="L21" s="298">
        <v>1892.55</v>
      </c>
      <c r="M21" s="298">
        <v>3.6492200000000001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703.6</v>
      </c>
      <c r="D22" s="299">
        <v>701.86666666666667</v>
      </c>
      <c r="E22" s="299">
        <v>696.73333333333335</v>
      </c>
      <c r="F22" s="299">
        <v>689.86666666666667</v>
      </c>
      <c r="G22" s="299">
        <v>684.73333333333335</v>
      </c>
      <c r="H22" s="299">
        <v>708.73333333333335</v>
      </c>
      <c r="I22" s="299">
        <v>713.86666666666679</v>
      </c>
      <c r="J22" s="299">
        <v>720.73333333333335</v>
      </c>
      <c r="K22" s="298">
        <v>707</v>
      </c>
      <c r="L22" s="298">
        <v>695</v>
      </c>
      <c r="M22" s="298">
        <v>28.96584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2485.75</v>
      </c>
      <c r="D23" s="299">
        <v>2498.9333333333334</v>
      </c>
      <c r="E23" s="299">
        <v>2451.8666666666668</v>
      </c>
      <c r="F23" s="299">
        <v>2417.9833333333336</v>
      </c>
      <c r="G23" s="299">
        <v>2370.916666666667</v>
      </c>
      <c r="H23" s="299">
        <v>2532.8166666666666</v>
      </c>
      <c r="I23" s="299">
        <v>2579.8833333333332</v>
      </c>
      <c r="J23" s="299">
        <v>2613.7666666666664</v>
      </c>
      <c r="K23" s="298">
        <v>2546</v>
      </c>
      <c r="L23" s="298">
        <v>2465.0500000000002</v>
      </c>
      <c r="M23" s="298">
        <v>1.6065799999999999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2466.1</v>
      </c>
      <c r="D24" s="299">
        <v>2480.7833333333333</v>
      </c>
      <c r="E24" s="299">
        <v>2430.3166666666666</v>
      </c>
      <c r="F24" s="299">
        <v>2394.5333333333333</v>
      </c>
      <c r="G24" s="299">
        <v>2344.0666666666666</v>
      </c>
      <c r="H24" s="299">
        <v>2516.5666666666666</v>
      </c>
      <c r="I24" s="299">
        <v>2567.0333333333328</v>
      </c>
      <c r="J24" s="299">
        <v>2602.8166666666666</v>
      </c>
      <c r="K24" s="298">
        <v>2531.25</v>
      </c>
      <c r="L24" s="298">
        <v>2445</v>
      </c>
      <c r="M24" s="298">
        <v>2.0686200000000001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93.25</v>
      </c>
      <c r="D25" s="299">
        <v>92.899999999999991</v>
      </c>
      <c r="E25" s="299">
        <v>92.149999999999977</v>
      </c>
      <c r="F25" s="299">
        <v>91.049999999999983</v>
      </c>
      <c r="G25" s="299">
        <v>90.299999999999969</v>
      </c>
      <c r="H25" s="299">
        <v>93.999999999999986</v>
      </c>
      <c r="I25" s="299">
        <v>94.750000000000014</v>
      </c>
      <c r="J25" s="299">
        <v>95.85</v>
      </c>
      <c r="K25" s="298">
        <v>93.65</v>
      </c>
      <c r="L25" s="298">
        <v>91.8</v>
      </c>
      <c r="M25" s="298">
        <v>15.821709999999999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250.5</v>
      </c>
      <c r="D26" s="299">
        <v>249</v>
      </c>
      <c r="E26" s="299">
        <v>245.65</v>
      </c>
      <c r="F26" s="299">
        <v>240.8</v>
      </c>
      <c r="G26" s="299">
        <v>237.45000000000002</v>
      </c>
      <c r="H26" s="299">
        <v>253.85</v>
      </c>
      <c r="I26" s="299">
        <v>257.20000000000005</v>
      </c>
      <c r="J26" s="299">
        <v>262.04999999999995</v>
      </c>
      <c r="K26" s="298">
        <v>252.35</v>
      </c>
      <c r="L26" s="298">
        <v>244.15</v>
      </c>
      <c r="M26" s="298">
        <v>24.87322</v>
      </c>
      <c r="N26" s="1"/>
      <c r="O26" s="1"/>
    </row>
    <row r="27" spans="1:15" ht="12.75" customHeight="1">
      <c r="A27" s="30">
        <v>17</v>
      </c>
      <c r="B27" s="308" t="s">
        <v>861</v>
      </c>
      <c r="C27" s="298">
        <v>426.55</v>
      </c>
      <c r="D27" s="299">
        <v>423.51666666666665</v>
      </c>
      <c r="E27" s="299">
        <v>419.0333333333333</v>
      </c>
      <c r="F27" s="299">
        <v>411.51666666666665</v>
      </c>
      <c r="G27" s="299">
        <v>407.0333333333333</v>
      </c>
      <c r="H27" s="299">
        <v>431.0333333333333</v>
      </c>
      <c r="I27" s="299">
        <v>435.51666666666665</v>
      </c>
      <c r="J27" s="299">
        <v>443.0333333333333</v>
      </c>
      <c r="K27" s="298">
        <v>428</v>
      </c>
      <c r="L27" s="298">
        <v>416</v>
      </c>
      <c r="M27" s="298">
        <v>0.53139999999999998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273</v>
      </c>
      <c r="D28" s="299">
        <v>273.18333333333334</v>
      </c>
      <c r="E28" s="299">
        <v>270.66666666666669</v>
      </c>
      <c r="F28" s="299">
        <v>268.33333333333337</v>
      </c>
      <c r="G28" s="299">
        <v>265.81666666666672</v>
      </c>
      <c r="H28" s="299">
        <v>275.51666666666665</v>
      </c>
      <c r="I28" s="299">
        <v>278.0333333333333</v>
      </c>
      <c r="J28" s="299">
        <v>280.36666666666662</v>
      </c>
      <c r="K28" s="298">
        <v>275.7</v>
      </c>
      <c r="L28" s="298">
        <v>270.85000000000002</v>
      </c>
      <c r="M28" s="298">
        <v>0.31280000000000002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207.85</v>
      </c>
      <c r="D29" s="299">
        <v>208.68333333333331</v>
      </c>
      <c r="E29" s="299">
        <v>206.46666666666661</v>
      </c>
      <c r="F29" s="299">
        <v>205.08333333333331</v>
      </c>
      <c r="G29" s="299">
        <v>202.86666666666662</v>
      </c>
      <c r="H29" s="299">
        <v>210.06666666666661</v>
      </c>
      <c r="I29" s="299">
        <v>212.2833333333333</v>
      </c>
      <c r="J29" s="299">
        <v>213.6666666666666</v>
      </c>
      <c r="K29" s="298">
        <v>210.9</v>
      </c>
      <c r="L29" s="298">
        <v>207.3</v>
      </c>
      <c r="M29" s="298">
        <v>1.6530100000000001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1009.5</v>
      </c>
      <c r="D30" s="299">
        <v>1013.4333333333334</v>
      </c>
      <c r="E30" s="299">
        <v>1001.9666666666667</v>
      </c>
      <c r="F30" s="299">
        <v>994.43333333333328</v>
      </c>
      <c r="G30" s="299">
        <v>982.96666666666658</v>
      </c>
      <c r="H30" s="299">
        <v>1020.9666666666668</v>
      </c>
      <c r="I30" s="299">
        <v>1032.4333333333334</v>
      </c>
      <c r="J30" s="299">
        <v>1039.9666666666669</v>
      </c>
      <c r="K30" s="298">
        <v>1024.9000000000001</v>
      </c>
      <c r="L30" s="298">
        <v>1005.9</v>
      </c>
      <c r="M30" s="298">
        <v>1.4212100000000001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1183.55</v>
      </c>
      <c r="D31" s="299">
        <v>1185.5333333333333</v>
      </c>
      <c r="E31" s="299">
        <v>1170.0166666666667</v>
      </c>
      <c r="F31" s="299">
        <v>1156.4833333333333</v>
      </c>
      <c r="G31" s="299">
        <v>1140.9666666666667</v>
      </c>
      <c r="H31" s="299">
        <v>1199.0666666666666</v>
      </c>
      <c r="I31" s="299">
        <v>1214.583333333333</v>
      </c>
      <c r="J31" s="299">
        <v>1228.1166666666666</v>
      </c>
      <c r="K31" s="298">
        <v>1201.05</v>
      </c>
      <c r="L31" s="298">
        <v>1172</v>
      </c>
      <c r="M31" s="298">
        <v>0.86887999999999999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744.15</v>
      </c>
      <c r="D32" s="299">
        <v>739.94999999999993</v>
      </c>
      <c r="E32" s="299">
        <v>732.24999999999989</v>
      </c>
      <c r="F32" s="299">
        <v>720.34999999999991</v>
      </c>
      <c r="G32" s="299">
        <v>712.64999999999986</v>
      </c>
      <c r="H32" s="299">
        <v>751.84999999999991</v>
      </c>
      <c r="I32" s="299">
        <v>759.55</v>
      </c>
      <c r="J32" s="299">
        <v>771.44999999999993</v>
      </c>
      <c r="K32" s="298">
        <v>747.65</v>
      </c>
      <c r="L32" s="298">
        <v>728.05</v>
      </c>
      <c r="M32" s="298">
        <v>0.60548000000000002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3107.35</v>
      </c>
      <c r="D33" s="299">
        <v>3105.0499999999997</v>
      </c>
      <c r="E33" s="299">
        <v>3092.4499999999994</v>
      </c>
      <c r="F33" s="299">
        <v>3077.5499999999997</v>
      </c>
      <c r="G33" s="299">
        <v>3064.9499999999994</v>
      </c>
      <c r="H33" s="299">
        <v>3119.9499999999994</v>
      </c>
      <c r="I33" s="299">
        <v>3132.5499999999997</v>
      </c>
      <c r="J33" s="299">
        <v>3147.4499999999994</v>
      </c>
      <c r="K33" s="298">
        <v>3117.65</v>
      </c>
      <c r="L33" s="298">
        <v>3090.15</v>
      </c>
      <c r="M33" s="298">
        <v>1.55162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2612.1999999999998</v>
      </c>
      <c r="D34" s="299">
        <v>2606.0333333333333</v>
      </c>
      <c r="E34" s="299">
        <v>2563.7666666666664</v>
      </c>
      <c r="F34" s="299">
        <v>2515.333333333333</v>
      </c>
      <c r="G34" s="299">
        <v>2473.0666666666662</v>
      </c>
      <c r="H34" s="299">
        <v>2654.4666666666667</v>
      </c>
      <c r="I34" s="299">
        <v>2696.733333333334</v>
      </c>
      <c r="J34" s="299">
        <v>2745.166666666667</v>
      </c>
      <c r="K34" s="298">
        <v>2648.3</v>
      </c>
      <c r="L34" s="298">
        <v>2557.6</v>
      </c>
      <c r="M34" s="298">
        <v>0.57028000000000001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265.25</v>
      </c>
      <c r="D35" s="299">
        <v>265.65000000000003</v>
      </c>
      <c r="E35" s="299">
        <v>261.60000000000008</v>
      </c>
      <c r="F35" s="299">
        <v>257.95000000000005</v>
      </c>
      <c r="G35" s="299">
        <v>253.90000000000009</v>
      </c>
      <c r="H35" s="299">
        <v>269.30000000000007</v>
      </c>
      <c r="I35" s="299">
        <v>273.35000000000002</v>
      </c>
      <c r="J35" s="299">
        <v>277.00000000000006</v>
      </c>
      <c r="K35" s="298">
        <v>269.7</v>
      </c>
      <c r="L35" s="298">
        <v>262</v>
      </c>
      <c r="M35" s="298">
        <v>4.2535600000000002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21.05</v>
      </c>
      <c r="D36" s="299">
        <v>21.05</v>
      </c>
      <c r="E36" s="299">
        <v>20.700000000000003</v>
      </c>
      <c r="F36" s="299">
        <v>20.350000000000001</v>
      </c>
      <c r="G36" s="299">
        <v>20.000000000000004</v>
      </c>
      <c r="H36" s="299">
        <v>21.400000000000002</v>
      </c>
      <c r="I36" s="299">
        <v>21.750000000000004</v>
      </c>
      <c r="J36" s="299">
        <v>22.1</v>
      </c>
      <c r="K36" s="298">
        <v>21.4</v>
      </c>
      <c r="L36" s="298">
        <v>20.7</v>
      </c>
      <c r="M36" s="298">
        <v>10.278969999999999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470.8</v>
      </c>
      <c r="D37" s="299">
        <v>470.38333333333338</v>
      </c>
      <c r="E37" s="299">
        <v>467.41666666666674</v>
      </c>
      <c r="F37" s="299">
        <v>464.03333333333336</v>
      </c>
      <c r="G37" s="299">
        <v>461.06666666666672</v>
      </c>
      <c r="H37" s="299">
        <v>473.76666666666677</v>
      </c>
      <c r="I37" s="299">
        <v>476.73333333333335</v>
      </c>
      <c r="J37" s="299">
        <v>480.11666666666679</v>
      </c>
      <c r="K37" s="298">
        <v>473.35</v>
      </c>
      <c r="L37" s="298">
        <v>467</v>
      </c>
      <c r="M37" s="298">
        <v>3.6949700000000001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2426.9499999999998</v>
      </c>
      <c r="D38" s="299">
        <v>2396.9666666666667</v>
      </c>
      <c r="E38" s="299">
        <v>2344.9333333333334</v>
      </c>
      <c r="F38" s="299">
        <v>2262.9166666666665</v>
      </c>
      <c r="G38" s="299">
        <v>2210.8833333333332</v>
      </c>
      <c r="H38" s="299">
        <v>2478.9833333333336</v>
      </c>
      <c r="I38" s="299">
        <v>2531.0166666666673</v>
      </c>
      <c r="J38" s="299">
        <v>2613.0333333333338</v>
      </c>
      <c r="K38" s="298">
        <v>2449</v>
      </c>
      <c r="L38" s="298">
        <v>2314.9499999999998</v>
      </c>
      <c r="M38" s="298">
        <v>0.85507999999999995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366.95</v>
      </c>
      <c r="D39" s="299">
        <v>367.64999999999992</v>
      </c>
      <c r="E39" s="299">
        <v>365.39999999999986</v>
      </c>
      <c r="F39" s="299">
        <v>363.84999999999997</v>
      </c>
      <c r="G39" s="299">
        <v>361.59999999999991</v>
      </c>
      <c r="H39" s="299">
        <v>369.19999999999982</v>
      </c>
      <c r="I39" s="299">
        <v>371.44999999999993</v>
      </c>
      <c r="J39" s="299">
        <v>372.99999999999977</v>
      </c>
      <c r="K39" s="298">
        <v>369.9</v>
      </c>
      <c r="L39" s="298">
        <v>366.1</v>
      </c>
      <c r="M39" s="298">
        <v>23.782640000000001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1300</v>
      </c>
      <c r="D40" s="299">
        <v>1285.8166666666666</v>
      </c>
      <c r="E40" s="299">
        <v>1261.6333333333332</v>
      </c>
      <c r="F40" s="299">
        <v>1223.2666666666667</v>
      </c>
      <c r="G40" s="299">
        <v>1199.0833333333333</v>
      </c>
      <c r="H40" s="299">
        <v>1324.1833333333332</v>
      </c>
      <c r="I40" s="299">
        <v>1348.3666666666666</v>
      </c>
      <c r="J40" s="299">
        <v>1386.7333333333331</v>
      </c>
      <c r="K40" s="298">
        <v>1310</v>
      </c>
      <c r="L40" s="298">
        <v>1247.45</v>
      </c>
      <c r="M40" s="298">
        <v>5.6875999999999998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640</v>
      </c>
      <c r="D41" s="299">
        <v>639</v>
      </c>
      <c r="E41" s="299">
        <v>625</v>
      </c>
      <c r="F41" s="299">
        <v>610</v>
      </c>
      <c r="G41" s="299">
        <v>596</v>
      </c>
      <c r="H41" s="299">
        <v>654</v>
      </c>
      <c r="I41" s="299">
        <v>668</v>
      </c>
      <c r="J41" s="299">
        <v>683</v>
      </c>
      <c r="K41" s="298">
        <v>653</v>
      </c>
      <c r="L41" s="298">
        <v>624</v>
      </c>
      <c r="M41" s="298">
        <v>0.73782999999999999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3915.25</v>
      </c>
      <c r="D42" s="299">
        <v>3904.5</v>
      </c>
      <c r="E42" s="299">
        <v>3879</v>
      </c>
      <c r="F42" s="299">
        <v>3842.75</v>
      </c>
      <c r="G42" s="299">
        <v>3817.25</v>
      </c>
      <c r="H42" s="299">
        <v>3940.75</v>
      </c>
      <c r="I42" s="299">
        <v>3966.25</v>
      </c>
      <c r="J42" s="299">
        <v>4002.5</v>
      </c>
      <c r="K42" s="298">
        <v>3930</v>
      </c>
      <c r="L42" s="298">
        <v>3868.25</v>
      </c>
      <c r="M42" s="298">
        <v>3.9835400000000001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202.05</v>
      </c>
      <c r="D43" s="299">
        <v>199.53333333333333</v>
      </c>
      <c r="E43" s="299">
        <v>196.06666666666666</v>
      </c>
      <c r="F43" s="299">
        <v>190.08333333333334</v>
      </c>
      <c r="G43" s="299">
        <v>186.61666666666667</v>
      </c>
      <c r="H43" s="299">
        <v>205.51666666666665</v>
      </c>
      <c r="I43" s="299">
        <v>208.98333333333329</v>
      </c>
      <c r="J43" s="299">
        <v>214.96666666666664</v>
      </c>
      <c r="K43" s="298">
        <v>203</v>
      </c>
      <c r="L43" s="298">
        <v>193.55</v>
      </c>
      <c r="M43" s="298">
        <v>50.205550000000002</v>
      </c>
      <c r="N43" s="1"/>
      <c r="O43" s="1"/>
    </row>
    <row r="44" spans="1:15" ht="12.75" customHeight="1">
      <c r="A44" s="30">
        <v>34</v>
      </c>
      <c r="B44" s="308" t="s">
        <v>862</v>
      </c>
      <c r="C44" s="298">
        <v>266.89999999999998</v>
      </c>
      <c r="D44" s="299">
        <v>266.63333333333333</v>
      </c>
      <c r="E44" s="299">
        <v>265.26666666666665</v>
      </c>
      <c r="F44" s="299">
        <v>263.63333333333333</v>
      </c>
      <c r="G44" s="299">
        <v>262.26666666666665</v>
      </c>
      <c r="H44" s="299">
        <v>268.26666666666665</v>
      </c>
      <c r="I44" s="299">
        <v>269.63333333333333</v>
      </c>
      <c r="J44" s="299">
        <v>271.26666666666665</v>
      </c>
      <c r="K44" s="298">
        <v>268</v>
      </c>
      <c r="L44" s="298">
        <v>265</v>
      </c>
      <c r="M44" s="298">
        <v>1.11707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573.29999999999995</v>
      </c>
      <c r="D45" s="299">
        <v>575.76666666666665</v>
      </c>
      <c r="E45" s="299">
        <v>563.5333333333333</v>
      </c>
      <c r="F45" s="299">
        <v>553.76666666666665</v>
      </c>
      <c r="G45" s="299">
        <v>541.5333333333333</v>
      </c>
      <c r="H45" s="299">
        <v>585.5333333333333</v>
      </c>
      <c r="I45" s="299">
        <v>597.76666666666665</v>
      </c>
      <c r="J45" s="299">
        <v>607.5333333333333</v>
      </c>
      <c r="K45" s="298">
        <v>588</v>
      </c>
      <c r="L45" s="298">
        <v>566</v>
      </c>
      <c r="M45" s="298">
        <v>4.8388799999999996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148</v>
      </c>
      <c r="D46" s="299">
        <v>147.80000000000001</v>
      </c>
      <c r="E46" s="299">
        <v>146.50000000000003</v>
      </c>
      <c r="F46" s="299">
        <v>145.00000000000003</v>
      </c>
      <c r="G46" s="299">
        <v>143.70000000000005</v>
      </c>
      <c r="H46" s="299">
        <v>149.30000000000001</v>
      </c>
      <c r="I46" s="299">
        <v>150.59999999999997</v>
      </c>
      <c r="J46" s="299">
        <v>152.1</v>
      </c>
      <c r="K46" s="298">
        <v>149.1</v>
      </c>
      <c r="L46" s="298">
        <v>146.30000000000001</v>
      </c>
      <c r="M46" s="298">
        <v>99.484610000000004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2891.4</v>
      </c>
      <c r="D47" s="299">
        <v>2900.0666666666671</v>
      </c>
      <c r="E47" s="299">
        <v>2868.1333333333341</v>
      </c>
      <c r="F47" s="299">
        <v>2844.8666666666672</v>
      </c>
      <c r="G47" s="299">
        <v>2812.9333333333343</v>
      </c>
      <c r="H47" s="299">
        <v>2923.3333333333339</v>
      </c>
      <c r="I47" s="299">
        <v>2955.2666666666673</v>
      </c>
      <c r="J47" s="299">
        <v>2978.5333333333338</v>
      </c>
      <c r="K47" s="298">
        <v>2932</v>
      </c>
      <c r="L47" s="298">
        <v>2876.8</v>
      </c>
      <c r="M47" s="298">
        <v>14.69087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183.15</v>
      </c>
      <c r="D48" s="299">
        <v>183.36666666666667</v>
      </c>
      <c r="E48" s="299">
        <v>181.43333333333334</v>
      </c>
      <c r="F48" s="299">
        <v>179.71666666666667</v>
      </c>
      <c r="G48" s="299">
        <v>177.78333333333333</v>
      </c>
      <c r="H48" s="299">
        <v>185.08333333333334</v>
      </c>
      <c r="I48" s="299">
        <v>187.01666666666668</v>
      </c>
      <c r="J48" s="299">
        <v>188.73333333333335</v>
      </c>
      <c r="K48" s="298">
        <v>185.3</v>
      </c>
      <c r="L48" s="298">
        <v>181.65</v>
      </c>
      <c r="M48" s="298">
        <v>1.2435700000000001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2901.4</v>
      </c>
      <c r="D49" s="299">
        <v>2908.4</v>
      </c>
      <c r="E49" s="299">
        <v>2875</v>
      </c>
      <c r="F49" s="299">
        <v>2848.6</v>
      </c>
      <c r="G49" s="299">
        <v>2815.2</v>
      </c>
      <c r="H49" s="299">
        <v>2934.8</v>
      </c>
      <c r="I49" s="299">
        <v>2968.2000000000007</v>
      </c>
      <c r="J49" s="299">
        <v>2994.6000000000004</v>
      </c>
      <c r="K49" s="298">
        <v>2941.8</v>
      </c>
      <c r="L49" s="298">
        <v>2882</v>
      </c>
      <c r="M49" s="298">
        <v>9.7729999999999997E-2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1700.75</v>
      </c>
      <c r="D50" s="299">
        <v>1706.1333333333332</v>
      </c>
      <c r="E50" s="299">
        <v>1684.6166666666663</v>
      </c>
      <c r="F50" s="299">
        <v>1668.4833333333331</v>
      </c>
      <c r="G50" s="299">
        <v>1646.9666666666662</v>
      </c>
      <c r="H50" s="299">
        <v>1722.2666666666664</v>
      </c>
      <c r="I50" s="299">
        <v>1743.7833333333333</v>
      </c>
      <c r="J50" s="299">
        <v>1759.9166666666665</v>
      </c>
      <c r="K50" s="298">
        <v>1727.65</v>
      </c>
      <c r="L50" s="298">
        <v>1690</v>
      </c>
      <c r="M50" s="298">
        <v>2.0517799999999999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8200.85</v>
      </c>
      <c r="D51" s="299">
        <v>8168.583333333333</v>
      </c>
      <c r="E51" s="299">
        <v>8087.2666666666664</v>
      </c>
      <c r="F51" s="299">
        <v>7973.6833333333334</v>
      </c>
      <c r="G51" s="299">
        <v>7892.3666666666668</v>
      </c>
      <c r="H51" s="299">
        <v>8282.1666666666661</v>
      </c>
      <c r="I51" s="299">
        <v>8363.4833333333336</v>
      </c>
      <c r="J51" s="299">
        <v>8477.0666666666657</v>
      </c>
      <c r="K51" s="298">
        <v>8249.9</v>
      </c>
      <c r="L51" s="298">
        <v>8055</v>
      </c>
      <c r="M51" s="298">
        <v>0.27260000000000001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546.54999999999995</v>
      </c>
      <c r="D52" s="299">
        <v>546.85</v>
      </c>
      <c r="E52" s="299">
        <v>542.40000000000009</v>
      </c>
      <c r="F52" s="299">
        <v>538.25000000000011</v>
      </c>
      <c r="G52" s="299">
        <v>533.80000000000018</v>
      </c>
      <c r="H52" s="299">
        <v>551</v>
      </c>
      <c r="I52" s="299">
        <v>555.45000000000005</v>
      </c>
      <c r="J52" s="299">
        <v>559.59999999999991</v>
      </c>
      <c r="K52" s="298">
        <v>551.29999999999995</v>
      </c>
      <c r="L52" s="298">
        <v>542.70000000000005</v>
      </c>
      <c r="M52" s="298">
        <v>7.0534800000000004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430.45</v>
      </c>
      <c r="D53" s="299">
        <v>432.25</v>
      </c>
      <c r="E53" s="299">
        <v>427.45</v>
      </c>
      <c r="F53" s="299">
        <v>424.45</v>
      </c>
      <c r="G53" s="299">
        <v>419.65</v>
      </c>
      <c r="H53" s="299">
        <v>435.25</v>
      </c>
      <c r="I53" s="299">
        <v>440.04999999999995</v>
      </c>
      <c r="J53" s="299">
        <v>443.05</v>
      </c>
      <c r="K53" s="298">
        <v>437.05</v>
      </c>
      <c r="L53" s="298">
        <v>429.25</v>
      </c>
      <c r="M53" s="298">
        <v>1.20913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3850.95</v>
      </c>
      <c r="D54" s="299">
        <v>3872.1833333333329</v>
      </c>
      <c r="E54" s="299">
        <v>3808.766666666666</v>
      </c>
      <c r="F54" s="299">
        <v>3766.583333333333</v>
      </c>
      <c r="G54" s="299">
        <v>3703.1666666666661</v>
      </c>
      <c r="H54" s="299">
        <v>3914.3666666666659</v>
      </c>
      <c r="I54" s="299">
        <v>3977.7833333333328</v>
      </c>
      <c r="J54" s="299">
        <v>4019.9666666666658</v>
      </c>
      <c r="K54" s="298">
        <v>3935.6</v>
      </c>
      <c r="L54" s="298">
        <v>3830</v>
      </c>
      <c r="M54" s="298">
        <v>4.63192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658.15</v>
      </c>
      <c r="D55" s="299">
        <v>658.1</v>
      </c>
      <c r="E55" s="299">
        <v>651.70000000000005</v>
      </c>
      <c r="F55" s="299">
        <v>645.25</v>
      </c>
      <c r="G55" s="299">
        <v>638.85</v>
      </c>
      <c r="H55" s="299">
        <v>664.55000000000007</v>
      </c>
      <c r="I55" s="299">
        <v>670.94999999999993</v>
      </c>
      <c r="J55" s="299">
        <v>677.40000000000009</v>
      </c>
      <c r="K55" s="298">
        <v>664.5</v>
      </c>
      <c r="L55" s="298">
        <v>651.65</v>
      </c>
      <c r="M55" s="298">
        <v>111.71714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2694.7</v>
      </c>
      <c r="D56" s="299">
        <v>2670.85</v>
      </c>
      <c r="E56" s="299">
        <v>2631.7</v>
      </c>
      <c r="F56" s="299">
        <v>2568.6999999999998</v>
      </c>
      <c r="G56" s="299">
        <v>2529.5499999999997</v>
      </c>
      <c r="H56" s="299">
        <v>2733.85</v>
      </c>
      <c r="I56" s="299">
        <v>2773.0000000000005</v>
      </c>
      <c r="J56" s="299">
        <v>2836</v>
      </c>
      <c r="K56" s="298">
        <v>2710</v>
      </c>
      <c r="L56" s="298">
        <v>2607.85</v>
      </c>
      <c r="M56" s="298">
        <v>0.20505000000000001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644.75</v>
      </c>
      <c r="D57" s="299">
        <v>635.2166666666667</v>
      </c>
      <c r="E57" s="299">
        <v>620.63333333333344</v>
      </c>
      <c r="F57" s="299">
        <v>596.51666666666677</v>
      </c>
      <c r="G57" s="299">
        <v>581.93333333333351</v>
      </c>
      <c r="H57" s="299">
        <v>659.33333333333337</v>
      </c>
      <c r="I57" s="299">
        <v>673.91666666666663</v>
      </c>
      <c r="J57" s="299">
        <v>698.0333333333333</v>
      </c>
      <c r="K57" s="298">
        <v>649.79999999999995</v>
      </c>
      <c r="L57" s="298">
        <v>611.1</v>
      </c>
      <c r="M57" s="298">
        <v>28.531549999999999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3795.5</v>
      </c>
      <c r="D58" s="299">
        <v>3805.5333333333333</v>
      </c>
      <c r="E58" s="299">
        <v>3774.9666666666667</v>
      </c>
      <c r="F58" s="299">
        <v>3754.4333333333334</v>
      </c>
      <c r="G58" s="299">
        <v>3723.8666666666668</v>
      </c>
      <c r="H58" s="299">
        <v>3826.0666666666666</v>
      </c>
      <c r="I58" s="299">
        <v>3856.6333333333332</v>
      </c>
      <c r="J58" s="299">
        <v>3877.1666666666665</v>
      </c>
      <c r="K58" s="298">
        <v>3836.1</v>
      </c>
      <c r="L58" s="298">
        <v>3785</v>
      </c>
      <c r="M58" s="298">
        <v>5.3454699999999997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1108.2</v>
      </c>
      <c r="D59" s="299">
        <v>1099.1833333333332</v>
      </c>
      <c r="E59" s="299">
        <v>1083.3666666666663</v>
      </c>
      <c r="F59" s="299">
        <v>1058.5333333333331</v>
      </c>
      <c r="G59" s="299">
        <v>1042.7166666666662</v>
      </c>
      <c r="H59" s="299">
        <v>1124.0166666666664</v>
      </c>
      <c r="I59" s="299">
        <v>1139.8333333333335</v>
      </c>
      <c r="J59" s="299">
        <v>1164.6666666666665</v>
      </c>
      <c r="K59" s="298">
        <v>1115</v>
      </c>
      <c r="L59" s="298">
        <v>1074.3499999999999</v>
      </c>
      <c r="M59" s="298">
        <v>1.35914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5860.7</v>
      </c>
      <c r="D60" s="299">
        <v>5887.8666666666659</v>
      </c>
      <c r="E60" s="299">
        <v>5788.8333333333321</v>
      </c>
      <c r="F60" s="299">
        <v>5716.9666666666662</v>
      </c>
      <c r="G60" s="299">
        <v>5617.9333333333325</v>
      </c>
      <c r="H60" s="299">
        <v>5959.7333333333318</v>
      </c>
      <c r="I60" s="299">
        <v>6058.7666666666664</v>
      </c>
      <c r="J60" s="299">
        <v>6130.6333333333314</v>
      </c>
      <c r="K60" s="298">
        <v>5986.9</v>
      </c>
      <c r="L60" s="298">
        <v>5816</v>
      </c>
      <c r="M60" s="298">
        <v>13.35247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11967.35</v>
      </c>
      <c r="D61" s="299">
        <v>12005.783333333333</v>
      </c>
      <c r="E61" s="299">
        <v>11811.566666666666</v>
      </c>
      <c r="F61" s="299">
        <v>11655.783333333333</v>
      </c>
      <c r="G61" s="299">
        <v>11461.566666666666</v>
      </c>
      <c r="H61" s="299">
        <v>12161.566666666666</v>
      </c>
      <c r="I61" s="299">
        <v>12355.783333333333</v>
      </c>
      <c r="J61" s="299">
        <v>12511.566666666666</v>
      </c>
      <c r="K61" s="298">
        <v>12200</v>
      </c>
      <c r="L61" s="298">
        <v>11850</v>
      </c>
      <c r="M61" s="298">
        <v>2.72925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4853.45</v>
      </c>
      <c r="D62" s="299">
        <v>4833.8166666666666</v>
      </c>
      <c r="E62" s="299">
        <v>4807.6333333333332</v>
      </c>
      <c r="F62" s="299">
        <v>4761.8166666666666</v>
      </c>
      <c r="G62" s="299">
        <v>4735.6333333333332</v>
      </c>
      <c r="H62" s="299">
        <v>4879.6333333333332</v>
      </c>
      <c r="I62" s="299">
        <v>4905.8166666666657</v>
      </c>
      <c r="J62" s="299">
        <v>4951.6333333333332</v>
      </c>
      <c r="K62" s="298">
        <v>4860</v>
      </c>
      <c r="L62" s="298">
        <v>4788</v>
      </c>
      <c r="M62" s="298">
        <v>0.15189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2929.15</v>
      </c>
      <c r="D63" s="299">
        <v>2933.0666666666671</v>
      </c>
      <c r="E63" s="299">
        <v>2899.0333333333342</v>
      </c>
      <c r="F63" s="299">
        <v>2868.916666666667</v>
      </c>
      <c r="G63" s="299">
        <v>2834.8833333333341</v>
      </c>
      <c r="H63" s="299">
        <v>2963.1833333333343</v>
      </c>
      <c r="I63" s="299">
        <v>2997.2166666666672</v>
      </c>
      <c r="J63" s="299">
        <v>3027.3333333333344</v>
      </c>
      <c r="K63" s="298">
        <v>2967.1</v>
      </c>
      <c r="L63" s="298">
        <v>2902.95</v>
      </c>
      <c r="M63" s="298">
        <v>0.27794000000000002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2280.4499999999998</v>
      </c>
      <c r="D64" s="299">
        <v>2270.4666666666667</v>
      </c>
      <c r="E64" s="299">
        <v>2244.9833333333336</v>
      </c>
      <c r="F64" s="299">
        <v>2209.5166666666669</v>
      </c>
      <c r="G64" s="299">
        <v>2184.0333333333338</v>
      </c>
      <c r="H64" s="299">
        <v>2305.9333333333334</v>
      </c>
      <c r="I64" s="299">
        <v>2331.4166666666661</v>
      </c>
      <c r="J64" s="299">
        <v>2366.8833333333332</v>
      </c>
      <c r="K64" s="298">
        <v>2295.9499999999998</v>
      </c>
      <c r="L64" s="298">
        <v>2235</v>
      </c>
      <c r="M64" s="298">
        <v>2.1939899999999999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345.7</v>
      </c>
      <c r="D65" s="299">
        <v>342.86666666666662</v>
      </c>
      <c r="E65" s="299">
        <v>333.83333333333326</v>
      </c>
      <c r="F65" s="299">
        <v>321.96666666666664</v>
      </c>
      <c r="G65" s="299">
        <v>312.93333333333328</v>
      </c>
      <c r="H65" s="299">
        <v>354.73333333333323</v>
      </c>
      <c r="I65" s="299">
        <v>363.76666666666665</v>
      </c>
      <c r="J65" s="299">
        <v>375.63333333333321</v>
      </c>
      <c r="K65" s="298">
        <v>351.9</v>
      </c>
      <c r="L65" s="298">
        <v>331</v>
      </c>
      <c r="M65" s="298">
        <v>48.464959999999998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279.60000000000002</v>
      </c>
      <c r="D66" s="299">
        <v>279.43333333333334</v>
      </c>
      <c r="E66" s="299">
        <v>275.66666666666669</v>
      </c>
      <c r="F66" s="299">
        <v>271.73333333333335</v>
      </c>
      <c r="G66" s="299">
        <v>267.9666666666667</v>
      </c>
      <c r="H66" s="299">
        <v>283.36666666666667</v>
      </c>
      <c r="I66" s="299">
        <v>287.13333333333333</v>
      </c>
      <c r="J66" s="299">
        <v>291.06666666666666</v>
      </c>
      <c r="K66" s="298">
        <v>283.2</v>
      </c>
      <c r="L66" s="298">
        <v>275.5</v>
      </c>
      <c r="M66" s="298">
        <v>45.768839999999997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105</v>
      </c>
      <c r="D67" s="299">
        <v>103.76666666666667</v>
      </c>
      <c r="E67" s="299">
        <v>101.73333333333333</v>
      </c>
      <c r="F67" s="299">
        <v>98.466666666666669</v>
      </c>
      <c r="G67" s="299">
        <v>96.433333333333337</v>
      </c>
      <c r="H67" s="299">
        <v>107.03333333333333</v>
      </c>
      <c r="I67" s="299">
        <v>109.06666666666666</v>
      </c>
      <c r="J67" s="299">
        <v>112.33333333333333</v>
      </c>
      <c r="K67" s="298">
        <v>105.8</v>
      </c>
      <c r="L67" s="298">
        <v>100.5</v>
      </c>
      <c r="M67" s="298">
        <v>653.99000999999998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46</v>
      </c>
      <c r="D68" s="299">
        <v>46</v>
      </c>
      <c r="E68" s="299">
        <v>45.4</v>
      </c>
      <c r="F68" s="299">
        <v>44.8</v>
      </c>
      <c r="G68" s="299">
        <v>44.199999999999996</v>
      </c>
      <c r="H68" s="299">
        <v>46.6</v>
      </c>
      <c r="I68" s="299">
        <v>47.199999999999996</v>
      </c>
      <c r="J68" s="299">
        <v>47.800000000000004</v>
      </c>
      <c r="K68" s="298">
        <v>46.6</v>
      </c>
      <c r="L68" s="298">
        <v>45.4</v>
      </c>
      <c r="M68" s="298">
        <v>31.910270000000001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15.95</v>
      </c>
      <c r="D69" s="299">
        <v>15.949999999999998</v>
      </c>
      <c r="E69" s="299">
        <v>15.799999999999994</v>
      </c>
      <c r="F69" s="299">
        <v>15.649999999999997</v>
      </c>
      <c r="G69" s="299">
        <v>15.499999999999993</v>
      </c>
      <c r="H69" s="299">
        <v>16.099999999999994</v>
      </c>
      <c r="I69" s="299">
        <v>16.249999999999996</v>
      </c>
      <c r="J69" s="299">
        <v>16.399999999999995</v>
      </c>
      <c r="K69" s="298">
        <v>16.100000000000001</v>
      </c>
      <c r="L69" s="298">
        <v>15.8</v>
      </c>
      <c r="M69" s="298">
        <v>15.916219999999999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1784.5</v>
      </c>
      <c r="D70" s="299">
        <v>1787.6666666666667</v>
      </c>
      <c r="E70" s="299">
        <v>1768.3333333333335</v>
      </c>
      <c r="F70" s="299">
        <v>1752.1666666666667</v>
      </c>
      <c r="G70" s="299">
        <v>1732.8333333333335</v>
      </c>
      <c r="H70" s="299">
        <v>1803.8333333333335</v>
      </c>
      <c r="I70" s="299">
        <v>1823.166666666667</v>
      </c>
      <c r="J70" s="299">
        <v>1839.3333333333335</v>
      </c>
      <c r="K70" s="298">
        <v>1807</v>
      </c>
      <c r="L70" s="298">
        <v>1771.5</v>
      </c>
      <c r="M70" s="298">
        <v>1.26254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5234.5</v>
      </c>
      <c r="D71" s="299">
        <v>5206.916666666667</v>
      </c>
      <c r="E71" s="299">
        <v>5165.8333333333339</v>
      </c>
      <c r="F71" s="299">
        <v>5097.166666666667</v>
      </c>
      <c r="G71" s="299">
        <v>5056.0833333333339</v>
      </c>
      <c r="H71" s="299">
        <v>5275.5833333333339</v>
      </c>
      <c r="I71" s="299">
        <v>5316.6666666666679</v>
      </c>
      <c r="J71" s="299">
        <v>5385.3333333333339</v>
      </c>
      <c r="K71" s="298">
        <v>5248</v>
      </c>
      <c r="L71" s="298">
        <v>5138.25</v>
      </c>
      <c r="M71" s="298">
        <v>3.1870000000000002E-2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593.25</v>
      </c>
      <c r="D72" s="299">
        <v>596.5</v>
      </c>
      <c r="E72" s="299">
        <v>588</v>
      </c>
      <c r="F72" s="299">
        <v>582.75</v>
      </c>
      <c r="G72" s="299">
        <v>574.25</v>
      </c>
      <c r="H72" s="299">
        <v>601.75</v>
      </c>
      <c r="I72" s="299">
        <v>610.25</v>
      </c>
      <c r="J72" s="299">
        <v>615.5</v>
      </c>
      <c r="K72" s="298">
        <v>605</v>
      </c>
      <c r="L72" s="298">
        <v>591.25</v>
      </c>
      <c r="M72" s="298">
        <v>13.36478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693.15</v>
      </c>
      <c r="D73" s="299">
        <v>696.7166666666667</v>
      </c>
      <c r="E73" s="299">
        <v>684.43333333333339</v>
      </c>
      <c r="F73" s="299">
        <v>675.7166666666667</v>
      </c>
      <c r="G73" s="299">
        <v>663.43333333333339</v>
      </c>
      <c r="H73" s="299">
        <v>705.43333333333339</v>
      </c>
      <c r="I73" s="299">
        <v>717.7166666666667</v>
      </c>
      <c r="J73" s="299">
        <v>726.43333333333339</v>
      </c>
      <c r="K73" s="298">
        <v>709</v>
      </c>
      <c r="L73" s="298">
        <v>688</v>
      </c>
      <c r="M73" s="298">
        <v>4.9059499999999998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236.65</v>
      </c>
      <c r="D74" s="299">
        <v>235.20000000000002</v>
      </c>
      <c r="E74" s="299">
        <v>232.55000000000004</v>
      </c>
      <c r="F74" s="299">
        <v>228.45000000000002</v>
      </c>
      <c r="G74" s="299">
        <v>225.80000000000004</v>
      </c>
      <c r="H74" s="299">
        <v>239.30000000000004</v>
      </c>
      <c r="I74" s="299">
        <v>241.95000000000002</v>
      </c>
      <c r="J74" s="299">
        <v>246.05000000000004</v>
      </c>
      <c r="K74" s="298">
        <v>237.85</v>
      </c>
      <c r="L74" s="298">
        <v>231.1</v>
      </c>
      <c r="M74" s="298">
        <v>64.504890000000003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664.85</v>
      </c>
      <c r="D75" s="299">
        <v>667.28333333333342</v>
      </c>
      <c r="E75" s="299">
        <v>656.76666666666688</v>
      </c>
      <c r="F75" s="299">
        <v>648.68333333333351</v>
      </c>
      <c r="G75" s="299">
        <v>638.16666666666697</v>
      </c>
      <c r="H75" s="299">
        <v>675.36666666666679</v>
      </c>
      <c r="I75" s="299">
        <v>685.88333333333344</v>
      </c>
      <c r="J75" s="299">
        <v>693.9666666666667</v>
      </c>
      <c r="K75" s="298">
        <v>677.8</v>
      </c>
      <c r="L75" s="298">
        <v>659.2</v>
      </c>
      <c r="M75" s="298">
        <v>14.017910000000001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47</v>
      </c>
      <c r="D76" s="299">
        <v>46.766666666666673</v>
      </c>
      <c r="E76" s="299">
        <v>46.383333333333347</v>
      </c>
      <c r="F76" s="299">
        <v>45.766666666666673</v>
      </c>
      <c r="G76" s="299">
        <v>45.383333333333347</v>
      </c>
      <c r="H76" s="299">
        <v>47.383333333333347</v>
      </c>
      <c r="I76" s="299">
        <v>47.766666666666673</v>
      </c>
      <c r="J76" s="299">
        <v>48.383333333333347</v>
      </c>
      <c r="K76" s="298">
        <v>47.15</v>
      </c>
      <c r="L76" s="298">
        <v>46.15</v>
      </c>
      <c r="M76" s="298">
        <v>127.54452999999999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329.4</v>
      </c>
      <c r="D77" s="299">
        <v>327.5</v>
      </c>
      <c r="E77" s="299">
        <v>325</v>
      </c>
      <c r="F77" s="299">
        <v>320.60000000000002</v>
      </c>
      <c r="G77" s="299">
        <v>318.10000000000002</v>
      </c>
      <c r="H77" s="299">
        <v>331.9</v>
      </c>
      <c r="I77" s="299">
        <v>334.4</v>
      </c>
      <c r="J77" s="299">
        <v>338.79999999999995</v>
      </c>
      <c r="K77" s="298">
        <v>330</v>
      </c>
      <c r="L77" s="298">
        <v>323.10000000000002</v>
      </c>
      <c r="M77" s="298">
        <v>46.399070000000002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686.8</v>
      </c>
      <c r="D78" s="299">
        <v>689.58333333333337</v>
      </c>
      <c r="E78" s="299">
        <v>682.66666666666674</v>
      </c>
      <c r="F78" s="299">
        <v>678.53333333333342</v>
      </c>
      <c r="G78" s="299">
        <v>671.61666666666679</v>
      </c>
      <c r="H78" s="299">
        <v>693.7166666666667</v>
      </c>
      <c r="I78" s="299">
        <v>700.63333333333344</v>
      </c>
      <c r="J78" s="299">
        <v>704.76666666666665</v>
      </c>
      <c r="K78" s="298">
        <v>696.5</v>
      </c>
      <c r="L78" s="298">
        <v>685.45</v>
      </c>
      <c r="M78" s="298">
        <v>34.852829999999997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321.39999999999998</v>
      </c>
      <c r="D79" s="299">
        <v>321.33333333333331</v>
      </c>
      <c r="E79" s="299">
        <v>318.56666666666661</v>
      </c>
      <c r="F79" s="299">
        <v>315.73333333333329</v>
      </c>
      <c r="G79" s="299">
        <v>312.96666666666658</v>
      </c>
      <c r="H79" s="299">
        <v>324.16666666666663</v>
      </c>
      <c r="I79" s="299">
        <v>326.93333333333339</v>
      </c>
      <c r="J79" s="299">
        <v>329.76666666666665</v>
      </c>
      <c r="K79" s="298">
        <v>324.10000000000002</v>
      </c>
      <c r="L79" s="298">
        <v>318.5</v>
      </c>
      <c r="M79" s="298">
        <v>8.4124099999999995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906.4</v>
      </c>
      <c r="D80" s="299">
        <v>894.9666666666667</v>
      </c>
      <c r="E80" s="299">
        <v>869.53333333333342</v>
      </c>
      <c r="F80" s="299">
        <v>832.66666666666674</v>
      </c>
      <c r="G80" s="299">
        <v>807.23333333333346</v>
      </c>
      <c r="H80" s="299">
        <v>931.83333333333337</v>
      </c>
      <c r="I80" s="299">
        <v>957.26666666666677</v>
      </c>
      <c r="J80" s="299">
        <v>994.13333333333333</v>
      </c>
      <c r="K80" s="298">
        <v>920.4</v>
      </c>
      <c r="L80" s="298">
        <v>858.1</v>
      </c>
      <c r="M80" s="298">
        <v>2.2076699999999998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340.5</v>
      </c>
      <c r="D81" s="299">
        <v>341.09999999999997</v>
      </c>
      <c r="E81" s="299">
        <v>337.89999999999992</v>
      </c>
      <c r="F81" s="299">
        <v>335.29999999999995</v>
      </c>
      <c r="G81" s="299">
        <v>332.09999999999991</v>
      </c>
      <c r="H81" s="299">
        <v>343.69999999999993</v>
      </c>
      <c r="I81" s="299">
        <v>346.9</v>
      </c>
      <c r="J81" s="299">
        <v>349.49999999999994</v>
      </c>
      <c r="K81" s="298">
        <v>344.3</v>
      </c>
      <c r="L81" s="298">
        <v>338.5</v>
      </c>
      <c r="M81" s="298">
        <v>22.1142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8090.45</v>
      </c>
      <c r="D82" s="299">
        <v>8100.25</v>
      </c>
      <c r="E82" s="299">
        <v>8041.5</v>
      </c>
      <c r="F82" s="299">
        <v>7992.55</v>
      </c>
      <c r="G82" s="299">
        <v>7933.8</v>
      </c>
      <c r="H82" s="299">
        <v>8149.2</v>
      </c>
      <c r="I82" s="299">
        <v>8207.9500000000007</v>
      </c>
      <c r="J82" s="299">
        <v>8256.9</v>
      </c>
      <c r="K82" s="298">
        <v>8159</v>
      </c>
      <c r="L82" s="298">
        <v>8051.3</v>
      </c>
      <c r="M82" s="298">
        <v>0.17831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876.05</v>
      </c>
      <c r="D83" s="299">
        <v>877.15</v>
      </c>
      <c r="E83" s="299">
        <v>871.15</v>
      </c>
      <c r="F83" s="299">
        <v>866.25</v>
      </c>
      <c r="G83" s="299">
        <v>860.25</v>
      </c>
      <c r="H83" s="299">
        <v>882.05</v>
      </c>
      <c r="I83" s="299">
        <v>888.05</v>
      </c>
      <c r="J83" s="299">
        <v>892.94999999999993</v>
      </c>
      <c r="K83" s="298">
        <v>883.15</v>
      </c>
      <c r="L83" s="298">
        <v>872.25</v>
      </c>
      <c r="M83" s="298">
        <v>7.9454099999999999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972</v>
      </c>
      <c r="D84" s="299">
        <v>980.01666666666677</v>
      </c>
      <c r="E84" s="299">
        <v>955.03333333333353</v>
      </c>
      <c r="F84" s="299">
        <v>938.06666666666672</v>
      </c>
      <c r="G84" s="299">
        <v>913.08333333333348</v>
      </c>
      <c r="H84" s="299">
        <v>996.98333333333358</v>
      </c>
      <c r="I84" s="299">
        <v>1021.9666666666669</v>
      </c>
      <c r="J84" s="299">
        <v>1038.9333333333336</v>
      </c>
      <c r="K84" s="298">
        <v>1005</v>
      </c>
      <c r="L84" s="298">
        <v>963.05</v>
      </c>
      <c r="M84" s="298">
        <v>0.73467000000000005</v>
      </c>
      <c r="N84" s="1"/>
      <c r="O84" s="1"/>
    </row>
    <row r="85" spans="1:15" ht="12.75" customHeight="1">
      <c r="A85" s="30">
        <v>75</v>
      </c>
      <c r="B85" s="308" t="s">
        <v>863</v>
      </c>
      <c r="C85" s="298">
        <v>614.5</v>
      </c>
      <c r="D85" s="299">
        <v>617.15</v>
      </c>
      <c r="E85" s="299">
        <v>608.29999999999995</v>
      </c>
      <c r="F85" s="299">
        <v>602.1</v>
      </c>
      <c r="G85" s="299">
        <v>593.25</v>
      </c>
      <c r="H85" s="299">
        <v>623.34999999999991</v>
      </c>
      <c r="I85" s="299">
        <v>632.20000000000005</v>
      </c>
      <c r="J85" s="299">
        <v>638.39999999999986</v>
      </c>
      <c r="K85" s="298">
        <v>626</v>
      </c>
      <c r="L85" s="298">
        <v>610.95000000000005</v>
      </c>
      <c r="M85" s="298">
        <v>2.61178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16170.65</v>
      </c>
      <c r="D86" s="299">
        <v>16146.766666666668</v>
      </c>
      <c r="E86" s="299">
        <v>15984.683333333336</v>
      </c>
      <c r="F86" s="299">
        <v>15798.716666666667</v>
      </c>
      <c r="G86" s="299">
        <v>15636.633333333335</v>
      </c>
      <c r="H86" s="299">
        <v>16332.733333333337</v>
      </c>
      <c r="I86" s="299">
        <v>16494.816666666669</v>
      </c>
      <c r="J86" s="299">
        <v>16680.78333333334</v>
      </c>
      <c r="K86" s="298">
        <v>16308.85</v>
      </c>
      <c r="L86" s="298">
        <v>15960.8</v>
      </c>
      <c r="M86" s="298">
        <v>0.25335000000000002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452.45</v>
      </c>
      <c r="D87" s="299">
        <v>450.88333333333338</v>
      </c>
      <c r="E87" s="299">
        <v>445.76666666666677</v>
      </c>
      <c r="F87" s="299">
        <v>439.08333333333337</v>
      </c>
      <c r="G87" s="299">
        <v>433.96666666666675</v>
      </c>
      <c r="H87" s="299">
        <v>457.56666666666678</v>
      </c>
      <c r="I87" s="299">
        <v>462.68333333333345</v>
      </c>
      <c r="J87" s="299">
        <v>469.36666666666679</v>
      </c>
      <c r="K87" s="298">
        <v>456</v>
      </c>
      <c r="L87" s="298">
        <v>444.2</v>
      </c>
      <c r="M87" s="298">
        <v>4.5435699999999999</v>
      </c>
      <c r="N87" s="1"/>
      <c r="O87" s="1"/>
    </row>
    <row r="88" spans="1:15" ht="12.75" customHeight="1">
      <c r="A88" s="30">
        <v>78</v>
      </c>
      <c r="B88" s="308" t="s">
        <v>864</v>
      </c>
      <c r="C88" s="298">
        <v>39.9</v>
      </c>
      <c r="D88" s="299">
        <v>39.9</v>
      </c>
      <c r="E88" s="299">
        <v>39.9</v>
      </c>
      <c r="F88" s="299">
        <v>39.9</v>
      </c>
      <c r="G88" s="299">
        <v>39.9</v>
      </c>
      <c r="H88" s="299">
        <v>39.9</v>
      </c>
      <c r="I88" s="299">
        <v>39.9</v>
      </c>
      <c r="J88" s="299">
        <v>39.9</v>
      </c>
      <c r="K88" s="298">
        <v>39.9</v>
      </c>
      <c r="L88" s="298">
        <v>39.9</v>
      </c>
      <c r="M88" s="298">
        <v>2.03396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3810.25</v>
      </c>
      <c r="D89" s="299">
        <v>3830.7333333333336</v>
      </c>
      <c r="E89" s="299">
        <v>3779.3666666666672</v>
      </c>
      <c r="F89" s="299">
        <v>3748.4833333333336</v>
      </c>
      <c r="G89" s="299">
        <v>3697.1166666666672</v>
      </c>
      <c r="H89" s="299">
        <v>3861.6166666666672</v>
      </c>
      <c r="I89" s="299">
        <v>3912.983333333334</v>
      </c>
      <c r="J89" s="299">
        <v>3943.8666666666672</v>
      </c>
      <c r="K89" s="298">
        <v>3882.1</v>
      </c>
      <c r="L89" s="298">
        <v>3799.85</v>
      </c>
      <c r="M89" s="298">
        <v>5.1962000000000002</v>
      </c>
      <c r="N89" s="1"/>
      <c r="O89" s="1"/>
    </row>
    <row r="90" spans="1:15" ht="12.75" customHeight="1">
      <c r="A90" s="30">
        <v>80</v>
      </c>
      <c r="B90" s="308" t="s">
        <v>865</v>
      </c>
      <c r="C90" s="298">
        <v>1484.95</v>
      </c>
      <c r="D90" s="299">
        <v>1500.3833333333332</v>
      </c>
      <c r="E90" s="299">
        <v>1458.5666666666664</v>
      </c>
      <c r="F90" s="299">
        <v>1432.1833333333332</v>
      </c>
      <c r="G90" s="299">
        <v>1390.3666666666663</v>
      </c>
      <c r="H90" s="299">
        <v>1526.7666666666664</v>
      </c>
      <c r="I90" s="299">
        <v>1568.583333333333</v>
      </c>
      <c r="J90" s="299">
        <v>1594.9666666666665</v>
      </c>
      <c r="K90" s="298">
        <v>1542.2</v>
      </c>
      <c r="L90" s="298">
        <v>1474</v>
      </c>
      <c r="M90" s="298">
        <v>1.4359999999999999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403.3</v>
      </c>
      <c r="D91" s="299">
        <v>403.43333333333334</v>
      </c>
      <c r="E91" s="299">
        <v>397.86666666666667</v>
      </c>
      <c r="F91" s="299">
        <v>392.43333333333334</v>
      </c>
      <c r="G91" s="299">
        <v>386.86666666666667</v>
      </c>
      <c r="H91" s="299">
        <v>408.86666666666667</v>
      </c>
      <c r="I91" s="299">
        <v>414.43333333333339</v>
      </c>
      <c r="J91" s="299">
        <v>419.86666666666667</v>
      </c>
      <c r="K91" s="298">
        <v>409</v>
      </c>
      <c r="L91" s="298">
        <v>398</v>
      </c>
      <c r="M91" s="298">
        <v>2.6722000000000001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72.599999999999994</v>
      </c>
      <c r="D92" s="299">
        <v>72.45</v>
      </c>
      <c r="E92" s="299">
        <v>71.900000000000006</v>
      </c>
      <c r="F92" s="299">
        <v>71.2</v>
      </c>
      <c r="G92" s="299">
        <v>70.650000000000006</v>
      </c>
      <c r="H92" s="299">
        <v>73.150000000000006</v>
      </c>
      <c r="I92" s="299">
        <v>73.699999999999989</v>
      </c>
      <c r="J92" s="299">
        <v>74.400000000000006</v>
      </c>
      <c r="K92" s="298">
        <v>73</v>
      </c>
      <c r="L92" s="298">
        <v>71.75</v>
      </c>
      <c r="M92" s="298">
        <v>6.4841699999999998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199.2</v>
      </c>
      <c r="D93" s="299">
        <v>199.66666666666666</v>
      </c>
      <c r="E93" s="299">
        <v>196.48333333333332</v>
      </c>
      <c r="F93" s="299">
        <v>193.76666666666665</v>
      </c>
      <c r="G93" s="299">
        <v>190.58333333333331</v>
      </c>
      <c r="H93" s="299">
        <v>202.38333333333333</v>
      </c>
      <c r="I93" s="299">
        <v>205.56666666666666</v>
      </c>
      <c r="J93" s="299">
        <v>208.28333333333333</v>
      </c>
      <c r="K93" s="298">
        <v>202.85</v>
      </c>
      <c r="L93" s="298">
        <v>196.95</v>
      </c>
      <c r="M93" s="298">
        <v>10.195729999999999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3435.35</v>
      </c>
      <c r="D94" s="299">
        <v>3411.2666666666664</v>
      </c>
      <c r="E94" s="299">
        <v>3379.1333333333328</v>
      </c>
      <c r="F94" s="299">
        <v>3322.9166666666665</v>
      </c>
      <c r="G94" s="299">
        <v>3290.7833333333328</v>
      </c>
      <c r="H94" s="299">
        <v>3467.4833333333327</v>
      </c>
      <c r="I94" s="299">
        <v>3499.6166666666659</v>
      </c>
      <c r="J94" s="299">
        <v>3555.8333333333326</v>
      </c>
      <c r="K94" s="298">
        <v>3443.4</v>
      </c>
      <c r="L94" s="298">
        <v>3355.05</v>
      </c>
      <c r="M94" s="298">
        <v>0.29136000000000001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192.85</v>
      </c>
      <c r="D95" s="299">
        <v>193.03333333333333</v>
      </c>
      <c r="E95" s="299">
        <v>190.06666666666666</v>
      </c>
      <c r="F95" s="299">
        <v>187.28333333333333</v>
      </c>
      <c r="G95" s="299">
        <v>184.31666666666666</v>
      </c>
      <c r="H95" s="299">
        <v>195.81666666666666</v>
      </c>
      <c r="I95" s="299">
        <v>198.7833333333333</v>
      </c>
      <c r="J95" s="299">
        <v>201.56666666666666</v>
      </c>
      <c r="K95" s="298">
        <v>196</v>
      </c>
      <c r="L95" s="298">
        <v>190.25</v>
      </c>
      <c r="M95" s="298">
        <v>2.4658699999999998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463.45</v>
      </c>
      <c r="D96" s="299">
        <v>460.7</v>
      </c>
      <c r="E96" s="299">
        <v>455</v>
      </c>
      <c r="F96" s="299">
        <v>446.55</v>
      </c>
      <c r="G96" s="299">
        <v>440.85</v>
      </c>
      <c r="H96" s="299">
        <v>469.15</v>
      </c>
      <c r="I96" s="299">
        <v>474.84999999999991</v>
      </c>
      <c r="J96" s="299">
        <v>483.29999999999995</v>
      </c>
      <c r="K96" s="298">
        <v>466.4</v>
      </c>
      <c r="L96" s="298">
        <v>452.25</v>
      </c>
      <c r="M96" s="298">
        <v>4.4619900000000001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208.55</v>
      </c>
      <c r="D97" s="299">
        <v>204.13333333333333</v>
      </c>
      <c r="E97" s="299">
        <v>198.76666666666665</v>
      </c>
      <c r="F97" s="299">
        <v>188.98333333333332</v>
      </c>
      <c r="G97" s="299">
        <v>183.61666666666665</v>
      </c>
      <c r="H97" s="299">
        <v>213.91666666666666</v>
      </c>
      <c r="I97" s="299">
        <v>219.28333333333333</v>
      </c>
      <c r="J97" s="299">
        <v>229.06666666666666</v>
      </c>
      <c r="K97" s="298">
        <v>209.5</v>
      </c>
      <c r="L97" s="298">
        <v>194.35</v>
      </c>
      <c r="M97" s="298">
        <v>225.16876999999999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733.95</v>
      </c>
      <c r="D98" s="299">
        <v>736.56666666666661</v>
      </c>
      <c r="E98" s="299">
        <v>727.38333333333321</v>
      </c>
      <c r="F98" s="299">
        <v>720.81666666666661</v>
      </c>
      <c r="G98" s="299">
        <v>711.63333333333321</v>
      </c>
      <c r="H98" s="299">
        <v>743.13333333333321</v>
      </c>
      <c r="I98" s="299">
        <v>752.31666666666661</v>
      </c>
      <c r="J98" s="299">
        <v>758.88333333333321</v>
      </c>
      <c r="K98" s="298">
        <v>745.75</v>
      </c>
      <c r="L98" s="298">
        <v>730</v>
      </c>
      <c r="M98" s="298">
        <v>0.20909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686.05</v>
      </c>
      <c r="D99" s="299">
        <v>687.43333333333339</v>
      </c>
      <c r="E99" s="299">
        <v>679.86666666666679</v>
      </c>
      <c r="F99" s="299">
        <v>673.68333333333339</v>
      </c>
      <c r="G99" s="299">
        <v>666.11666666666679</v>
      </c>
      <c r="H99" s="299">
        <v>693.61666666666679</v>
      </c>
      <c r="I99" s="299">
        <v>701.18333333333339</v>
      </c>
      <c r="J99" s="299">
        <v>707.36666666666679</v>
      </c>
      <c r="K99" s="298">
        <v>695</v>
      </c>
      <c r="L99" s="298">
        <v>681.25</v>
      </c>
      <c r="M99" s="298">
        <v>9.9390000000000006E-2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767.85</v>
      </c>
      <c r="D100" s="299">
        <v>772.83333333333337</v>
      </c>
      <c r="E100" s="299">
        <v>747.16666666666674</v>
      </c>
      <c r="F100" s="299">
        <v>726.48333333333335</v>
      </c>
      <c r="G100" s="299">
        <v>700.81666666666672</v>
      </c>
      <c r="H100" s="299">
        <v>793.51666666666677</v>
      </c>
      <c r="I100" s="299">
        <v>819.18333333333351</v>
      </c>
      <c r="J100" s="299">
        <v>839.86666666666679</v>
      </c>
      <c r="K100" s="298">
        <v>798.5</v>
      </c>
      <c r="L100" s="298">
        <v>752.15</v>
      </c>
      <c r="M100" s="298">
        <v>3.7090299999999998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108</v>
      </c>
      <c r="D101" s="299">
        <v>108.05</v>
      </c>
      <c r="E101" s="299">
        <v>107.1</v>
      </c>
      <c r="F101" s="299">
        <v>106.2</v>
      </c>
      <c r="G101" s="299">
        <v>105.25</v>
      </c>
      <c r="H101" s="299">
        <v>108.94999999999999</v>
      </c>
      <c r="I101" s="299">
        <v>109.9</v>
      </c>
      <c r="J101" s="299">
        <v>110.79999999999998</v>
      </c>
      <c r="K101" s="298">
        <v>109</v>
      </c>
      <c r="L101" s="298">
        <v>107.15</v>
      </c>
      <c r="M101" s="298">
        <v>4.9415199999999997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1122.0999999999999</v>
      </c>
      <c r="D102" s="299">
        <v>1097.5666666666666</v>
      </c>
      <c r="E102" s="299">
        <v>1046.7333333333331</v>
      </c>
      <c r="F102" s="299">
        <v>971.36666666666656</v>
      </c>
      <c r="G102" s="299">
        <v>920.53333333333308</v>
      </c>
      <c r="H102" s="299">
        <v>1172.9333333333332</v>
      </c>
      <c r="I102" s="299">
        <v>1223.7666666666667</v>
      </c>
      <c r="J102" s="299">
        <v>1299.1333333333332</v>
      </c>
      <c r="K102" s="298">
        <v>1148.4000000000001</v>
      </c>
      <c r="L102" s="298">
        <v>1022.2</v>
      </c>
      <c r="M102" s="298">
        <v>5.5080999999999998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18</v>
      </c>
      <c r="D103" s="299">
        <v>18</v>
      </c>
      <c r="E103" s="299">
        <v>17.850000000000001</v>
      </c>
      <c r="F103" s="299">
        <v>17.700000000000003</v>
      </c>
      <c r="G103" s="299">
        <v>17.550000000000004</v>
      </c>
      <c r="H103" s="299">
        <v>18.149999999999999</v>
      </c>
      <c r="I103" s="299">
        <v>18.299999999999997</v>
      </c>
      <c r="J103" s="299">
        <v>18.449999999999996</v>
      </c>
      <c r="K103" s="298">
        <v>18.149999999999999</v>
      </c>
      <c r="L103" s="298">
        <v>17.850000000000001</v>
      </c>
      <c r="M103" s="298">
        <v>16.231780000000001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1118.3499999999999</v>
      </c>
      <c r="D104" s="299">
        <v>1114.4833333333333</v>
      </c>
      <c r="E104" s="299">
        <v>1104.9666666666667</v>
      </c>
      <c r="F104" s="299">
        <v>1091.5833333333333</v>
      </c>
      <c r="G104" s="299">
        <v>1082.0666666666666</v>
      </c>
      <c r="H104" s="299">
        <v>1127.8666666666668</v>
      </c>
      <c r="I104" s="299">
        <v>1137.3833333333337</v>
      </c>
      <c r="J104" s="299">
        <v>1150.7666666666669</v>
      </c>
      <c r="K104" s="298">
        <v>1124</v>
      </c>
      <c r="L104" s="298">
        <v>1101.0999999999999</v>
      </c>
      <c r="M104" s="298">
        <v>5.2511999999999999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530.79999999999995</v>
      </c>
      <c r="D105" s="299">
        <v>529.61666666666667</v>
      </c>
      <c r="E105" s="299">
        <v>525.0333333333333</v>
      </c>
      <c r="F105" s="299">
        <v>519.26666666666665</v>
      </c>
      <c r="G105" s="299">
        <v>514.68333333333328</v>
      </c>
      <c r="H105" s="299">
        <v>535.38333333333333</v>
      </c>
      <c r="I105" s="299">
        <v>539.96666666666658</v>
      </c>
      <c r="J105" s="299">
        <v>545.73333333333335</v>
      </c>
      <c r="K105" s="298">
        <v>534.20000000000005</v>
      </c>
      <c r="L105" s="298">
        <v>523.85</v>
      </c>
      <c r="M105" s="298">
        <v>0.77332000000000001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808.8</v>
      </c>
      <c r="D106" s="299">
        <v>812.91666666666663</v>
      </c>
      <c r="E106" s="299">
        <v>800.93333333333328</v>
      </c>
      <c r="F106" s="299">
        <v>793.06666666666661</v>
      </c>
      <c r="G106" s="299">
        <v>781.08333333333326</v>
      </c>
      <c r="H106" s="299">
        <v>820.7833333333333</v>
      </c>
      <c r="I106" s="299">
        <v>832.76666666666665</v>
      </c>
      <c r="J106" s="299">
        <v>840.63333333333333</v>
      </c>
      <c r="K106" s="298">
        <v>824.9</v>
      </c>
      <c r="L106" s="298">
        <v>805.05</v>
      </c>
      <c r="M106" s="298">
        <v>1.87547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4249.55</v>
      </c>
      <c r="D107" s="299">
        <v>4251.3999999999996</v>
      </c>
      <c r="E107" s="299">
        <v>4142.7999999999993</v>
      </c>
      <c r="F107" s="299">
        <v>4036.0499999999993</v>
      </c>
      <c r="G107" s="299">
        <v>3927.4499999999989</v>
      </c>
      <c r="H107" s="299">
        <v>4358.1499999999996</v>
      </c>
      <c r="I107" s="299">
        <v>4466.75</v>
      </c>
      <c r="J107" s="299">
        <v>4573.5</v>
      </c>
      <c r="K107" s="298">
        <v>4360</v>
      </c>
      <c r="L107" s="298">
        <v>4144.6499999999996</v>
      </c>
      <c r="M107" s="298">
        <v>0.18611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337.1</v>
      </c>
      <c r="D108" s="299">
        <v>336.88333333333338</v>
      </c>
      <c r="E108" s="299">
        <v>328.76666666666677</v>
      </c>
      <c r="F108" s="299">
        <v>320.43333333333339</v>
      </c>
      <c r="G108" s="299">
        <v>312.31666666666678</v>
      </c>
      <c r="H108" s="299">
        <v>345.21666666666675</v>
      </c>
      <c r="I108" s="299">
        <v>353.33333333333343</v>
      </c>
      <c r="J108" s="299">
        <v>361.66666666666674</v>
      </c>
      <c r="K108" s="298">
        <v>345</v>
      </c>
      <c r="L108" s="298">
        <v>328.55</v>
      </c>
      <c r="M108" s="298">
        <v>4.7160399999999996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291.8</v>
      </c>
      <c r="D109" s="299">
        <v>289.16666666666669</v>
      </c>
      <c r="E109" s="299">
        <v>284.73333333333335</v>
      </c>
      <c r="F109" s="299">
        <v>277.66666666666669</v>
      </c>
      <c r="G109" s="299">
        <v>273.23333333333335</v>
      </c>
      <c r="H109" s="299">
        <v>296.23333333333335</v>
      </c>
      <c r="I109" s="299">
        <v>300.66666666666663</v>
      </c>
      <c r="J109" s="299">
        <v>307.73333333333335</v>
      </c>
      <c r="K109" s="298">
        <v>293.60000000000002</v>
      </c>
      <c r="L109" s="298">
        <v>282.10000000000002</v>
      </c>
      <c r="M109" s="298">
        <v>21.934840000000001</v>
      </c>
      <c r="N109" s="1"/>
      <c r="O109" s="1"/>
    </row>
    <row r="110" spans="1:15" ht="12.75" customHeight="1">
      <c r="A110" s="30">
        <v>100</v>
      </c>
      <c r="B110" s="308" t="s">
        <v>866</v>
      </c>
      <c r="C110" s="298">
        <v>484.4</v>
      </c>
      <c r="D110" s="299">
        <v>488.48333333333335</v>
      </c>
      <c r="E110" s="299">
        <v>476.16666666666669</v>
      </c>
      <c r="F110" s="299">
        <v>467.93333333333334</v>
      </c>
      <c r="G110" s="299">
        <v>455.61666666666667</v>
      </c>
      <c r="H110" s="299">
        <v>496.7166666666667</v>
      </c>
      <c r="I110" s="299">
        <v>509.0333333333333</v>
      </c>
      <c r="J110" s="299">
        <v>517.26666666666665</v>
      </c>
      <c r="K110" s="298">
        <v>500.8</v>
      </c>
      <c r="L110" s="298">
        <v>480.25</v>
      </c>
      <c r="M110" s="298">
        <v>1.0375700000000001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614</v>
      </c>
      <c r="D111" s="299">
        <v>611.01666666666665</v>
      </c>
      <c r="E111" s="299">
        <v>605.0333333333333</v>
      </c>
      <c r="F111" s="299">
        <v>596.06666666666661</v>
      </c>
      <c r="G111" s="299">
        <v>590.08333333333326</v>
      </c>
      <c r="H111" s="299">
        <v>619.98333333333335</v>
      </c>
      <c r="I111" s="299">
        <v>625.9666666666667</v>
      </c>
      <c r="J111" s="299">
        <v>634.93333333333339</v>
      </c>
      <c r="K111" s="298">
        <v>617</v>
      </c>
      <c r="L111" s="298">
        <v>602.04999999999995</v>
      </c>
      <c r="M111" s="298">
        <v>0.11004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642.20000000000005</v>
      </c>
      <c r="D112" s="299">
        <v>643.61666666666667</v>
      </c>
      <c r="E112" s="299">
        <v>634.23333333333335</v>
      </c>
      <c r="F112" s="299">
        <v>626.26666666666665</v>
      </c>
      <c r="G112" s="299">
        <v>616.88333333333333</v>
      </c>
      <c r="H112" s="299">
        <v>651.58333333333337</v>
      </c>
      <c r="I112" s="299">
        <v>660.96666666666681</v>
      </c>
      <c r="J112" s="299">
        <v>668.93333333333339</v>
      </c>
      <c r="K112" s="298">
        <v>653</v>
      </c>
      <c r="L112" s="298">
        <v>635.65</v>
      </c>
      <c r="M112" s="298">
        <v>25.413080000000001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935.25</v>
      </c>
      <c r="D113" s="299">
        <v>939.63333333333321</v>
      </c>
      <c r="E113" s="299">
        <v>928.9166666666664</v>
      </c>
      <c r="F113" s="299">
        <v>922.58333333333314</v>
      </c>
      <c r="G113" s="299">
        <v>911.86666666666633</v>
      </c>
      <c r="H113" s="299">
        <v>945.96666666666647</v>
      </c>
      <c r="I113" s="299">
        <v>956.68333333333317</v>
      </c>
      <c r="J113" s="299">
        <v>963.01666666666654</v>
      </c>
      <c r="K113" s="298">
        <v>950.35</v>
      </c>
      <c r="L113" s="298">
        <v>933.3</v>
      </c>
      <c r="M113" s="298">
        <v>13.90277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144.94999999999999</v>
      </c>
      <c r="D114" s="299">
        <v>144.16666666666666</v>
      </c>
      <c r="E114" s="299">
        <v>142.5333333333333</v>
      </c>
      <c r="F114" s="299">
        <v>140.11666666666665</v>
      </c>
      <c r="G114" s="299">
        <v>138.48333333333329</v>
      </c>
      <c r="H114" s="299">
        <v>146.58333333333331</v>
      </c>
      <c r="I114" s="299">
        <v>148.2166666666667</v>
      </c>
      <c r="J114" s="299">
        <v>150.63333333333333</v>
      </c>
      <c r="K114" s="298">
        <v>145.80000000000001</v>
      </c>
      <c r="L114" s="298">
        <v>141.75</v>
      </c>
      <c r="M114" s="298">
        <v>23.80678</v>
      </c>
      <c r="N114" s="1"/>
      <c r="O114" s="1"/>
    </row>
    <row r="115" spans="1:15" ht="12.75" customHeight="1">
      <c r="A115" s="30">
        <v>105</v>
      </c>
      <c r="B115" s="308" t="s">
        <v>856</v>
      </c>
      <c r="C115" s="298">
        <v>1499.4</v>
      </c>
      <c r="D115" s="299">
        <v>1513.0833333333333</v>
      </c>
      <c r="E115" s="299">
        <v>1466.3166666666666</v>
      </c>
      <c r="F115" s="299">
        <v>1433.2333333333333</v>
      </c>
      <c r="G115" s="299">
        <v>1386.4666666666667</v>
      </c>
      <c r="H115" s="299">
        <v>1546.1666666666665</v>
      </c>
      <c r="I115" s="299">
        <v>1592.9333333333334</v>
      </c>
      <c r="J115" s="299">
        <v>1626.0166666666664</v>
      </c>
      <c r="K115" s="298">
        <v>1559.85</v>
      </c>
      <c r="L115" s="298">
        <v>1480</v>
      </c>
      <c r="M115" s="298">
        <v>2.2726000000000002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186</v>
      </c>
      <c r="D116" s="299">
        <v>184.68333333333331</v>
      </c>
      <c r="E116" s="299">
        <v>182.76666666666662</v>
      </c>
      <c r="F116" s="299">
        <v>179.5333333333333</v>
      </c>
      <c r="G116" s="299">
        <v>177.61666666666662</v>
      </c>
      <c r="H116" s="299">
        <v>187.91666666666663</v>
      </c>
      <c r="I116" s="299">
        <v>189.83333333333331</v>
      </c>
      <c r="J116" s="299">
        <v>193.06666666666663</v>
      </c>
      <c r="K116" s="298">
        <v>186.6</v>
      </c>
      <c r="L116" s="298">
        <v>181.45</v>
      </c>
      <c r="M116" s="298">
        <v>63.226300000000002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317.60000000000002</v>
      </c>
      <c r="D117" s="299">
        <v>316.61666666666667</v>
      </c>
      <c r="E117" s="299">
        <v>314.23333333333335</v>
      </c>
      <c r="F117" s="299">
        <v>310.86666666666667</v>
      </c>
      <c r="G117" s="299">
        <v>308.48333333333335</v>
      </c>
      <c r="H117" s="299">
        <v>319.98333333333335</v>
      </c>
      <c r="I117" s="299">
        <v>322.36666666666667</v>
      </c>
      <c r="J117" s="299">
        <v>325.73333333333335</v>
      </c>
      <c r="K117" s="298">
        <v>319</v>
      </c>
      <c r="L117" s="298">
        <v>313.25</v>
      </c>
      <c r="M117" s="298">
        <v>0.81689000000000001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3609.45</v>
      </c>
      <c r="D118" s="299">
        <v>3633.5166666666664</v>
      </c>
      <c r="E118" s="299">
        <v>3547.0333333333328</v>
      </c>
      <c r="F118" s="299">
        <v>3484.6166666666663</v>
      </c>
      <c r="G118" s="299">
        <v>3398.1333333333328</v>
      </c>
      <c r="H118" s="299">
        <v>3695.9333333333329</v>
      </c>
      <c r="I118" s="299">
        <v>3782.4166666666665</v>
      </c>
      <c r="J118" s="299">
        <v>3844.833333333333</v>
      </c>
      <c r="K118" s="298">
        <v>3720</v>
      </c>
      <c r="L118" s="298">
        <v>3571.1</v>
      </c>
      <c r="M118" s="298">
        <v>4.5848100000000001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1570</v>
      </c>
      <c r="D119" s="299">
        <v>1572.3166666666666</v>
      </c>
      <c r="E119" s="299">
        <v>1558.6833333333332</v>
      </c>
      <c r="F119" s="299">
        <v>1547.3666666666666</v>
      </c>
      <c r="G119" s="299">
        <v>1533.7333333333331</v>
      </c>
      <c r="H119" s="299">
        <v>1583.6333333333332</v>
      </c>
      <c r="I119" s="299">
        <v>1597.2666666666664</v>
      </c>
      <c r="J119" s="299">
        <v>1608.5833333333333</v>
      </c>
      <c r="K119" s="298">
        <v>1585.95</v>
      </c>
      <c r="L119" s="298">
        <v>1561</v>
      </c>
      <c r="M119" s="298">
        <v>3.0199600000000002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2267.85</v>
      </c>
      <c r="D120" s="299">
        <v>2260.7333333333336</v>
      </c>
      <c r="E120" s="299">
        <v>2242.4666666666672</v>
      </c>
      <c r="F120" s="299">
        <v>2217.0833333333335</v>
      </c>
      <c r="G120" s="299">
        <v>2198.8166666666671</v>
      </c>
      <c r="H120" s="299">
        <v>2286.1166666666672</v>
      </c>
      <c r="I120" s="299">
        <v>2304.3833333333337</v>
      </c>
      <c r="J120" s="299">
        <v>2329.7666666666673</v>
      </c>
      <c r="K120" s="298">
        <v>2279</v>
      </c>
      <c r="L120" s="298">
        <v>2235.35</v>
      </c>
      <c r="M120" s="298">
        <v>0.77890999999999999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653.04999999999995</v>
      </c>
      <c r="D121" s="299">
        <v>654.26666666666665</v>
      </c>
      <c r="E121" s="299">
        <v>644.7833333333333</v>
      </c>
      <c r="F121" s="299">
        <v>636.51666666666665</v>
      </c>
      <c r="G121" s="299">
        <v>627.0333333333333</v>
      </c>
      <c r="H121" s="299">
        <v>662.5333333333333</v>
      </c>
      <c r="I121" s="299">
        <v>672.01666666666665</v>
      </c>
      <c r="J121" s="299">
        <v>680.2833333333333</v>
      </c>
      <c r="K121" s="298">
        <v>663.75</v>
      </c>
      <c r="L121" s="298">
        <v>646</v>
      </c>
      <c r="M121" s="298">
        <v>13.39561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974.05</v>
      </c>
      <c r="D122" s="299">
        <v>976.65</v>
      </c>
      <c r="E122" s="299">
        <v>964.44999999999993</v>
      </c>
      <c r="F122" s="299">
        <v>954.84999999999991</v>
      </c>
      <c r="G122" s="299">
        <v>942.64999999999986</v>
      </c>
      <c r="H122" s="299">
        <v>986.25</v>
      </c>
      <c r="I122" s="299">
        <v>998.45</v>
      </c>
      <c r="J122" s="299">
        <v>1008.0500000000001</v>
      </c>
      <c r="K122" s="298">
        <v>988.85</v>
      </c>
      <c r="L122" s="298">
        <v>967.05</v>
      </c>
      <c r="M122" s="298">
        <v>4.3668100000000001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993.85</v>
      </c>
      <c r="D123" s="299">
        <v>995.5</v>
      </c>
      <c r="E123" s="299">
        <v>984.35</v>
      </c>
      <c r="F123" s="299">
        <v>974.85</v>
      </c>
      <c r="G123" s="299">
        <v>963.7</v>
      </c>
      <c r="H123" s="299">
        <v>1005</v>
      </c>
      <c r="I123" s="299">
        <v>1016.1500000000001</v>
      </c>
      <c r="J123" s="299">
        <v>1025.6500000000001</v>
      </c>
      <c r="K123" s="298">
        <v>1006.65</v>
      </c>
      <c r="L123" s="298">
        <v>986</v>
      </c>
      <c r="M123" s="298">
        <v>1.7563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367.35</v>
      </c>
      <c r="D124" s="299">
        <v>366.55</v>
      </c>
      <c r="E124" s="299">
        <v>361.90000000000003</v>
      </c>
      <c r="F124" s="299">
        <v>356.45000000000005</v>
      </c>
      <c r="G124" s="299">
        <v>351.80000000000007</v>
      </c>
      <c r="H124" s="299">
        <v>372</v>
      </c>
      <c r="I124" s="299">
        <v>376.65</v>
      </c>
      <c r="J124" s="299">
        <v>382.09999999999997</v>
      </c>
      <c r="K124" s="298">
        <v>371.2</v>
      </c>
      <c r="L124" s="298">
        <v>361.1</v>
      </c>
      <c r="M124" s="298">
        <v>16.012789999999999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1130.25</v>
      </c>
      <c r="D125" s="299">
        <v>1122.8500000000001</v>
      </c>
      <c r="E125" s="299">
        <v>1109.7000000000003</v>
      </c>
      <c r="F125" s="299">
        <v>1089.1500000000001</v>
      </c>
      <c r="G125" s="299">
        <v>1076.0000000000002</v>
      </c>
      <c r="H125" s="299">
        <v>1143.4000000000003</v>
      </c>
      <c r="I125" s="299">
        <v>1156.5500000000004</v>
      </c>
      <c r="J125" s="299">
        <v>1177.1000000000004</v>
      </c>
      <c r="K125" s="298">
        <v>1136</v>
      </c>
      <c r="L125" s="298">
        <v>1102.3</v>
      </c>
      <c r="M125" s="298">
        <v>7.8582299999999998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734.45</v>
      </c>
      <c r="D126" s="299">
        <v>738.75</v>
      </c>
      <c r="E126" s="299">
        <v>721.1</v>
      </c>
      <c r="F126" s="299">
        <v>707.75</v>
      </c>
      <c r="G126" s="299">
        <v>690.1</v>
      </c>
      <c r="H126" s="299">
        <v>752.1</v>
      </c>
      <c r="I126" s="299">
        <v>769.75000000000011</v>
      </c>
      <c r="J126" s="299">
        <v>783.1</v>
      </c>
      <c r="K126" s="298">
        <v>756.4</v>
      </c>
      <c r="L126" s="298">
        <v>725.4</v>
      </c>
      <c r="M126" s="298">
        <v>5.4278399999999998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960.4</v>
      </c>
      <c r="D127" s="299">
        <v>968.11666666666667</v>
      </c>
      <c r="E127" s="299">
        <v>947.5333333333333</v>
      </c>
      <c r="F127" s="299">
        <v>934.66666666666663</v>
      </c>
      <c r="G127" s="299">
        <v>914.08333333333326</v>
      </c>
      <c r="H127" s="299">
        <v>980.98333333333335</v>
      </c>
      <c r="I127" s="299">
        <v>1001.5666666666666</v>
      </c>
      <c r="J127" s="299">
        <v>1014.4333333333334</v>
      </c>
      <c r="K127" s="298">
        <v>988.7</v>
      </c>
      <c r="L127" s="298">
        <v>955.25</v>
      </c>
      <c r="M127" s="298">
        <v>0.45078000000000001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336.9</v>
      </c>
      <c r="D128" s="299">
        <v>334.91666666666663</v>
      </c>
      <c r="E128" s="299">
        <v>332.13333333333327</v>
      </c>
      <c r="F128" s="299">
        <v>327.36666666666662</v>
      </c>
      <c r="G128" s="299">
        <v>324.58333333333326</v>
      </c>
      <c r="H128" s="299">
        <v>339.68333333333328</v>
      </c>
      <c r="I128" s="299">
        <v>342.46666666666658</v>
      </c>
      <c r="J128" s="299">
        <v>347.23333333333329</v>
      </c>
      <c r="K128" s="298">
        <v>337.7</v>
      </c>
      <c r="L128" s="298">
        <v>330.15</v>
      </c>
      <c r="M128" s="298">
        <v>53.308660000000003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543.54999999999995</v>
      </c>
      <c r="D129" s="299">
        <v>544.65</v>
      </c>
      <c r="E129" s="299">
        <v>537</v>
      </c>
      <c r="F129" s="299">
        <v>530.45000000000005</v>
      </c>
      <c r="G129" s="299">
        <v>522.80000000000007</v>
      </c>
      <c r="H129" s="299">
        <v>551.19999999999993</v>
      </c>
      <c r="I129" s="299">
        <v>558.8499999999998</v>
      </c>
      <c r="J129" s="299">
        <v>565.39999999999986</v>
      </c>
      <c r="K129" s="298">
        <v>552.29999999999995</v>
      </c>
      <c r="L129" s="298">
        <v>538.1</v>
      </c>
      <c r="M129" s="298">
        <v>16.247060000000001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1453.15</v>
      </c>
      <c r="D130" s="299">
        <v>1431.3833333333334</v>
      </c>
      <c r="E130" s="299">
        <v>1398.0666666666668</v>
      </c>
      <c r="F130" s="299">
        <v>1342.9833333333333</v>
      </c>
      <c r="G130" s="299">
        <v>1309.6666666666667</v>
      </c>
      <c r="H130" s="299">
        <v>1486.4666666666669</v>
      </c>
      <c r="I130" s="299">
        <v>1519.7833333333335</v>
      </c>
      <c r="J130" s="299">
        <v>1574.866666666667</v>
      </c>
      <c r="K130" s="298">
        <v>1464.7</v>
      </c>
      <c r="L130" s="298">
        <v>1376.3</v>
      </c>
      <c r="M130" s="298">
        <v>6.3576499999999996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1761.1</v>
      </c>
      <c r="D131" s="299">
        <v>1761.3833333333332</v>
      </c>
      <c r="E131" s="299">
        <v>1744.7666666666664</v>
      </c>
      <c r="F131" s="299">
        <v>1728.4333333333332</v>
      </c>
      <c r="G131" s="299">
        <v>1711.8166666666664</v>
      </c>
      <c r="H131" s="299">
        <v>1777.7166666666665</v>
      </c>
      <c r="I131" s="299">
        <v>1794.3333333333333</v>
      </c>
      <c r="J131" s="299">
        <v>1810.6666666666665</v>
      </c>
      <c r="K131" s="298">
        <v>1778</v>
      </c>
      <c r="L131" s="298">
        <v>1745.05</v>
      </c>
      <c r="M131" s="298">
        <v>7.7849500000000003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174.1</v>
      </c>
      <c r="D132" s="299">
        <v>173.5</v>
      </c>
      <c r="E132" s="299">
        <v>171</v>
      </c>
      <c r="F132" s="299">
        <v>167.9</v>
      </c>
      <c r="G132" s="299">
        <v>165.4</v>
      </c>
      <c r="H132" s="299">
        <v>176.6</v>
      </c>
      <c r="I132" s="299">
        <v>179.1</v>
      </c>
      <c r="J132" s="299">
        <v>182.2</v>
      </c>
      <c r="K132" s="298">
        <v>176</v>
      </c>
      <c r="L132" s="298">
        <v>170.4</v>
      </c>
      <c r="M132" s="298">
        <v>44.939770000000003</v>
      </c>
      <c r="N132" s="1"/>
      <c r="O132" s="1"/>
    </row>
    <row r="133" spans="1:15" ht="12.75" customHeight="1">
      <c r="A133" s="30">
        <v>123</v>
      </c>
      <c r="B133" s="308" t="s">
        <v>867</v>
      </c>
      <c r="C133" s="298">
        <v>163.35</v>
      </c>
      <c r="D133" s="299">
        <v>163.51666666666665</v>
      </c>
      <c r="E133" s="299">
        <v>161.48333333333329</v>
      </c>
      <c r="F133" s="299">
        <v>159.61666666666665</v>
      </c>
      <c r="G133" s="299">
        <v>157.58333333333329</v>
      </c>
      <c r="H133" s="299">
        <v>165.3833333333333</v>
      </c>
      <c r="I133" s="299">
        <v>167.41666666666666</v>
      </c>
      <c r="J133" s="299">
        <v>169.2833333333333</v>
      </c>
      <c r="K133" s="298">
        <v>165.55</v>
      </c>
      <c r="L133" s="298">
        <v>161.65</v>
      </c>
      <c r="M133" s="298">
        <v>5.65083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35.1</v>
      </c>
      <c r="D134" s="299">
        <v>34.56666666666667</v>
      </c>
      <c r="E134" s="299">
        <v>34.033333333333339</v>
      </c>
      <c r="F134" s="299">
        <v>32.966666666666669</v>
      </c>
      <c r="G134" s="299">
        <v>32.433333333333337</v>
      </c>
      <c r="H134" s="299">
        <v>35.63333333333334</v>
      </c>
      <c r="I134" s="299">
        <v>36.166666666666671</v>
      </c>
      <c r="J134" s="299">
        <v>37.233333333333341</v>
      </c>
      <c r="K134" s="298">
        <v>35.1</v>
      </c>
      <c r="L134" s="298">
        <v>33.5</v>
      </c>
      <c r="M134" s="298">
        <v>43.921979999999998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196.4</v>
      </c>
      <c r="D135" s="299">
        <v>196.95000000000002</v>
      </c>
      <c r="E135" s="299">
        <v>194.45000000000005</v>
      </c>
      <c r="F135" s="299">
        <v>192.50000000000003</v>
      </c>
      <c r="G135" s="299">
        <v>190.00000000000006</v>
      </c>
      <c r="H135" s="299">
        <v>198.90000000000003</v>
      </c>
      <c r="I135" s="299">
        <v>201.39999999999998</v>
      </c>
      <c r="J135" s="299">
        <v>203.35000000000002</v>
      </c>
      <c r="K135" s="298">
        <v>199.45</v>
      </c>
      <c r="L135" s="298">
        <v>195</v>
      </c>
      <c r="M135" s="298">
        <v>3.8070200000000001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3656.4</v>
      </c>
      <c r="D136" s="299">
        <v>3655.4666666666667</v>
      </c>
      <c r="E136" s="299">
        <v>3600.9333333333334</v>
      </c>
      <c r="F136" s="299">
        <v>3545.4666666666667</v>
      </c>
      <c r="G136" s="299">
        <v>3490.9333333333334</v>
      </c>
      <c r="H136" s="299">
        <v>3710.9333333333334</v>
      </c>
      <c r="I136" s="299">
        <v>3765.4666666666672</v>
      </c>
      <c r="J136" s="299">
        <v>3820.9333333333334</v>
      </c>
      <c r="K136" s="298">
        <v>3710</v>
      </c>
      <c r="L136" s="298">
        <v>3600</v>
      </c>
      <c r="M136" s="298">
        <v>2.8460299999999998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3706</v>
      </c>
      <c r="D137" s="299">
        <v>3696.1166666666668</v>
      </c>
      <c r="E137" s="299">
        <v>3662.2833333333338</v>
      </c>
      <c r="F137" s="299">
        <v>3618.5666666666671</v>
      </c>
      <c r="G137" s="299">
        <v>3584.733333333334</v>
      </c>
      <c r="H137" s="299">
        <v>3739.8333333333335</v>
      </c>
      <c r="I137" s="299">
        <v>3773.6666666666665</v>
      </c>
      <c r="J137" s="299">
        <v>3817.3833333333332</v>
      </c>
      <c r="K137" s="298">
        <v>3729.95</v>
      </c>
      <c r="L137" s="298">
        <v>3652.4</v>
      </c>
      <c r="M137" s="298">
        <v>1.9131499999999999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2179.9</v>
      </c>
      <c r="D138" s="299">
        <v>2199.8666666666668</v>
      </c>
      <c r="E138" s="299">
        <v>2155.0333333333338</v>
      </c>
      <c r="F138" s="299">
        <v>2130.166666666667</v>
      </c>
      <c r="G138" s="299">
        <v>2085.3333333333339</v>
      </c>
      <c r="H138" s="299">
        <v>2224.7333333333336</v>
      </c>
      <c r="I138" s="299">
        <v>2269.5666666666666</v>
      </c>
      <c r="J138" s="299">
        <v>2294.4333333333334</v>
      </c>
      <c r="K138" s="298">
        <v>2244.6999999999998</v>
      </c>
      <c r="L138" s="298">
        <v>2175</v>
      </c>
      <c r="M138" s="298">
        <v>1.2882100000000001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4336.45</v>
      </c>
      <c r="D139" s="299">
        <v>4369.1500000000005</v>
      </c>
      <c r="E139" s="299">
        <v>4295.3000000000011</v>
      </c>
      <c r="F139" s="299">
        <v>4254.1500000000005</v>
      </c>
      <c r="G139" s="299">
        <v>4180.3000000000011</v>
      </c>
      <c r="H139" s="299">
        <v>4410.3000000000011</v>
      </c>
      <c r="I139" s="299">
        <v>4484.1500000000015</v>
      </c>
      <c r="J139" s="299">
        <v>4525.3000000000011</v>
      </c>
      <c r="K139" s="298">
        <v>4443</v>
      </c>
      <c r="L139" s="298">
        <v>4328</v>
      </c>
      <c r="M139" s="298">
        <v>4.3222199999999997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527.25</v>
      </c>
      <c r="D140" s="299">
        <v>525.63333333333333</v>
      </c>
      <c r="E140" s="299">
        <v>521.66666666666663</v>
      </c>
      <c r="F140" s="299">
        <v>516.08333333333326</v>
      </c>
      <c r="G140" s="299">
        <v>512.11666666666656</v>
      </c>
      <c r="H140" s="299">
        <v>531.2166666666667</v>
      </c>
      <c r="I140" s="299">
        <v>535.18333333333339</v>
      </c>
      <c r="J140" s="299">
        <v>540.76666666666677</v>
      </c>
      <c r="K140" s="298">
        <v>529.6</v>
      </c>
      <c r="L140" s="298">
        <v>520.04999999999995</v>
      </c>
      <c r="M140" s="298">
        <v>1.82725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130.4</v>
      </c>
      <c r="D141" s="299">
        <v>130.18333333333334</v>
      </c>
      <c r="E141" s="299">
        <v>128.41666666666669</v>
      </c>
      <c r="F141" s="299">
        <v>126.43333333333334</v>
      </c>
      <c r="G141" s="299">
        <v>124.66666666666669</v>
      </c>
      <c r="H141" s="299">
        <v>132.16666666666669</v>
      </c>
      <c r="I141" s="299">
        <v>133.93333333333334</v>
      </c>
      <c r="J141" s="299">
        <v>135.91666666666669</v>
      </c>
      <c r="K141" s="298">
        <v>131.94999999999999</v>
      </c>
      <c r="L141" s="298">
        <v>128.19999999999999</v>
      </c>
      <c r="M141" s="298">
        <v>5.1032400000000004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161.5</v>
      </c>
      <c r="D142" s="299">
        <v>161.06666666666666</v>
      </c>
      <c r="E142" s="299">
        <v>159.43333333333334</v>
      </c>
      <c r="F142" s="299">
        <v>157.36666666666667</v>
      </c>
      <c r="G142" s="299">
        <v>155.73333333333335</v>
      </c>
      <c r="H142" s="299">
        <v>163.13333333333333</v>
      </c>
      <c r="I142" s="299">
        <v>164.76666666666665</v>
      </c>
      <c r="J142" s="299">
        <v>166.83333333333331</v>
      </c>
      <c r="K142" s="298">
        <v>162.69999999999999</v>
      </c>
      <c r="L142" s="298">
        <v>159</v>
      </c>
      <c r="M142" s="298">
        <v>4.0509700000000004</v>
      </c>
      <c r="N142" s="1"/>
      <c r="O142" s="1"/>
    </row>
    <row r="143" spans="1:15" ht="12.75" customHeight="1">
      <c r="A143" s="30">
        <v>133</v>
      </c>
      <c r="B143" s="308" t="s">
        <v>868</v>
      </c>
      <c r="C143" s="298">
        <v>390.2</v>
      </c>
      <c r="D143" s="299">
        <v>392.36666666666662</v>
      </c>
      <c r="E143" s="299">
        <v>387.68333333333322</v>
      </c>
      <c r="F143" s="299">
        <v>385.16666666666663</v>
      </c>
      <c r="G143" s="299">
        <v>380.48333333333323</v>
      </c>
      <c r="H143" s="299">
        <v>394.88333333333321</v>
      </c>
      <c r="I143" s="299">
        <v>399.56666666666661</v>
      </c>
      <c r="J143" s="299">
        <v>402.0833333333332</v>
      </c>
      <c r="K143" s="298">
        <v>397.05</v>
      </c>
      <c r="L143" s="298">
        <v>389.85</v>
      </c>
      <c r="M143" s="298">
        <v>7.45221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52.95</v>
      </c>
      <c r="D144" s="299">
        <v>53.050000000000004</v>
      </c>
      <c r="E144" s="299">
        <v>52.400000000000006</v>
      </c>
      <c r="F144" s="299">
        <v>51.85</v>
      </c>
      <c r="G144" s="299">
        <v>51.2</v>
      </c>
      <c r="H144" s="299">
        <v>53.600000000000009</v>
      </c>
      <c r="I144" s="299">
        <v>54.25</v>
      </c>
      <c r="J144" s="299">
        <v>54.800000000000011</v>
      </c>
      <c r="K144" s="298">
        <v>53.7</v>
      </c>
      <c r="L144" s="298">
        <v>52.5</v>
      </c>
      <c r="M144" s="298">
        <v>4.4441100000000002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2944.2</v>
      </c>
      <c r="D145" s="299">
        <v>2939.8666666666668</v>
      </c>
      <c r="E145" s="299">
        <v>2921.7333333333336</v>
      </c>
      <c r="F145" s="299">
        <v>2899.2666666666669</v>
      </c>
      <c r="G145" s="299">
        <v>2881.1333333333337</v>
      </c>
      <c r="H145" s="299">
        <v>2962.3333333333335</v>
      </c>
      <c r="I145" s="299">
        <v>2980.4666666666667</v>
      </c>
      <c r="J145" s="299">
        <v>3002.9333333333334</v>
      </c>
      <c r="K145" s="298">
        <v>2958</v>
      </c>
      <c r="L145" s="298">
        <v>2917.4</v>
      </c>
      <c r="M145" s="298">
        <v>6.50305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365.25</v>
      </c>
      <c r="D146" s="299">
        <v>368.9666666666667</v>
      </c>
      <c r="E146" s="299">
        <v>359.98333333333341</v>
      </c>
      <c r="F146" s="299">
        <v>354.7166666666667</v>
      </c>
      <c r="G146" s="299">
        <v>345.73333333333341</v>
      </c>
      <c r="H146" s="299">
        <v>374.23333333333341</v>
      </c>
      <c r="I146" s="299">
        <v>383.21666666666675</v>
      </c>
      <c r="J146" s="299">
        <v>388.48333333333341</v>
      </c>
      <c r="K146" s="298">
        <v>377.95</v>
      </c>
      <c r="L146" s="298">
        <v>363.7</v>
      </c>
      <c r="M146" s="298">
        <v>3.2703500000000001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470.45</v>
      </c>
      <c r="D147" s="299">
        <v>465.40000000000003</v>
      </c>
      <c r="E147" s="299">
        <v>458.10000000000008</v>
      </c>
      <c r="F147" s="299">
        <v>445.75000000000006</v>
      </c>
      <c r="G147" s="299">
        <v>438.4500000000001</v>
      </c>
      <c r="H147" s="299">
        <v>477.75000000000006</v>
      </c>
      <c r="I147" s="299">
        <v>485.05</v>
      </c>
      <c r="J147" s="299">
        <v>497.40000000000003</v>
      </c>
      <c r="K147" s="298">
        <v>472.7</v>
      </c>
      <c r="L147" s="298">
        <v>453.05</v>
      </c>
      <c r="M147" s="298">
        <v>7.9217500000000003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1498.4</v>
      </c>
      <c r="D148" s="299">
        <v>1488.1333333333332</v>
      </c>
      <c r="E148" s="299">
        <v>1457.2666666666664</v>
      </c>
      <c r="F148" s="299">
        <v>1416.1333333333332</v>
      </c>
      <c r="G148" s="299">
        <v>1385.2666666666664</v>
      </c>
      <c r="H148" s="299">
        <v>1529.2666666666664</v>
      </c>
      <c r="I148" s="299">
        <v>1560.1333333333332</v>
      </c>
      <c r="J148" s="299">
        <v>1601.2666666666664</v>
      </c>
      <c r="K148" s="298">
        <v>1519</v>
      </c>
      <c r="L148" s="298">
        <v>1447</v>
      </c>
      <c r="M148" s="298">
        <v>1.1307199999999999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61.05</v>
      </c>
      <c r="D149" s="299">
        <v>60.85</v>
      </c>
      <c r="E149" s="299">
        <v>60.25</v>
      </c>
      <c r="F149" s="299">
        <v>59.449999999999996</v>
      </c>
      <c r="G149" s="299">
        <v>58.849999999999994</v>
      </c>
      <c r="H149" s="299">
        <v>61.650000000000006</v>
      </c>
      <c r="I149" s="299">
        <v>62.250000000000014</v>
      </c>
      <c r="J149" s="299">
        <v>63.050000000000011</v>
      </c>
      <c r="K149" s="298">
        <v>61.45</v>
      </c>
      <c r="L149" s="298">
        <v>60.05</v>
      </c>
      <c r="M149" s="298">
        <v>5.2258100000000001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90.75</v>
      </c>
      <c r="D150" s="299">
        <v>89.59999999999998</v>
      </c>
      <c r="E150" s="299">
        <v>87.749999999999957</v>
      </c>
      <c r="F150" s="299">
        <v>84.749999999999972</v>
      </c>
      <c r="G150" s="299">
        <v>82.899999999999949</v>
      </c>
      <c r="H150" s="299">
        <v>92.599999999999966</v>
      </c>
      <c r="I150" s="299">
        <v>94.449999999999989</v>
      </c>
      <c r="J150" s="299">
        <v>97.449999999999974</v>
      </c>
      <c r="K150" s="298">
        <v>91.45</v>
      </c>
      <c r="L150" s="298">
        <v>86.6</v>
      </c>
      <c r="M150" s="298">
        <v>10.22911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39.9</v>
      </c>
      <c r="D151" s="299">
        <v>40.65</v>
      </c>
      <c r="E151" s="299">
        <v>38.049999999999997</v>
      </c>
      <c r="F151" s="299">
        <v>36.199999999999996</v>
      </c>
      <c r="G151" s="299">
        <v>33.599999999999994</v>
      </c>
      <c r="H151" s="299">
        <v>42.5</v>
      </c>
      <c r="I151" s="299">
        <v>45.100000000000009</v>
      </c>
      <c r="J151" s="299">
        <v>46.95</v>
      </c>
      <c r="K151" s="298">
        <v>43.25</v>
      </c>
      <c r="L151" s="298">
        <v>38.799999999999997</v>
      </c>
      <c r="M151" s="298">
        <v>43.909880000000001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655.8</v>
      </c>
      <c r="D152" s="299">
        <v>654.2833333333333</v>
      </c>
      <c r="E152" s="299">
        <v>642.56666666666661</v>
      </c>
      <c r="F152" s="299">
        <v>629.33333333333326</v>
      </c>
      <c r="G152" s="299">
        <v>617.61666666666656</v>
      </c>
      <c r="H152" s="299">
        <v>667.51666666666665</v>
      </c>
      <c r="I152" s="299">
        <v>679.23333333333335</v>
      </c>
      <c r="J152" s="299">
        <v>692.4666666666667</v>
      </c>
      <c r="K152" s="298">
        <v>666</v>
      </c>
      <c r="L152" s="298">
        <v>641.04999999999995</v>
      </c>
      <c r="M152" s="298">
        <v>0.27134999999999998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1579.6</v>
      </c>
      <c r="D153" s="299">
        <v>1580.1833333333334</v>
      </c>
      <c r="E153" s="299">
        <v>1563.3666666666668</v>
      </c>
      <c r="F153" s="299">
        <v>1547.1333333333334</v>
      </c>
      <c r="G153" s="299">
        <v>1530.3166666666668</v>
      </c>
      <c r="H153" s="299">
        <v>1596.4166666666667</v>
      </c>
      <c r="I153" s="299">
        <v>1613.2333333333333</v>
      </c>
      <c r="J153" s="299">
        <v>1629.4666666666667</v>
      </c>
      <c r="K153" s="298">
        <v>1597</v>
      </c>
      <c r="L153" s="298">
        <v>1563.95</v>
      </c>
      <c r="M153" s="298">
        <v>3.4645700000000001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144.75</v>
      </c>
      <c r="D154" s="299">
        <v>144.01666666666668</v>
      </c>
      <c r="E154" s="299">
        <v>142.98333333333335</v>
      </c>
      <c r="F154" s="299">
        <v>141.21666666666667</v>
      </c>
      <c r="G154" s="299">
        <v>140.18333333333334</v>
      </c>
      <c r="H154" s="299">
        <v>145.78333333333336</v>
      </c>
      <c r="I154" s="299">
        <v>146.81666666666672</v>
      </c>
      <c r="J154" s="299">
        <v>148.58333333333337</v>
      </c>
      <c r="K154" s="298">
        <v>145.05000000000001</v>
      </c>
      <c r="L154" s="298">
        <v>142.25</v>
      </c>
      <c r="M154" s="298">
        <v>17.72418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246.35</v>
      </c>
      <c r="D155" s="299">
        <v>247.26666666666665</v>
      </c>
      <c r="E155" s="299">
        <v>244.58333333333331</v>
      </c>
      <c r="F155" s="299">
        <v>242.81666666666666</v>
      </c>
      <c r="G155" s="299">
        <v>240.13333333333333</v>
      </c>
      <c r="H155" s="299">
        <v>249.0333333333333</v>
      </c>
      <c r="I155" s="299">
        <v>251.71666666666664</v>
      </c>
      <c r="J155" s="299">
        <v>253.48333333333329</v>
      </c>
      <c r="K155" s="298">
        <v>249.95</v>
      </c>
      <c r="L155" s="298">
        <v>245.5</v>
      </c>
      <c r="M155" s="298">
        <v>0.16755999999999999</v>
      </c>
      <c r="N155" s="1"/>
      <c r="O155" s="1"/>
    </row>
    <row r="156" spans="1:15" ht="12.75" customHeight="1">
      <c r="A156" s="30">
        <v>146</v>
      </c>
      <c r="B156" s="308" t="s">
        <v>857</v>
      </c>
      <c r="C156" s="298">
        <v>1453.3</v>
      </c>
      <c r="D156" s="299">
        <v>1447.7666666666667</v>
      </c>
      <c r="E156" s="299">
        <v>1425.5333333333333</v>
      </c>
      <c r="F156" s="299">
        <v>1397.7666666666667</v>
      </c>
      <c r="G156" s="299">
        <v>1375.5333333333333</v>
      </c>
      <c r="H156" s="299">
        <v>1475.5333333333333</v>
      </c>
      <c r="I156" s="299">
        <v>1497.7666666666664</v>
      </c>
      <c r="J156" s="299">
        <v>1525.5333333333333</v>
      </c>
      <c r="K156" s="298">
        <v>1470</v>
      </c>
      <c r="L156" s="298">
        <v>1420</v>
      </c>
      <c r="M156" s="298">
        <v>6.7160200000000003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97</v>
      </c>
      <c r="D157" s="299">
        <v>96.666666666666671</v>
      </c>
      <c r="E157" s="299">
        <v>96.083333333333343</v>
      </c>
      <c r="F157" s="299">
        <v>95.166666666666671</v>
      </c>
      <c r="G157" s="299">
        <v>94.583333333333343</v>
      </c>
      <c r="H157" s="299">
        <v>97.583333333333343</v>
      </c>
      <c r="I157" s="299">
        <v>98.166666666666686</v>
      </c>
      <c r="J157" s="299">
        <v>99.083333333333343</v>
      </c>
      <c r="K157" s="298">
        <v>97.25</v>
      </c>
      <c r="L157" s="298">
        <v>95.75</v>
      </c>
      <c r="M157" s="298">
        <v>114.04098999999999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96.8</v>
      </c>
      <c r="D158" s="299">
        <v>96.916666666666671</v>
      </c>
      <c r="E158" s="299">
        <v>95.933333333333337</v>
      </c>
      <c r="F158" s="299">
        <v>95.066666666666663</v>
      </c>
      <c r="G158" s="299">
        <v>94.083333333333329</v>
      </c>
      <c r="H158" s="299">
        <v>97.783333333333346</v>
      </c>
      <c r="I158" s="299">
        <v>98.766666666666666</v>
      </c>
      <c r="J158" s="299">
        <v>99.633333333333354</v>
      </c>
      <c r="K158" s="298">
        <v>97.9</v>
      </c>
      <c r="L158" s="298">
        <v>96.05</v>
      </c>
      <c r="M158" s="298">
        <v>1.4197900000000001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4949.8999999999996</v>
      </c>
      <c r="D159" s="299">
        <v>4967.333333333333</v>
      </c>
      <c r="E159" s="299">
        <v>4906.6666666666661</v>
      </c>
      <c r="F159" s="299">
        <v>4863.4333333333334</v>
      </c>
      <c r="G159" s="299">
        <v>4802.7666666666664</v>
      </c>
      <c r="H159" s="299">
        <v>5010.5666666666657</v>
      </c>
      <c r="I159" s="299">
        <v>5071.2333333333318</v>
      </c>
      <c r="J159" s="299">
        <v>5114.4666666666653</v>
      </c>
      <c r="K159" s="298">
        <v>5028</v>
      </c>
      <c r="L159" s="298">
        <v>4924.1000000000004</v>
      </c>
      <c r="M159" s="298">
        <v>0.49523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399.85</v>
      </c>
      <c r="D160" s="299">
        <v>400.73333333333335</v>
      </c>
      <c r="E160" s="299">
        <v>395.4666666666667</v>
      </c>
      <c r="F160" s="299">
        <v>391.08333333333337</v>
      </c>
      <c r="G160" s="299">
        <v>385.81666666666672</v>
      </c>
      <c r="H160" s="299">
        <v>405.11666666666667</v>
      </c>
      <c r="I160" s="299">
        <v>410.38333333333333</v>
      </c>
      <c r="J160" s="299">
        <v>414.76666666666665</v>
      </c>
      <c r="K160" s="298">
        <v>406</v>
      </c>
      <c r="L160" s="298">
        <v>396.35</v>
      </c>
      <c r="M160" s="298">
        <v>1.49447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138.94999999999999</v>
      </c>
      <c r="D161" s="299">
        <v>139.33333333333334</v>
      </c>
      <c r="E161" s="299">
        <v>137.41666666666669</v>
      </c>
      <c r="F161" s="299">
        <v>135.88333333333335</v>
      </c>
      <c r="G161" s="299">
        <v>133.9666666666667</v>
      </c>
      <c r="H161" s="299">
        <v>140.86666666666667</v>
      </c>
      <c r="I161" s="299">
        <v>142.78333333333336</v>
      </c>
      <c r="J161" s="299">
        <v>144.31666666666666</v>
      </c>
      <c r="K161" s="298">
        <v>141.25</v>
      </c>
      <c r="L161" s="298">
        <v>137.80000000000001</v>
      </c>
      <c r="M161" s="298">
        <v>2.8132999999999999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105.55</v>
      </c>
      <c r="D162" s="299">
        <v>105.71666666666665</v>
      </c>
      <c r="E162" s="299">
        <v>104.0333333333333</v>
      </c>
      <c r="F162" s="299">
        <v>102.51666666666665</v>
      </c>
      <c r="G162" s="299">
        <v>100.8333333333333</v>
      </c>
      <c r="H162" s="299">
        <v>107.23333333333331</v>
      </c>
      <c r="I162" s="299">
        <v>108.91666666666667</v>
      </c>
      <c r="J162" s="299">
        <v>110.43333333333331</v>
      </c>
      <c r="K162" s="298">
        <v>107.4</v>
      </c>
      <c r="L162" s="298">
        <v>104.2</v>
      </c>
      <c r="M162" s="298">
        <v>28.444749999999999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253</v>
      </c>
      <c r="D163" s="299">
        <v>249</v>
      </c>
      <c r="E163" s="299">
        <v>243.3</v>
      </c>
      <c r="F163" s="299">
        <v>233.60000000000002</v>
      </c>
      <c r="G163" s="299">
        <v>227.90000000000003</v>
      </c>
      <c r="H163" s="299">
        <v>258.7</v>
      </c>
      <c r="I163" s="299">
        <v>264.39999999999998</v>
      </c>
      <c r="J163" s="299">
        <v>274.09999999999997</v>
      </c>
      <c r="K163" s="298">
        <v>254.7</v>
      </c>
      <c r="L163" s="298">
        <v>239.3</v>
      </c>
      <c r="M163" s="298">
        <v>12.434150000000001</v>
      </c>
      <c r="N163" s="1"/>
      <c r="O163" s="1"/>
    </row>
    <row r="164" spans="1:15" ht="12.75" customHeight="1">
      <c r="A164" s="30">
        <v>154</v>
      </c>
      <c r="B164" s="308" t="s">
        <v>869</v>
      </c>
      <c r="C164" s="298">
        <v>1131.4000000000001</v>
      </c>
      <c r="D164" s="299">
        <v>1129.6000000000001</v>
      </c>
      <c r="E164" s="299">
        <v>1119.7000000000003</v>
      </c>
      <c r="F164" s="299">
        <v>1108.0000000000002</v>
      </c>
      <c r="G164" s="299">
        <v>1098.1000000000004</v>
      </c>
      <c r="H164" s="299">
        <v>1141.3000000000002</v>
      </c>
      <c r="I164" s="299">
        <v>1151.2000000000003</v>
      </c>
      <c r="J164" s="299">
        <v>1162.9000000000001</v>
      </c>
      <c r="K164" s="298">
        <v>1139.5</v>
      </c>
      <c r="L164" s="298">
        <v>1117.9000000000001</v>
      </c>
      <c r="M164" s="298">
        <v>6.8790000000000004E-2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136.80000000000001</v>
      </c>
      <c r="D165" s="299">
        <v>135.98333333333332</v>
      </c>
      <c r="E165" s="299">
        <v>135.01666666666665</v>
      </c>
      <c r="F165" s="299">
        <v>133.23333333333332</v>
      </c>
      <c r="G165" s="299">
        <v>132.26666666666665</v>
      </c>
      <c r="H165" s="299">
        <v>137.76666666666665</v>
      </c>
      <c r="I165" s="299">
        <v>138.73333333333329</v>
      </c>
      <c r="J165" s="299">
        <v>140.51666666666665</v>
      </c>
      <c r="K165" s="298">
        <v>136.94999999999999</v>
      </c>
      <c r="L165" s="298">
        <v>134.19999999999999</v>
      </c>
      <c r="M165" s="298">
        <v>53.088909999999998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4161.3</v>
      </c>
      <c r="D166" s="299">
        <v>4154.4666666666662</v>
      </c>
      <c r="E166" s="299">
        <v>3938.9333333333325</v>
      </c>
      <c r="F166" s="299">
        <v>3716.5666666666662</v>
      </c>
      <c r="G166" s="299">
        <v>3501.0333333333324</v>
      </c>
      <c r="H166" s="299">
        <v>4376.8333333333321</v>
      </c>
      <c r="I166" s="299">
        <v>4592.3666666666668</v>
      </c>
      <c r="J166" s="299">
        <v>4814.7333333333327</v>
      </c>
      <c r="K166" s="298">
        <v>4370</v>
      </c>
      <c r="L166" s="298">
        <v>3932.1</v>
      </c>
      <c r="M166" s="298">
        <v>0.40232000000000001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34.700000000000003</v>
      </c>
      <c r="D167" s="299">
        <v>34.550000000000004</v>
      </c>
      <c r="E167" s="299">
        <v>34.150000000000006</v>
      </c>
      <c r="F167" s="299">
        <v>33.6</v>
      </c>
      <c r="G167" s="299">
        <v>33.200000000000003</v>
      </c>
      <c r="H167" s="299">
        <v>35.100000000000009</v>
      </c>
      <c r="I167" s="299">
        <v>35.5</v>
      </c>
      <c r="J167" s="299">
        <v>36.050000000000011</v>
      </c>
      <c r="K167" s="298">
        <v>34.950000000000003</v>
      </c>
      <c r="L167" s="298">
        <v>34</v>
      </c>
      <c r="M167" s="298">
        <v>43.568640000000002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2899.95</v>
      </c>
      <c r="D168" s="299">
        <v>2906.8833333333332</v>
      </c>
      <c r="E168" s="299">
        <v>2854.7166666666662</v>
      </c>
      <c r="F168" s="299">
        <v>2809.4833333333331</v>
      </c>
      <c r="G168" s="299">
        <v>2757.3166666666662</v>
      </c>
      <c r="H168" s="299">
        <v>2952.1166666666663</v>
      </c>
      <c r="I168" s="299">
        <v>3004.2833333333333</v>
      </c>
      <c r="J168" s="299">
        <v>3049.5166666666664</v>
      </c>
      <c r="K168" s="298">
        <v>2959.05</v>
      </c>
      <c r="L168" s="298">
        <v>2861.65</v>
      </c>
      <c r="M168" s="298">
        <v>0.28310000000000002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3166.5</v>
      </c>
      <c r="D169" s="299">
        <v>3172.1333333333332</v>
      </c>
      <c r="E169" s="299">
        <v>3145.3666666666663</v>
      </c>
      <c r="F169" s="299">
        <v>3124.2333333333331</v>
      </c>
      <c r="G169" s="299">
        <v>3097.4666666666662</v>
      </c>
      <c r="H169" s="299">
        <v>3193.2666666666664</v>
      </c>
      <c r="I169" s="299">
        <v>3220.0333333333328</v>
      </c>
      <c r="J169" s="299">
        <v>3241.1666666666665</v>
      </c>
      <c r="K169" s="298">
        <v>3198.9</v>
      </c>
      <c r="L169" s="298">
        <v>3151</v>
      </c>
      <c r="M169" s="298">
        <v>8.1100000000000005E-2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115.3</v>
      </c>
      <c r="D170" s="299">
        <v>115.34999999999998</v>
      </c>
      <c r="E170" s="299">
        <v>114.54999999999995</v>
      </c>
      <c r="F170" s="299">
        <v>113.79999999999997</v>
      </c>
      <c r="G170" s="299">
        <v>112.99999999999994</v>
      </c>
      <c r="H170" s="299">
        <v>116.09999999999997</v>
      </c>
      <c r="I170" s="299">
        <v>116.9</v>
      </c>
      <c r="J170" s="299">
        <v>117.64999999999998</v>
      </c>
      <c r="K170" s="298">
        <v>116.15</v>
      </c>
      <c r="L170" s="298">
        <v>114.6</v>
      </c>
      <c r="M170" s="298">
        <v>0.93391999999999997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2569</v>
      </c>
      <c r="D171" s="299">
        <v>2580.1166666666668</v>
      </c>
      <c r="E171" s="299">
        <v>2542.1333333333337</v>
      </c>
      <c r="F171" s="299">
        <v>2515.2666666666669</v>
      </c>
      <c r="G171" s="299">
        <v>2477.2833333333338</v>
      </c>
      <c r="H171" s="299">
        <v>2606.9833333333336</v>
      </c>
      <c r="I171" s="299">
        <v>2644.9666666666672</v>
      </c>
      <c r="J171" s="299">
        <v>2671.8333333333335</v>
      </c>
      <c r="K171" s="298">
        <v>2618.1</v>
      </c>
      <c r="L171" s="298">
        <v>2553.25</v>
      </c>
      <c r="M171" s="298">
        <v>3.4935200000000002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1504.45</v>
      </c>
      <c r="D172" s="299">
        <v>1491.5666666666666</v>
      </c>
      <c r="E172" s="299">
        <v>1474.1333333333332</v>
      </c>
      <c r="F172" s="299">
        <v>1443.8166666666666</v>
      </c>
      <c r="G172" s="299">
        <v>1426.3833333333332</v>
      </c>
      <c r="H172" s="299">
        <v>1521.8833333333332</v>
      </c>
      <c r="I172" s="299">
        <v>1539.3166666666666</v>
      </c>
      <c r="J172" s="299">
        <v>1569.6333333333332</v>
      </c>
      <c r="K172" s="298">
        <v>1509</v>
      </c>
      <c r="L172" s="298">
        <v>1461.25</v>
      </c>
      <c r="M172" s="298">
        <v>0.98704000000000003</v>
      </c>
      <c r="N172" s="1"/>
      <c r="O172" s="1"/>
    </row>
    <row r="173" spans="1:15" ht="12.75" customHeight="1">
      <c r="A173" s="30">
        <v>163</v>
      </c>
      <c r="B173" s="308" t="s">
        <v>870</v>
      </c>
      <c r="C173" s="298">
        <v>453.65</v>
      </c>
      <c r="D173" s="299">
        <v>454.09999999999997</v>
      </c>
      <c r="E173" s="299">
        <v>449.19999999999993</v>
      </c>
      <c r="F173" s="299">
        <v>444.74999999999994</v>
      </c>
      <c r="G173" s="299">
        <v>439.84999999999991</v>
      </c>
      <c r="H173" s="299">
        <v>458.54999999999995</v>
      </c>
      <c r="I173" s="299">
        <v>463.44999999999993</v>
      </c>
      <c r="J173" s="299">
        <v>467.9</v>
      </c>
      <c r="K173" s="298">
        <v>459</v>
      </c>
      <c r="L173" s="298">
        <v>449.65</v>
      </c>
      <c r="M173" s="298">
        <v>0.27546999999999999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390.4</v>
      </c>
      <c r="D174" s="299">
        <v>390.98333333333329</v>
      </c>
      <c r="E174" s="299">
        <v>388.01666666666659</v>
      </c>
      <c r="F174" s="299">
        <v>385.63333333333333</v>
      </c>
      <c r="G174" s="299">
        <v>382.66666666666663</v>
      </c>
      <c r="H174" s="299">
        <v>393.36666666666656</v>
      </c>
      <c r="I174" s="299">
        <v>396.33333333333326</v>
      </c>
      <c r="J174" s="299">
        <v>398.71666666666653</v>
      </c>
      <c r="K174" s="298">
        <v>393.95</v>
      </c>
      <c r="L174" s="298">
        <v>388.6</v>
      </c>
      <c r="M174" s="298">
        <v>3.69509</v>
      </c>
      <c r="N174" s="1"/>
      <c r="O174" s="1"/>
    </row>
    <row r="175" spans="1:15" ht="12.75" customHeight="1">
      <c r="A175" s="30">
        <v>165</v>
      </c>
      <c r="B175" s="308" t="s">
        <v>871</v>
      </c>
      <c r="C175" s="298">
        <v>995.3</v>
      </c>
      <c r="D175" s="299">
        <v>1004.1</v>
      </c>
      <c r="E175" s="299">
        <v>983.2</v>
      </c>
      <c r="F175" s="299">
        <v>971.1</v>
      </c>
      <c r="G175" s="299">
        <v>950.2</v>
      </c>
      <c r="H175" s="299">
        <v>1016.2</v>
      </c>
      <c r="I175" s="299">
        <v>1037.0999999999999</v>
      </c>
      <c r="J175" s="299">
        <v>1049.2</v>
      </c>
      <c r="K175" s="298">
        <v>1025</v>
      </c>
      <c r="L175" s="298">
        <v>992</v>
      </c>
      <c r="M175" s="298">
        <v>0.16933999999999999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1083.5999999999999</v>
      </c>
      <c r="D176" s="299">
        <v>1081.1000000000001</v>
      </c>
      <c r="E176" s="299">
        <v>1069.5000000000002</v>
      </c>
      <c r="F176" s="299">
        <v>1055.4000000000001</v>
      </c>
      <c r="G176" s="299">
        <v>1043.8000000000002</v>
      </c>
      <c r="H176" s="299">
        <v>1095.2000000000003</v>
      </c>
      <c r="I176" s="299">
        <v>1106.8000000000002</v>
      </c>
      <c r="J176" s="299">
        <v>1120.9000000000003</v>
      </c>
      <c r="K176" s="298">
        <v>1092.7</v>
      </c>
      <c r="L176" s="298">
        <v>1067</v>
      </c>
      <c r="M176" s="298">
        <v>0.1295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513.70000000000005</v>
      </c>
      <c r="D177" s="299">
        <v>513.55000000000007</v>
      </c>
      <c r="E177" s="299">
        <v>510.15000000000009</v>
      </c>
      <c r="F177" s="299">
        <v>506.6</v>
      </c>
      <c r="G177" s="299">
        <v>503.20000000000005</v>
      </c>
      <c r="H177" s="299">
        <v>517.10000000000014</v>
      </c>
      <c r="I177" s="299">
        <v>520.5</v>
      </c>
      <c r="J177" s="299">
        <v>524.05000000000018</v>
      </c>
      <c r="K177" s="298">
        <v>516.95000000000005</v>
      </c>
      <c r="L177" s="298">
        <v>510</v>
      </c>
      <c r="M177" s="298">
        <v>0.43317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855.2</v>
      </c>
      <c r="D178" s="299">
        <v>868.98333333333323</v>
      </c>
      <c r="E178" s="299">
        <v>839.21666666666647</v>
      </c>
      <c r="F178" s="299">
        <v>823.23333333333323</v>
      </c>
      <c r="G178" s="299">
        <v>793.46666666666647</v>
      </c>
      <c r="H178" s="299">
        <v>884.96666666666647</v>
      </c>
      <c r="I178" s="299">
        <v>914.73333333333312</v>
      </c>
      <c r="J178" s="299">
        <v>930.71666666666647</v>
      </c>
      <c r="K178" s="298">
        <v>898.75</v>
      </c>
      <c r="L178" s="298">
        <v>853</v>
      </c>
      <c r="M178" s="298">
        <v>49.588459999999998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419.25</v>
      </c>
      <c r="D179" s="299">
        <v>417.73333333333335</v>
      </c>
      <c r="E179" s="299">
        <v>413.81666666666672</v>
      </c>
      <c r="F179" s="299">
        <v>408.38333333333338</v>
      </c>
      <c r="G179" s="299">
        <v>404.46666666666675</v>
      </c>
      <c r="H179" s="299">
        <v>423.16666666666669</v>
      </c>
      <c r="I179" s="299">
        <v>427.08333333333331</v>
      </c>
      <c r="J179" s="299">
        <v>432.51666666666665</v>
      </c>
      <c r="K179" s="298">
        <v>421.65</v>
      </c>
      <c r="L179" s="298">
        <v>412.3</v>
      </c>
      <c r="M179" s="298">
        <v>1.73268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1308.1500000000001</v>
      </c>
      <c r="D180" s="299">
        <v>1301.3833333333334</v>
      </c>
      <c r="E180" s="299">
        <v>1291.7666666666669</v>
      </c>
      <c r="F180" s="299">
        <v>1275.3833333333334</v>
      </c>
      <c r="G180" s="299">
        <v>1265.7666666666669</v>
      </c>
      <c r="H180" s="299">
        <v>1317.7666666666669</v>
      </c>
      <c r="I180" s="299">
        <v>1327.3833333333332</v>
      </c>
      <c r="J180" s="299">
        <v>1343.7666666666669</v>
      </c>
      <c r="K180" s="298">
        <v>1311</v>
      </c>
      <c r="L180" s="298">
        <v>1285</v>
      </c>
      <c r="M180" s="298">
        <v>4.8155799999999997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278.85000000000002</v>
      </c>
      <c r="D181" s="299">
        <v>277.95</v>
      </c>
      <c r="E181" s="299">
        <v>274.5</v>
      </c>
      <c r="F181" s="299">
        <v>270.15000000000003</v>
      </c>
      <c r="G181" s="299">
        <v>266.70000000000005</v>
      </c>
      <c r="H181" s="299">
        <v>282.29999999999995</v>
      </c>
      <c r="I181" s="299">
        <v>285.74999999999989</v>
      </c>
      <c r="J181" s="299">
        <v>290.09999999999991</v>
      </c>
      <c r="K181" s="298">
        <v>281.39999999999998</v>
      </c>
      <c r="L181" s="298">
        <v>273.60000000000002</v>
      </c>
      <c r="M181" s="298">
        <v>10.431240000000001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412.9</v>
      </c>
      <c r="D182" s="299">
        <v>408.48333333333335</v>
      </c>
      <c r="E182" s="299">
        <v>398.9666666666667</v>
      </c>
      <c r="F182" s="299">
        <v>385.03333333333336</v>
      </c>
      <c r="G182" s="299">
        <v>375.51666666666671</v>
      </c>
      <c r="H182" s="299">
        <v>422.41666666666669</v>
      </c>
      <c r="I182" s="299">
        <v>431.93333333333334</v>
      </c>
      <c r="J182" s="299">
        <v>445.86666666666667</v>
      </c>
      <c r="K182" s="298">
        <v>418</v>
      </c>
      <c r="L182" s="298">
        <v>394.55</v>
      </c>
      <c r="M182" s="298">
        <v>9.7793700000000001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1374.85</v>
      </c>
      <c r="D183" s="299">
        <v>1378.2666666666667</v>
      </c>
      <c r="E183" s="299">
        <v>1364.6333333333332</v>
      </c>
      <c r="F183" s="299">
        <v>1354.4166666666665</v>
      </c>
      <c r="G183" s="299">
        <v>1340.7833333333331</v>
      </c>
      <c r="H183" s="299">
        <v>1388.4833333333333</v>
      </c>
      <c r="I183" s="299">
        <v>1402.116666666667</v>
      </c>
      <c r="J183" s="299">
        <v>1412.3333333333335</v>
      </c>
      <c r="K183" s="298">
        <v>1391.9</v>
      </c>
      <c r="L183" s="298">
        <v>1368.05</v>
      </c>
      <c r="M183" s="298">
        <v>5.4434300000000002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399.3</v>
      </c>
      <c r="D184" s="299">
        <v>401.31666666666666</v>
      </c>
      <c r="E184" s="299">
        <v>392.7833333333333</v>
      </c>
      <c r="F184" s="299">
        <v>386.26666666666665</v>
      </c>
      <c r="G184" s="299">
        <v>377.73333333333329</v>
      </c>
      <c r="H184" s="299">
        <v>407.83333333333331</v>
      </c>
      <c r="I184" s="299">
        <v>416.36666666666673</v>
      </c>
      <c r="J184" s="299">
        <v>422.88333333333333</v>
      </c>
      <c r="K184" s="298">
        <v>409.85</v>
      </c>
      <c r="L184" s="298">
        <v>394.8</v>
      </c>
      <c r="M184" s="298">
        <v>1.8910199999999999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1717.2</v>
      </c>
      <c r="D185" s="299">
        <v>1727.0666666666666</v>
      </c>
      <c r="E185" s="299">
        <v>1699.1333333333332</v>
      </c>
      <c r="F185" s="299">
        <v>1681.0666666666666</v>
      </c>
      <c r="G185" s="299">
        <v>1653.1333333333332</v>
      </c>
      <c r="H185" s="299">
        <v>1745.1333333333332</v>
      </c>
      <c r="I185" s="299">
        <v>1773.0666666666666</v>
      </c>
      <c r="J185" s="299">
        <v>1791.1333333333332</v>
      </c>
      <c r="K185" s="298">
        <v>1755</v>
      </c>
      <c r="L185" s="298">
        <v>1709</v>
      </c>
      <c r="M185" s="298">
        <v>0.18321000000000001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700.25</v>
      </c>
      <c r="D186" s="299">
        <v>702.94999999999993</v>
      </c>
      <c r="E186" s="299">
        <v>688.29999999999984</v>
      </c>
      <c r="F186" s="299">
        <v>676.34999999999991</v>
      </c>
      <c r="G186" s="299">
        <v>661.69999999999982</v>
      </c>
      <c r="H186" s="299">
        <v>714.89999999999986</v>
      </c>
      <c r="I186" s="299">
        <v>729.55</v>
      </c>
      <c r="J186" s="299">
        <v>741.49999999999989</v>
      </c>
      <c r="K186" s="298">
        <v>717.6</v>
      </c>
      <c r="L186" s="298">
        <v>691</v>
      </c>
      <c r="M186" s="298">
        <v>4.2900499999999999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305.75</v>
      </c>
      <c r="D187" s="299">
        <v>300.38333333333333</v>
      </c>
      <c r="E187" s="299">
        <v>291.01666666666665</v>
      </c>
      <c r="F187" s="299">
        <v>276.2833333333333</v>
      </c>
      <c r="G187" s="299">
        <v>266.91666666666663</v>
      </c>
      <c r="H187" s="299">
        <v>315.11666666666667</v>
      </c>
      <c r="I187" s="299">
        <v>324.48333333333335</v>
      </c>
      <c r="J187" s="299">
        <v>339.2166666666667</v>
      </c>
      <c r="K187" s="298">
        <v>309.75</v>
      </c>
      <c r="L187" s="298">
        <v>285.64999999999998</v>
      </c>
      <c r="M187" s="298">
        <v>10.81254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2926.55</v>
      </c>
      <c r="D188" s="299">
        <v>2925.6333333333332</v>
      </c>
      <c r="E188" s="299">
        <v>2896.2666666666664</v>
      </c>
      <c r="F188" s="299">
        <v>2865.9833333333331</v>
      </c>
      <c r="G188" s="299">
        <v>2836.6166666666663</v>
      </c>
      <c r="H188" s="299">
        <v>2955.9166666666665</v>
      </c>
      <c r="I188" s="299">
        <v>2985.2833333333333</v>
      </c>
      <c r="J188" s="299">
        <v>3015.5666666666666</v>
      </c>
      <c r="K188" s="298">
        <v>2955</v>
      </c>
      <c r="L188" s="298">
        <v>2895.35</v>
      </c>
      <c r="M188" s="298">
        <v>0.66774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456.35</v>
      </c>
      <c r="D189" s="299">
        <v>456.5</v>
      </c>
      <c r="E189" s="299">
        <v>450</v>
      </c>
      <c r="F189" s="299">
        <v>443.65</v>
      </c>
      <c r="G189" s="299">
        <v>437.15</v>
      </c>
      <c r="H189" s="299">
        <v>462.85</v>
      </c>
      <c r="I189" s="299">
        <v>469.35</v>
      </c>
      <c r="J189" s="299">
        <v>475.70000000000005</v>
      </c>
      <c r="K189" s="298">
        <v>463</v>
      </c>
      <c r="L189" s="298">
        <v>450.15</v>
      </c>
      <c r="M189" s="298">
        <v>18.565629999999999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610.25</v>
      </c>
      <c r="D190" s="299">
        <v>607.30000000000007</v>
      </c>
      <c r="E190" s="299">
        <v>602.95000000000016</v>
      </c>
      <c r="F190" s="299">
        <v>595.65000000000009</v>
      </c>
      <c r="G190" s="299">
        <v>591.30000000000018</v>
      </c>
      <c r="H190" s="299">
        <v>614.60000000000014</v>
      </c>
      <c r="I190" s="299">
        <v>618.95000000000005</v>
      </c>
      <c r="J190" s="299">
        <v>626.25000000000011</v>
      </c>
      <c r="K190" s="298">
        <v>611.65</v>
      </c>
      <c r="L190" s="298">
        <v>600</v>
      </c>
      <c r="M190" s="298">
        <v>13.87496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79.8</v>
      </c>
      <c r="D191" s="299">
        <v>79.483333333333334</v>
      </c>
      <c r="E191" s="299">
        <v>76.516666666666666</v>
      </c>
      <c r="F191" s="299">
        <v>73.233333333333334</v>
      </c>
      <c r="G191" s="299">
        <v>70.266666666666666</v>
      </c>
      <c r="H191" s="299">
        <v>82.766666666666666</v>
      </c>
      <c r="I191" s="299">
        <v>85.733333333333334</v>
      </c>
      <c r="J191" s="299">
        <v>89.016666666666666</v>
      </c>
      <c r="K191" s="298">
        <v>82.45</v>
      </c>
      <c r="L191" s="298">
        <v>76.2</v>
      </c>
      <c r="M191" s="298">
        <v>13.48809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128.75</v>
      </c>
      <c r="D192" s="299">
        <v>128.79999999999998</v>
      </c>
      <c r="E192" s="299">
        <v>127.14999999999998</v>
      </c>
      <c r="F192" s="299">
        <v>125.55</v>
      </c>
      <c r="G192" s="299">
        <v>123.89999999999999</v>
      </c>
      <c r="H192" s="299">
        <v>130.39999999999998</v>
      </c>
      <c r="I192" s="299">
        <v>132.05000000000001</v>
      </c>
      <c r="J192" s="299">
        <v>133.64999999999995</v>
      </c>
      <c r="K192" s="298">
        <v>130.44999999999999</v>
      </c>
      <c r="L192" s="298">
        <v>127.2</v>
      </c>
      <c r="M192" s="298">
        <v>13.488110000000001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231.95</v>
      </c>
      <c r="D193" s="299">
        <v>230.96666666666667</v>
      </c>
      <c r="E193" s="299">
        <v>228.08333333333334</v>
      </c>
      <c r="F193" s="299">
        <v>224.21666666666667</v>
      </c>
      <c r="G193" s="299">
        <v>221.33333333333334</v>
      </c>
      <c r="H193" s="299">
        <v>234.83333333333334</v>
      </c>
      <c r="I193" s="299">
        <v>237.71666666666667</v>
      </c>
      <c r="J193" s="299">
        <v>241.58333333333334</v>
      </c>
      <c r="K193" s="298">
        <v>233.85</v>
      </c>
      <c r="L193" s="298">
        <v>227.1</v>
      </c>
      <c r="M193" s="298">
        <v>7.9628199999999998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1058.1500000000001</v>
      </c>
      <c r="D194" s="299">
        <v>1044.8999999999999</v>
      </c>
      <c r="E194" s="299">
        <v>1021.4499999999998</v>
      </c>
      <c r="F194" s="299">
        <v>984.75</v>
      </c>
      <c r="G194" s="299">
        <v>961.3</v>
      </c>
      <c r="H194" s="299">
        <v>1081.5999999999997</v>
      </c>
      <c r="I194" s="299">
        <v>1105.05</v>
      </c>
      <c r="J194" s="299">
        <v>1141.7499999999995</v>
      </c>
      <c r="K194" s="298">
        <v>1068.3499999999999</v>
      </c>
      <c r="L194" s="298">
        <v>1008.2</v>
      </c>
      <c r="M194" s="298">
        <v>2.6404999999999998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989.85</v>
      </c>
      <c r="D195" s="299">
        <v>991.9</v>
      </c>
      <c r="E195" s="299">
        <v>982.9</v>
      </c>
      <c r="F195" s="299">
        <v>975.95</v>
      </c>
      <c r="G195" s="299">
        <v>966.95</v>
      </c>
      <c r="H195" s="299">
        <v>998.84999999999991</v>
      </c>
      <c r="I195" s="299">
        <v>1007.8499999999999</v>
      </c>
      <c r="J195" s="299">
        <v>1014.7999999999998</v>
      </c>
      <c r="K195" s="298">
        <v>1000.9</v>
      </c>
      <c r="L195" s="298">
        <v>984.95</v>
      </c>
      <c r="M195" s="298">
        <v>29.851410000000001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1906</v>
      </c>
      <c r="D196" s="299">
        <v>1909.8166666666666</v>
      </c>
      <c r="E196" s="299">
        <v>1895.1833333333332</v>
      </c>
      <c r="F196" s="299">
        <v>1884.3666666666666</v>
      </c>
      <c r="G196" s="299">
        <v>1869.7333333333331</v>
      </c>
      <c r="H196" s="299">
        <v>1920.6333333333332</v>
      </c>
      <c r="I196" s="299">
        <v>1935.2666666666664</v>
      </c>
      <c r="J196" s="299">
        <v>1946.0833333333333</v>
      </c>
      <c r="K196" s="298">
        <v>1924.45</v>
      </c>
      <c r="L196" s="298">
        <v>1899</v>
      </c>
      <c r="M196" s="298">
        <v>2.0187599999999999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1395.8</v>
      </c>
      <c r="D197" s="299">
        <v>1389.4166666666667</v>
      </c>
      <c r="E197" s="299">
        <v>1380.8333333333335</v>
      </c>
      <c r="F197" s="299">
        <v>1365.8666666666668</v>
      </c>
      <c r="G197" s="299">
        <v>1357.2833333333335</v>
      </c>
      <c r="H197" s="299">
        <v>1404.3833333333334</v>
      </c>
      <c r="I197" s="299">
        <v>1412.9666666666669</v>
      </c>
      <c r="J197" s="299">
        <v>1427.9333333333334</v>
      </c>
      <c r="K197" s="298">
        <v>1398</v>
      </c>
      <c r="L197" s="298">
        <v>1374.45</v>
      </c>
      <c r="M197" s="298">
        <v>88.715710000000001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554.6</v>
      </c>
      <c r="D198" s="299">
        <v>557.15</v>
      </c>
      <c r="E198" s="299">
        <v>548.65</v>
      </c>
      <c r="F198" s="299">
        <v>542.70000000000005</v>
      </c>
      <c r="G198" s="299">
        <v>534.20000000000005</v>
      </c>
      <c r="H198" s="299">
        <v>563.09999999999991</v>
      </c>
      <c r="I198" s="299">
        <v>571.59999999999991</v>
      </c>
      <c r="J198" s="299">
        <v>577.54999999999984</v>
      </c>
      <c r="K198" s="298">
        <v>565.65</v>
      </c>
      <c r="L198" s="298">
        <v>551.20000000000005</v>
      </c>
      <c r="M198" s="298">
        <v>45.481589999999997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58</v>
      </c>
      <c r="D199" s="299">
        <v>57.333333333333336</v>
      </c>
      <c r="E199" s="299">
        <v>56.266666666666673</v>
      </c>
      <c r="F199" s="299">
        <v>54.533333333333339</v>
      </c>
      <c r="G199" s="299">
        <v>53.466666666666676</v>
      </c>
      <c r="H199" s="299">
        <v>59.06666666666667</v>
      </c>
      <c r="I199" s="299">
        <v>60.133333333333333</v>
      </c>
      <c r="J199" s="299">
        <v>61.866666666666667</v>
      </c>
      <c r="K199" s="298">
        <v>58.4</v>
      </c>
      <c r="L199" s="298">
        <v>55.6</v>
      </c>
      <c r="M199" s="298">
        <v>61.984229999999997</v>
      </c>
      <c r="N199" s="1"/>
      <c r="O199" s="1"/>
    </row>
    <row r="200" spans="1:15" ht="12.75" customHeight="1">
      <c r="A200" s="30">
        <v>190</v>
      </c>
      <c r="B200" s="308" t="s">
        <v>872</v>
      </c>
      <c r="C200" s="298">
        <v>3321</v>
      </c>
      <c r="D200" s="299">
        <v>3341.7833333333333</v>
      </c>
      <c r="E200" s="299">
        <v>3286.5666666666666</v>
      </c>
      <c r="F200" s="299">
        <v>3252.1333333333332</v>
      </c>
      <c r="G200" s="299">
        <v>3196.9166666666665</v>
      </c>
      <c r="H200" s="299">
        <v>3376.2166666666667</v>
      </c>
      <c r="I200" s="299">
        <v>3431.4333333333329</v>
      </c>
      <c r="J200" s="299">
        <v>3465.8666666666668</v>
      </c>
      <c r="K200" s="298">
        <v>3397</v>
      </c>
      <c r="L200" s="298">
        <v>3307.35</v>
      </c>
      <c r="M200" s="298">
        <v>5.6410000000000002E-2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826.9</v>
      </c>
      <c r="D201" s="299">
        <v>828.19999999999993</v>
      </c>
      <c r="E201" s="299">
        <v>822.19999999999982</v>
      </c>
      <c r="F201" s="299">
        <v>817.49999999999989</v>
      </c>
      <c r="G201" s="299">
        <v>811.49999999999977</v>
      </c>
      <c r="H201" s="299">
        <v>832.89999999999986</v>
      </c>
      <c r="I201" s="299">
        <v>838.90000000000009</v>
      </c>
      <c r="J201" s="299">
        <v>843.59999999999991</v>
      </c>
      <c r="K201" s="298">
        <v>834.2</v>
      </c>
      <c r="L201" s="298">
        <v>823.5</v>
      </c>
      <c r="M201" s="298">
        <v>2.05931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16.75</v>
      </c>
      <c r="D202" s="299">
        <v>16.666666666666668</v>
      </c>
      <c r="E202" s="299">
        <v>16.483333333333334</v>
      </c>
      <c r="F202" s="299">
        <v>16.216666666666665</v>
      </c>
      <c r="G202" s="299">
        <v>16.033333333333331</v>
      </c>
      <c r="H202" s="299">
        <v>16.933333333333337</v>
      </c>
      <c r="I202" s="299">
        <v>17.116666666666667</v>
      </c>
      <c r="J202" s="299">
        <v>17.38333333333334</v>
      </c>
      <c r="K202" s="298">
        <v>16.850000000000001</v>
      </c>
      <c r="L202" s="298">
        <v>16.399999999999999</v>
      </c>
      <c r="M202" s="298">
        <v>7.3994799999999996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881.1</v>
      </c>
      <c r="D203" s="299">
        <v>880.63333333333321</v>
      </c>
      <c r="E203" s="299">
        <v>876.51666666666642</v>
      </c>
      <c r="F203" s="299">
        <v>871.93333333333317</v>
      </c>
      <c r="G203" s="299">
        <v>867.81666666666638</v>
      </c>
      <c r="H203" s="299">
        <v>885.21666666666647</v>
      </c>
      <c r="I203" s="299">
        <v>889.33333333333326</v>
      </c>
      <c r="J203" s="299">
        <v>893.91666666666652</v>
      </c>
      <c r="K203" s="298">
        <v>884.75</v>
      </c>
      <c r="L203" s="298">
        <v>876.05</v>
      </c>
      <c r="M203" s="298">
        <v>6.6100000000000006E-2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1222.05</v>
      </c>
      <c r="D204" s="299">
        <v>1216.1333333333332</v>
      </c>
      <c r="E204" s="299">
        <v>1200.4666666666665</v>
      </c>
      <c r="F204" s="299">
        <v>1178.8833333333332</v>
      </c>
      <c r="G204" s="299">
        <v>1163.2166666666665</v>
      </c>
      <c r="H204" s="299">
        <v>1237.7166666666665</v>
      </c>
      <c r="I204" s="299">
        <v>1253.3833333333334</v>
      </c>
      <c r="J204" s="299">
        <v>1274.9666666666665</v>
      </c>
      <c r="K204" s="298">
        <v>1231.8</v>
      </c>
      <c r="L204" s="298">
        <v>1194.55</v>
      </c>
      <c r="M204" s="298">
        <v>10.671110000000001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105.05</v>
      </c>
      <c r="D205" s="299">
        <v>105.38333333333333</v>
      </c>
      <c r="E205" s="299">
        <v>104.11666666666665</v>
      </c>
      <c r="F205" s="299">
        <v>103.18333333333332</v>
      </c>
      <c r="G205" s="299">
        <v>101.91666666666664</v>
      </c>
      <c r="H205" s="299">
        <v>106.31666666666665</v>
      </c>
      <c r="I205" s="299">
        <v>107.58333333333333</v>
      </c>
      <c r="J205" s="299">
        <v>108.51666666666665</v>
      </c>
      <c r="K205" s="298">
        <v>106.65</v>
      </c>
      <c r="L205" s="298">
        <v>104.45</v>
      </c>
      <c r="M205" s="298">
        <v>4.45749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2839.45</v>
      </c>
      <c r="D206" s="299">
        <v>2844.4500000000003</v>
      </c>
      <c r="E206" s="299">
        <v>2820.1500000000005</v>
      </c>
      <c r="F206" s="299">
        <v>2800.8500000000004</v>
      </c>
      <c r="G206" s="299">
        <v>2776.5500000000006</v>
      </c>
      <c r="H206" s="299">
        <v>2863.7500000000005</v>
      </c>
      <c r="I206" s="299">
        <v>2888.0500000000006</v>
      </c>
      <c r="J206" s="299">
        <v>2907.3500000000004</v>
      </c>
      <c r="K206" s="298">
        <v>2868.75</v>
      </c>
      <c r="L206" s="298">
        <v>2825.15</v>
      </c>
      <c r="M206" s="298">
        <v>3.8230300000000002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238.75</v>
      </c>
      <c r="D207" s="299">
        <v>238.20000000000002</v>
      </c>
      <c r="E207" s="299">
        <v>235.70000000000005</v>
      </c>
      <c r="F207" s="299">
        <v>232.65000000000003</v>
      </c>
      <c r="G207" s="299">
        <v>230.15000000000006</v>
      </c>
      <c r="H207" s="299">
        <v>241.25000000000003</v>
      </c>
      <c r="I207" s="299">
        <v>243.74999999999997</v>
      </c>
      <c r="J207" s="299">
        <v>246.8</v>
      </c>
      <c r="K207" s="298">
        <v>240.7</v>
      </c>
      <c r="L207" s="298">
        <v>235.15</v>
      </c>
      <c r="M207" s="298">
        <v>4.1684200000000002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361.65</v>
      </c>
      <c r="D208" s="299">
        <v>355.81666666666666</v>
      </c>
      <c r="E208" s="299">
        <v>347.13333333333333</v>
      </c>
      <c r="F208" s="299">
        <v>332.61666666666667</v>
      </c>
      <c r="G208" s="299">
        <v>323.93333333333334</v>
      </c>
      <c r="H208" s="299">
        <v>370.33333333333331</v>
      </c>
      <c r="I208" s="299">
        <v>379.01666666666659</v>
      </c>
      <c r="J208" s="299">
        <v>393.5333333333333</v>
      </c>
      <c r="K208" s="298">
        <v>364.5</v>
      </c>
      <c r="L208" s="298">
        <v>341.3</v>
      </c>
      <c r="M208" s="298">
        <v>186.99515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1160.3</v>
      </c>
      <c r="D209" s="299">
        <v>1143.8333333333333</v>
      </c>
      <c r="E209" s="299">
        <v>1117.6166666666666</v>
      </c>
      <c r="F209" s="299">
        <v>1074.9333333333334</v>
      </c>
      <c r="G209" s="299">
        <v>1048.7166666666667</v>
      </c>
      <c r="H209" s="299">
        <v>1186.5166666666664</v>
      </c>
      <c r="I209" s="299">
        <v>1212.7333333333331</v>
      </c>
      <c r="J209" s="299">
        <v>1255.4166666666663</v>
      </c>
      <c r="K209" s="298">
        <v>1170.05</v>
      </c>
      <c r="L209" s="298">
        <v>1101.1500000000001</v>
      </c>
      <c r="M209" s="298">
        <v>1.85948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1735.7</v>
      </c>
      <c r="D210" s="299">
        <v>1751.7166666666669</v>
      </c>
      <c r="E210" s="299">
        <v>1708.5333333333338</v>
      </c>
      <c r="F210" s="299">
        <v>1681.3666666666668</v>
      </c>
      <c r="G210" s="299">
        <v>1638.1833333333336</v>
      </c>
      <c r="H210" s="299">
        <v>1778.8833333333339</v>
      </c>
      <c r="I210" s="299">
        <v>1822.0666666666668</v>
      </c>
      <c r="J210" s="299">
        <v>1849.233333333334</v>
      </c>
      <c r="K210" s="298">
        <v>1794.9</v>
      </c>
      <c r="L210" s="298">
        <v>1724.55</v>
      </c>
      <c r="M210" s="298">
        <v>7.7530400000000004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91.25</v>
      </c>
      <c r="D211" s="299">
        <v>90.283333333333346</v>
      </c>
      <c r="E211" s="299">
        <v>88.066666666666691</v>
      </c>
      <c r="F211" s="299">
        <v>84.88333333333334</v>
      </c>
      <c r="G211" s="299">
        <v>82.666666666666686</v>
      </c>
      <c r="H211" s="299">
        <v>93.466666666666697</v>
      </c>
      <c r="I211" s="299">
        <v>95.683333333333366</v>
      </c>
      <c r="J211" s="299">
        <v>98.866666666666703</v>
      </c>
      <c r="K211" s="298">
        <v>92.5</v>
      </c>
      <c r="L211" s="298">
        <v>87.1</v>
      </c>
      <c r="M211" s="298">
        <v>59.382550000000002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244.7</v>
      </c>
      <c r="D212" s="299">
        <v>242.01666666666665</v>
      </c>
      <c r="E212" s="299">
        <v>238.1333333333333</v>
      </c>
      <c r="F212" s="299">
        <v>231.56666666666663</v>
      </c>
      <c r="G212" s="299">
        <v>227.68333333333328</v>
      </c>
      <c r="H212" s="299">
        <v>248.58333333333331</v>
      </c>
      <c r="I212" s="299">
        <v>252.46666666666664</v>
      </c>
      <c r="J212" s="299">
        <v>259.0333333333333</v>
      </c>
      <c r="K212" s="298">
        <v>245.9</v>
      </c>
      <c r="L212" s="298">
        <v>235.45</v>
      </c>
      <c r="M212" s="298">
        <v>87.779979999999995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2472.9499999999998</v>
      </c>
      <c r="D213" s="299">
        <v>2489.8166666666666</v>
      </c>
      <c r="E213" s="299">
        <v>2448.6333333333332</v>
      </c>
      <c r="F213" s="299">
        <v>2424.3166666666666</v>
      </c>
      <c r="G213" s="299">
        <v>2383.1333333333332</v>
      </c>
      <c r="H213" s="299">
        <v>2514.1333333333332</v>
      </c>
      <c r="I213" s="299">
        <v>2555.3166666666666</v>
      </c>
      <c r="J213" s="299">
        <v>2579.6333333333332</v>
      </c>
      <c r="K213" s="298">
        <v>2531</v>
      </c>
      <c r="L213" s="298">
        <v>2465.5</v>
      </c>
      <c r="M213" s="298">
        <v>33.332619999999999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256.5</v>
      </c>
      <c r="D214" s="299">
        <v>254.2833333333333</v>
      </c>
      <c r="E214" s="299">
        <v>250.66666666666663</v>
      </c>
      <c r="F214" s="299">
        <v>244.83333333333331</v>
      </c>
      <c r="G214" s="299">
        <v>241.21666666666664</v>
      </c>
      <c r="H214" s="299">
        <v>260.11666666666662</v>
      </c>
      <c r="I214" s="299">
        <v>263.73333333333329</v>
      </c>
      <c r="J214" s="299">
        <v>269.56666666666661</v>
      </c>
      <c r="K214" s="298">
        <v>257.89999999999998</v>
      </c>
      <c r="L214" s="298">
        <v>248.45</v>
      </c>
      <c r="M214" s="298">
        <v>5.8921599999999996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3338.35</v>
      </c>
      <c r="D215" s="299">
        <v>3350.85</v>
      </c>
      <c r="E215" s="299">
        <v>3309.5</v>
      </c>
      <c r="F215" s="299">
        <v>3280.65</v>
      </c>
      <c r="G215" s="299">
        <v>3239.3</v>
      </c>
      <c r="H215" s="299">
        <v>3379.7</v>
      </c>
      <c r="I215" s="299">
        <v>3421.0499999999993</v>
      </c>
      <c r="J215" s="299">
        <v>3449.8999999999996</v>
      </c>
      <c r="K215" s="298">
        <v>3392.2</v>
      </c>
      <c r="L215" s="298">
        <v>3322</v>
      </c>
      <c r="M215" s="298">
        <v>0.22891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750.4</v>
      </c>
      <c r="D216" s="299">
        <v>751.80000000000007</v>
      </c>
      <c r="E216" s="299">
        <v>743.60000000000014</v>
      </c>
      <c r="F216" s="299">
        <v>736.80000000000007</v>
      </c>
      <c r="G216" s="299">
        <v>728.60000000000014</v>
      </c>
      <c r="H216" s="299">
        <v>758.60000000000014</v>
      </c>
      <c r="I216" s="299">
        <v>766.80000000000018</v>
      </c>
      <c r="J216" s="299">
        <v>773.60000000000014</v>
      </c>
      <c r="K216" s="298">
        <v>760</v>
      </c>
      <c r="L216" s="298">
        <v>745</v>
      </c>
      <c r="M216" s="298">
        <v>0.21465000000000001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35380.6</v>
      </c>
      <c r="D217" s="299">
        <v>35222.200000000004</v>
      </c>
      <c r="E217" s="299">
        <v>34959.400000000009</v>
      </c>
      <c r="F217" s="299">
        <v>34538.200000000004</v>
      </c>
      <c r="G217" s="299">
        <v>34275.400000000009</v>
      </c>
      <c r="H217" s="299">
        <v>35643.400000000009</v>
      </c>
      <c r="I217" s="299">
        <v>35906.200000000012</v>
      </c>
      <c r="J217" s="299">
        <v>36327.400000000009</v>
      </c>
      <c r="K217" s="298">
        <v>35485</v>
      </c>
      <c r="L217" s="298">
        <v>34801</v>
      </c>
      <c r="M217" s="298">
        <v>2.5680000000000001E-2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35.4</v>
      </c>
      <c r="D218" s="299">
        <v>35.383333333333333</v>
      </c>
      <c r="E218" s="299">
        <v>35.016666666666666</v>
      </c>
      <c r="F218" s="299">
        <v>34.633333333333333</v>
      </c>
      <c r="G218" s="299">
        <v>34.266666666666666</v>
      </c>
      <c r="H218" s="299">
        <v>35.766666666666666</v>
      </c>
      <c r="I218" s="299">
        <v>36.133333333333326</v>
      </c>
      <c r="J218" s="299">
        <v>36.516666666666666</v>
      </c>
      <c r="K218" s="298">
        <v>35.75</v>
      </c>
      <c r="L218" s="298">
        <v>35</v>
      </c>
      <c r="M218" s="298">
        <v>10.868869999999999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2245.5500000000002</v>
      </c>
      <c r="D219" s="299">
        <v>2241.2000000000003</v>
      </c>
      <c r="E219" s="299">
        <v>2232.9500000000007</v>
      </c>
      <c r="F219" s="299">
        <v>2220.3500000000004</v>
      </c>
      <c r="G219" s="299">
        <v>2212.1000000000008</v>
      </c>
      <c r="H219" s="299">
        <v>2253.8000000000006</v>
      </c>
      <c r="I219" s="299">
        <v>2262.0499999999997</v>
      </c>
      <c r="J219" s="299">
        <v>2274.6500000000005</v>
      </c>
      <c r="K219" s="298">
        <v>2249.4499999999998</v>
      </c>
      <c r="L219" s="298">
        <v>2228.6</v>
      </c>
      <c r="M219" s="298">
        <v>29.075489999999999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742</v>
      </c>
      <c r="D220" s="299">
        <v>739.66666666666663</v>
      </c>
      <c r="E220" s="299">
        <v>735.33333333333326</v>
      </c>
      <c r="F220" s="299">
        <v>728.66666666666663</v>
      </c>
      <c r="G220" s="299">
        <v>724.33333333333326</v>
      </c>
      <c r="H220" s="299">
        <v>746.33333333333326</v>
      </c>
      <c r="I220" s="299">
        <v>750.66666666666652</v>
      </c>
      <c r="J220" s="299">
        <v>757.33333333333326</v>
      </c>
      <c r="K220" s="298">
        <v>744</v>
      </c>
      <c r="L220" s="298">
        <v>733</v>
      </c>
      <c r="M220" s="298">
        <v>103.74018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1278.4000000000001</v>
      </c>
      <c r="D221" s="299">
        <v>1265.7</v>
      </c>
      <c r="E221" s="299">
        <v>1235.5</v>
      </c>
      <c r="F221" s="299">
        <v>1192.5999999999999</v>
      </c>
      <c r="G221" s="299">
        <v>1162.3999999999999</v>
      </c>
      <c r="H221" s="299">
        <v>1308.6000000000001</v>
      </c>
      <c r="I221" s="299">
        <v>1338.8000000000004</v>
      </c>
      <c r="J221" s="299">
        <v>1381.7000000000003</v>
      </c>
      <c r="K221" s="298">
        <v>1295.9000000000001</v>
      </c>
      <c r="L221" s="298">
        <v>1222.8</v>
      </c>
      <c r="M221" s="298">
        <v>12.656079999999999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521.95000000000005</v>
      </c>
      <c r="D222" s="299">
        <v>519.7166666666667</v>
      </c>
      <c r="E222" s="299">
        <v>515.23333333333335</v>
      </c>
      <c r="F222" s="299">
        <v>508.51666666666665</v>
      </c>
      <c r="G222" s="299">
        <v>504.0333333333333</v>
      </c>
      <c r="H222" s="299">
        <v>526.43333333333339</v>
      </c>
      <c r="I222" s="299">
        <v>530.91666666666674</v>
      </c>
      <c r="J222" s="299">
        <v>537.63333333333344</v>
      </c>
      <c r="K222" s="298">
        <v>524.20000000000005</v>
      </c>
      <c r="L222" s="298">
        <v>513</v>
      </c>
      <c r="M222" s="298">
        <v>13.83386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426.5</v>
      </c>
      <c r="D223" s="299">
        <v>424.7833333333333</v>
      </c>
      <c r="E223" s="299">
        <v>421.66666666666663</v>
      </c>
      <c r="F223" s="299">
        <v>416.83333333333331</v>
      </c>
      <c r="G223" s="299">
        <v>413.71666666666664</v>
      </c>
      <c r="H223" s="299">
        <v>429.61666666666662</v>
      </c>
      <c r="I223" s="299">
        <v>432.73333333333329</v>
      </c>
      <c r="J223" s="299">
        <v>437.56666666666661</v>
      </c>
      <c r="K223" s="298">
        <v>427.9</v>
      </c>
      <c r="L223" s="298">
        <v>419.95</v>
      </c>
      <c r="M223" s="298">
        <v>4.74648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31.6</v>
      </c>
      <c r="D224" s="299">
        <v>31.383333333333336</v>
      </c>
      <c r="E224" s="299">
        <v>30.966666666666672</v>
      </c>
      <c r="F224" s="299">
        <v>30.333333333333336</v>
      </c>
      <c r="G224" s="299">
        <v>29.916666666666671</v>
      </c>
      <c r="H224" s="299">
        <v>32.016666666666673</v>
      </c>
      <c r="I224" s="299">
        <v>32.433333333333337</v>
      </c>
      <c r="J224" s="299">
        <v>33.066666666666677</v>
      </c>
      <c r="K224" s="298">
        <v>31.8</v>
      </c>
      <c r="L224" s="298">
        <v>30.75</v>
      </c>
      <c r="M224" s="298">
        <v>96.251900000000006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34.299999999999997</v>
      </c>
      <c r="D225" s="299">
        <v>34.18333333333333</v>
      </c>
      <c r="E225" s="299">
        <v>33.916666666666657</v>
      </c>
      <c r="F225" s="299">
        <v>33.533333333333324</v>
      </c>
      <c r="G225" s="299">
        <v>33.266666666666652</v>
      </c>
      <c r="H225" s="299">
        <v>34.566666666666663</v>
      </c>
      <c r="I225" s="299">
        <v>34.833333333333329</v>
      </c>
      <c r="J225" s="299">
        <v>35.216666666666669</v>
      </c>
      <c r="K225" s="298">
        <v>34.450000000000003</v>
      </c>
      <c r="L225" s="298">
        <v>33.799999999999997</v>
      </c>
      <c r="M225" s="298">
        <v>188.4376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54.3</v>
      </c>
      <c r="D226" s="299">
        <v>54.116666666666667</v>
      </c>
      <c r="E226" s="299">
        <v>53.733333333333334</v>
      </c>
      <c r="F226" s="299">
        <v>53.166666666666664</v>
      </c>
      <c r="G226" s="299">
        <v>52.783333333333331</v>
      </c>
      <c r="H226" s="299">
        <v>54.683333333333337</v>
      </c>
      <c r="I226" s="299">
        <v>55.066666666666677</v>
      </c>
      <c r="J226" s="299">
        <v>55.63333333333334</v>
      </c>
      <c r="K226" s="298">
        <v>54.5</v>
      </c>
      <c r="L226" s="298">
        <v>53.55</v>
      </c>
      <c r="M226" s="298">
        <v>33.847929999999998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929.7</v>
      </c>
      <c r="D227" s="299">
        <v>936.7166666666667</v>
      </c>
      <c r="E227" s="299">
        <v>920.93333333333339</v>
      </c>
      <c r="F227" s="299">
        <v>912.16666666666674</v>
      </c>
      <c r="G227" s="299">
        <v>896.38333333333344</v>
      </c>
      <c r="H227" s="299">
        <v>945.48333333333335</v>
      </c>
      <c r="I227" s="299">
        <v>961.26666666666665</v>
      </c>
      <c r="J227" s="299">
        <v>970.0333333333333</v>
      </c>
      <c r="K227" s="298">
        <v>952.5</v>
      </c>
      <c r="L227" s="298">
        <v>927.95</v>
      </c>
      <c r="M227" s="298">
        <v>0.17516000000000001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339.9</v>
      </c>
      <c r="D228" s="299">
        <v>339.95</v>
      </c>
      <c r="E228" s="299">
        <v>335.9</v>
      </c>
      <c r="F228" s="299">
        <v>331.9</v>
      </c>
      <c r="G228" s="299">
        <v>327.84999999999997</v>
      </c>
      <c r="H228" s="299">
        <v>343.95</v>
      </c>
      <c r="I228" s="299">
        <v>348.00000000000006</v>
      </c>
      <c r="J228" s="299">
        <v>352</v>
      </c>
      <c r="K228" s="298">
        <v>344</v>
      </c>
      <c r="L228" s="298">
        <v>335.95</v>
      </c>
      <c r="M228" s="298">
        <v>2.9769399999999999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1527.75</v>
      </c>
      <c r="D229" s="299">
        <v>1528.55</v>
      </c>
      <c r="E229" s="299">
        <v>1512.05</v>
      </c>
      <c r="F229" s="299">
        <v>1496.35</v>
      </c>
      <c r="G229" s="299">
        <v>1479.85</v>
      </c>
      <c r="H229" s="299">
        <v>1544.25</v>
      </c>
      <c r="I229" s="299">
        <v>1560.75</v>
      </c>
      <c r="J229" s="299">
        <v>1576.45</v>
      </c>
      <c r="K229" s="298">
        <v>1545.05</v>
      </c>
      <c r="L229" s="298">
        <v>1512.85</v>
      </c>
      <c r="M229" s="298">
        <v>0.25024999999999997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202.7</v>
      </c>
      <c r="D230" s="299">
        <v>202.16666666666666</v>
      </c>
      <c r="E230" s="299">
        <v>199.13333333333333</v>
      </c>
      <c r="F230" s="299">
        <v>195.56666666666666</v>
      </c>
      <c r="G230" s="299">
        <v>192.53333333333333</v>
      </c>
      <c r="H230" s="299">
        <v>205.73333333333332</v>
      </c>
      <c r="I230" s="299">
        <v>208.76666666666668</v>
      </c>
      <c r="J230" s="299">
        <v>212.33333333333331</v>
      </c>
      <c r="K230" s="298">
        <v>205.2</v>
      </c>
      <c r="L230" s="298">
        <v>198.6</v>
      </c>
      <c r="M230" s="298">
        <v>17.845269999999999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37.299999999999997</v>
      </c>
      <c r="D231" s="299">
        <v>37.216666666666661</v>
      </c>
      <c r="E231" s="299">
        <v>37.033333333333324</v>
      </c>
      <c r="F231" s="299">
        <v>36.766666666666666</v>
      </c>
      <c r="G231" s="299">
        <v>36.583333333333329</v>
      </c>
      <c r="H231" s="299">
        <v>37.48333333333332</v>
      </c>
      <c r="I231" s="299">
        <v>37.666666666666657</v>
      </c>
      <c r="J231" s="299">
        <v>37.933333333333316</v>
      </c>
      <c r="K231" s="298">
        <v>37.4</v>
      </c>
      <c r="L231" s="298">
        <v>36.950000000000003</v>
      </c>
      <c r="M231" s="298">
        <v>4.1502999999999997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291.95</v>
      </c>
      <c r="D232" s="299">
        <v>291.2</v>
      </c>
      <c r="E232" s="299">
        <v>289.25</v>
      </c>
      <c r="F232" s="299">
        <v>286.55</v>
      </c>
      <c r="G232" s="299">
        <v>284.60000000000002</v>
      </c>
      <c r="H232" s="299">
        <v>293.89999999999998</v>
      </c>
      <c r="I232" s="299">
        <v>295.84999999999991</v>
      </c>
      <c r="J232" s="299">
        <v>298.54999999999995</v>
      </c>
      <c r="K232" s="298">
        <v>293.14999999999998</v>
      </c>
      <c r="L232" s="298">
        <v>288.5</v>
      </c>
      <c r="M232" s="298">
        <v>137.94990999999999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98.55</v>
      </c>
      <c r="D233" s="299">
        <v>99.2</v>
      </c>
      <c r="E233" s="299">
        <v>96.9</v>
      </c>
      <c r="F233" s="299">
        <v>95.25</v>
      </c>
      <c r="G233" s="299">
        <v>92.95</v>
      </c>
      <c r="H233" s="299">
        <v>100.85000000000001</v>
      </c>
      <c r="I233" s="299">
        <v>103.14999999999999</v>
      </c>
      <c r="J233" s="299">
        <v>104.80000000000001</v>
      </c>
      <c r="K233" s="298">
        <v>101.5</v>
      </c>
      <c r="L233" s="298">
        <v>97.55</v>
      </c>
      <c r="M233" s="298">
        <v>12.42754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165.2</v>
      </c>
      <c r="D234" s="299">
        <v>164.31666666666666</v>
      </c>
      <c r="E234" s="299">
        <v>162.63333333333333</v>
      </c>
      <c r="F234" s="299">
        <v>160.06666666666666</v>
      </c>
      <c r="G234" s="299">
        <v>158.38333333333333</v>
      </c>
      <c r="H234" s="299">
        <v>166.88333333333333</v>
      </c>
      <c r="I234" s="299">
        <v>168.56666666666666</v>
      </c>
      <c r="J234" s="299">
        <v>171.13333333333333</v>
      </c>
      <c r="K234" s="298">
        <v>166</v>
      </c>
      <c r="L234" s="298">
        <v>161.75</v>
      </c>
      <c r="M234" s="298">
        <v>15.691990000000001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96.55</v>
      </c>
      <c r="D235" s="299">
        <v>96.033333333333346</v>
      </c>
      <c r="E235" s="299">
        <v>94.566666666666691</v>
      </c>
      <c r="F235" s="299">
        <v>92.583333333333343</v>
      </c>
      <c r="G235" s="299">
        <v>91.116666666666688</v>
      </c>
      <c r="H235" s="299">
        <v>98.016666666666694</v>
      </c>
      <c r="I235" s="299">
        <v>99.483333333333363</v>
      </c>
      <c r="J235" s="299">
        <v>101.4666666666667</v>
      </c>
      <c r="K235" s="298">
        <v>97.5</v>
      </c>
      <c r="L235" s="298">
        <v>94.05</v>
      </c>
      <c r="M235" s="298">
        <v>173.36471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63.75</v>
      </c>
      <c r="D236" s="299">
        <v>63.016666666666659</v>
      </c>
      <c r="E236" s="299">
        <v>61.333333333333314</v>
      </c>
      <c r="F236" s="299">
        <v>58.916666666666657</v>
      </c>
      <c r="G236" s="299">
        <v>57.233333333333313</v>
      </c>
      <c r="H236" s="299">
        <v>65.433333333333309</v>
      </c>
      <c r="I236" s="299">
        <v>67.116666666666674</v>
      </c>
      <c r="J236" s="299">
        <v>69.533333333333317</v>
      </c>
      <c r="K236" s="298">
        <v>64.7</v>
      </c>
      <c r="L236" s="298">
        <v>60.6</v>
      </c>
      <c r="M236" s="298">
        <v>155.95984999999999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3911.75</v>
      </c>
      <c r="D237" s="299">
        <v>3872.25</v>
      </c>
      <c r="E237" s="299">
        <v>3819.5</v>
      </c>
      <c r="F237" s="299">
        <v>3727.25</v>
      </c>
      <c r="G237" s="299">
        <v>3674.5</v>
      </c>
      <c r="H237" s="299">
        <v>3964.5</v>
      </c>
      <c r="I237" s="299">
        <v>4017.25</v>
      </c>
      <c r="J237" s="299">
        <v>4109.5</v>
      </c>
      <c r="K237" s="298">
        <v>3925</v>
      </c>
      <c r="L237" s="298">
        <v>3780</v>
      </c>
      <c r="M237" s="298">
        <v>3.0181900000000002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156.44999999999999</v>
      </c>
      <c r="D238" s="299">
        <v>155.08333333333334</v>
      </c>
      <c r="E238" s="299">
        <v>152.86666666666667</v>
      </c>
      <c r="F238" s="299">
        <v>149.28333333333333</v>
      </c>
      <c r="G238" s="299">
        <v>147.06666666666666</v>
      </c>
      <c r="H238" s="299">
        <v>158.66666666666669</v>
      </c>
      <c r="I238" s="299">
        <v>160.88333333333333</v>
      </c>
      <c r="J238" s="299">
        <v>164.4666666666667</v>
      </c>
      <c r="K238" s="298">
        <v>157.30000000000001</v>
      </c>
      <c r="L238" s="298">
        <v>151.5</v>
      </c>
      <c r="M238" s="298">
        <v>23.904959999999999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163.69999999999999</v>
      </c>
      <c r="D239" s="299">
        <v>162.73333333333332</v>
      </c>
      <c r="E239" s="299">
        <v>161.21666666666664</v>
      </c>
      <c r="F239" s="299">
        <v>158.73333333333332</v>
      </c>
      <c r="G239" s="299">
        <v>157.21666666666664</v>
      </c>
      <c r="H239" s="299">
        <v>165.21666666666664</v>
      </c>
      <c r="I239" s="299">
        <v>166.73333333333335</v>
      </c>
      <c r="J239" s="299">
        <v>169.21666666666664</v>
      </c>
      <c r="K239" s="298">
        <v>164.25</v>
      </c>
      <c r="L239" s="298">
        <v>160.25</v>
      </c>
      <c r="M239" s="298">
        <v>122.28193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244.1</v>
      </c>
      <c r="D240" s="299">
        <v>242.38333333333333</v>
      </c>
      <c r="E240" s="299">
        <v>239.46666666666664</v>
      </c>
      <c r="F240" s="299">
        <v>234.83333333333331</v>
      </c>
      <c r="G240" s="299">
        <v>231.91666666666663</v>
      </c>
      <c r="H240" s="299">
        <v>247.01666666666665</v>
      </c>
      <c r="I240" s="299">
        <v>249.93333333333334</v>
      </c>
      <c r="J240" s="299">
        <v>254.56666666666666</v>
      </c>
      <c r="K240" s="298">
        <v>245.3</v>
      </c>
      <c r="L240" s="298">
        <v>237.75</v>
      </c>
      <c r="M240" s="298">
        <v>82.053560000000004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72.7</v>
      </c>
      <c r="D241" s="299">
        <v>72.716666666666669</v>
      </c>
      <c r="E241" s="299">
        <v>72.13333333333334</v>
      </c>
      <c r="F241" s="299">
        <v>71.566666666666677</v>
      </c>
      <c r="G241" s="299">
        <v>70.983333333333348</v>
      </c>
      <c r="H241" s="299">
        <v>73.283333333333331</v>
      </c>
      <c r="I241" s="299">
        <v>73.866666666666646</v>
      </c>
      <c r="J241" s="299">
        <v>74.433333333333323</v>
      </c>
      <c r="K241" s="298">
        <v>73.3</v>
      </c>
      <c r="L241" s="298">
        <v>72.150000000000006</v>
      </c>
      <c r="M241" s="298">
        <v>178.46046000000001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17.5</v>
      </c>
      <c r="D242" s="299">
        <v>17.55</v>
      </c>
      <c r="E242" s="299">
        <v>17.350000000000001</v>
      </c>
      <c r="F242" s="299">
        <v>17.2</v>
      </c>
      <c r="G242" s="299">
        <v>17</v>
      </c>
      <c r="H242" s="299">
        <v>17.700000000000003</v>
      </c>
      <c r="I242" s="299">
        <v>17.899999999999999</v>
      </c>
      <c r="J242" s="299">
        <v>18.050000000000004</v>
      </c>
      <c r="K242" s="298">
        <v>17.75</v>
      </c>
      <c r="L242" s="298">
        <v>17.399999999999999</v>
      </c>
      <c r="M242" s="298">
        <v>14.272819999999999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582.65</v>
      </c>
      <c r="D243" s="299">
        <v>582.91666666666663</v>
      </c>
      <c r="E243" s="299">
        <v>577.83333333333326</v>
      </c>
      <c r="F243" s="299">
        <v>573.01666666666665</v>
      </c>
      <c r="G243" s="299">
        <v>567.93333333333328</v>
      </c>
      <c r="H243" s="299">
        <v>587.73333333333323</v>
      </c>
      <c r="I243" s="299">
        <v>592.81666666666649</v>
      </c>
      <c r="J243" s="299">
        <v>597.63333333333321</v>
      </c>
      <c r="K243" s="298">
        <v>588</v>
      </c>
      <c r="L243" s="298">
        <v>578.1</v>
      </c>
      <c r="M243" s="298">
        <v>21.975339999999999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19.95</v>
      </c>
      <c r="D244" s="299">
        <v>19.983333333333331</v>
      </c>
      <c r="E244" s="299">
        <v>19.86666666666666</v>
      </c>
      <c r="F244" s="299">
        <v>19.783333333333328</v>
      </c>
      <c r="G244" s="299">
        <v>19.666666666666657</v>
      </c>
      <c r="H244" s="299">
        <v>20.066666666666663</v>
      </c>
      <c r="I244" s="299">
        <v>20.18333333333333</v>
      </c>
      <c r="J244" s="299">
        <v>20.266666666666666</v>
      </c>
      <c r="K244" s="298">
        <v>20.100000000000001</v>
      </c>
      <c r="L244" s="298">
        <v>19.899999999999999</v>
      </c>
      <c r="M244" s="298">
        <v>22.56307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1433.4</v>
      </c>
      <c r="D245" s="299">
        <v>1448.6666666666667</v>
      </c>
      <c r="E245" s="299">
        <v>1406.7333333333336</v>
      </c>
      <c r="F245" s="299">
        <v>1380.0666666666668</v>
      </c>
      <c r="G245" s="299">
        <v>1338.1333333333337</v>
      </c>
      <c r="H245" s="299">
        <v>1475.3333333333335</v>
      </c>
      <c r="I245" s="299">
        <v>1517.2666666666664</v>
      </c>
      <c r="J245" s="299">
        <v>1543.9333333333334</v>
      </c>
      <c r="K245" s="298">
        <v>1490.6</v>
      </c>
      <c r="L245" s="298">
        <v>1422</v>
      </c>
      <c r="M245" s="298">
        <v>0.25930999999999998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135.6</v>
      </c>
      <c r="D246" s="299">
        <v>135.75</v>
      </c>
      <c r="E246" s="299">
        <v>134.5</v>
      </c>
      <c r="F246" s="299">
        <v>133.4</v>
      </c>
      <c r="G246" s="299">
        <v>132.15</v>
      </c>
      <c r="H246" s="299">
        <v>136.85</v>
      </c>
      <c r="I246" s="299">
        <v>138.1</v>
      </c>
      <c r="J246" s="299">
        <v>139.19999999999999</v>
      </c>
      <c r="K246" s="298">
        <v>137</v>
      </c>
      <c r="L246" s="298">
        <v>134.65</v>
      </c>
      <c r="M246" s="298">
        <v>1.0115799999999999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375.9</v>
      </c>
      <c r="D247" s="299">
        <v>377.34999999999997</v>
      </c>
      <c r="E247" s="299">
        <v>371.84999999999991</v>
      </c>
      <c r="F247" s="299">
        <v>367.79999999999995</v>
      </c>
      <c r="G247" s="299">
        <v>362.2999999999999</v>
      </c>
      <c r="H247" s="299">
        <v>381.39999999999992</v>
      </c>
      <c r="I247" s="299">
        <v>386.90000000000003</v>
      </c>
      <c r="J247" s="299">
        <v>390.94999999999993</v>
      </c>
      <c r="K247" s="298">
        <v>382.85</v>
      </c>
      <c r="L247" s="298">
        <v>373.3</v>
      </c>
      <c r="M247" s="298">
        <v>0.31047000000000002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372.35</v>
      </c>
      <c r="D248" s="299">
        <v>372.11666666666662</v>
      </c>
      <c r="E248" s="299">
        <v>366.73333333333323</v>
      </c>
      <c r="F248" s="299">
        <v>361.11666666666662</v>
      </c>
      <c r="G248" s="299">
        <v>355.73333333333323</v>
      </c>
      <c r="H248" s="299">
        <v>377.73333333333323</v>
      </c>
      <c r="I248" s="299">
        <v>383.11666666666656</v>
      </c>
      <c r="J248" s="299">
        <v>388.73333333333323</v>
      </c>
      <c r="K248" s="298">
        <v>377.5</v>
      </c>
      <c r="L248" s="298">
        <v>366.5</v>
      </c>
      <c r="M248" s="298">
        <v>19.863630000000001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211</v>
      </c>
      <c r="D249" s="299">
        <v>211.9</v>
      </c>
      <c r="E249" s="299">
        <v>209.10000000000002</v>
      </c>
      <c r="F249" s="299">
        <v>207.20000000000002</v>
      </c>
      <c r="G249" s="299">
        <v>204.40000000000003</v>
      </c>
      <c r="H249" s="299">
        <v>213.8</v>
      </c>
      <c r="I249" s="299">
        <v>216.60000000000002</v>
      </c>
      <c r="J249" s="299">
        <v>218.5</v>
      </c>
      <c r="K249" s="298">
        <v>214.7</v>
      </c>
      <c r="L249" s="298">
        <v>210</v>
      </c>
      <c r="M249" s="298">
        <v>7.6220499999999998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861</v>
      </c>
      <c r="D250" s="299">
        <v>854.88333333333333</v>
      </c>
      <c r="E250" s="299">
        <v>846.36666666666667</v>
      </c>
      <c r="F250" s="299">
        <v>831.73333333333335</v>
      </c>
      <c r="G250" s="299">
        <v>823.2166666666667</v>
      </c>
      <c r="H250" s="299">
        <v>869.51666666666665</v>
      </c>
      <c r="I250" s="299">
        <v>878.0333333333333</v>
      </c>
      <c r="J250" s="299">
        <v>892.66666666666663</v>
      </c>
      <c r="K250" s="298">
        <v>863.4</v>
      </c>
      <c r="L250" s="298">
        <v>840.25</v>
      </c>
      <c r="M250" s="298">
        <v>38.686790000000002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13.2</v>
      </c>
      <c r="D251" s="299">
        <v>13.25</v>
      </c>
      <c r="E251" s="299">
        <v>12.9</v>
      </c>
      <c r="F251" s="299">
        <v>12.6</v>
      </c>
      <c r="G251" s="299">
        <v>12.25</v>
      </c>
      <c r="H251" s="299">
        <v>13.55</v>
      </c>
      <c r="I251" s="299">
        <v>13.900000000000002</v>
      </c>
      <c r="J251" s="299">
        <v>14.200000000000001</v>
      </c>
      <c r="K251" s="298">
        <v>13.6</v>
      </c>
      <c r="L251" s="298">
        <v>12.95</v>
      </c>
      <c r="M251" s="298">
        <v>35.703240000000001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3927.05</v>
      </c>
      <c r="D252" s="299">
        <v>3920.0333333333333</v>
      </c>
      <c r="E252" s="299">
        <v>3890.0666666666666</v>
      </c>
      <c r="F252" s="299">
        <v>3853.0833333333335</v>
      </c>
      <c r="G252" s="299">
        <v>3823.1166666666668</v>
      </c>
      <c r="H252" s="299">
        <v>3957.0166666666664</v>
      </c>
      <c r="I252" s="299">
        <v>3986.9833333333327</v>
      </c>
      <c r="J252" s="299">
        <v>4023.9666666666662</v>
      </c>
      <c r="K252" s="298">
        <v>3950</v>
      </c>
      <c r="L252" s="298">
        <v>3883.05</v>
      </c>
      <c r="M252" s="298">
        <v>2.2105000000000001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1498.7</v>
      </c>
      <c r="D253" s="299">
        <v>1502.7833333333335</v>
      </c>
      <c r="E253" s="299">
        <v>1491.616666666667</v>
      </c>
      <c r="F253" s="299">
        <v>1484.5333333333335</v>
      </c>
      <c r="G253" s="299">
        <v>1473.366666666667</v>
      </c>
      <c r="H253" s="299">
        <v>1509.866666666667</v>
      </c>
      <c r="I253" s="299">
        <v>1521.0333333333335</v>
      </c>
      <c r="J253" s="299">
        <v>1528.116666666667</v>
      </c>
      <c r="K253" s="298">
        <v>1513.95</v>
      </c>
      <c r="L253" s="298">
        <v>1495.7</v>
      </c>
      <c r="M253" s="298">
        <v>33.234720000000003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522.4</v>
      </c>
      <c r="D254" s="299">
        <v>520.55000000000007</v>
      </c>
      <c r="E254" s="299">
        <v>515.75000000000011</v>
      </c>
      <c r="F254" s="299">
        <v>509.1</v>
      </c>
      <c r="G254" s="299">
        <v>504.30000000000007</v>
      </c>
      <c r="H254" s="299">
        <v>527.20000000000016</v>
      </c>
      <c r="I254" s="299">
        <v>532.00000000000011</v>
      </c>
      <c r="J254" s="299">
        <v>538.6500000000002</v>
      </c>
      <c r="K254" s="298">
        <v>525.35</v>
      </c>
      <c r="L254" s="298">
        <v>513.9</v>
      </c>
      <c r="M254" s="298">
        <v>3.1595900000000001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665</v>
      </c>
      <c r="D255" s="299">
        <v>669.01666666666677</v>
      </c>
      <c r="E255" s="299">
        <v>654.88333333333355</v>
      </c>
      <c r="F255" s="299">
        <v>644.76666666666677</v>
      </c>
      <c r="G255" s="299">
        <v>630.63333333333355</v>
      </c>
      <c r="H255" s="299">
        <v>679.13333333333355</v>
      </c>
      <c r="I255" s="299">
        <v>693.26666666666677</v>
      </c>
      <c r="J255" s="299">
        <v>703.38333333333355</v>
      </c>
      <c r="K255" s="298">
        <v>683.15</v>
      </c>
      <c r="L255" s="298">
        <v>658.9</v>
      </c>
      <c r="M255" s="298">
        <v>2.9779300000000002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1692</v>
      </c>
      <c r="D256" s="299">
        <v>1680.5833333333333</v>
      </c>
      <c r="E256" s="299">
        <v>1665.0166666666664</v>
      </c>
      <c r="F256" s="299">
        <v>1638.0333333333331</v>
      </c>
      <c r="G256" s="299">
        <v>1622.4666666666662</v>
      </c>
      <c r="H256" s="299">
        <v>1707.5666666666666</v>
      </c>
      <c r="I256" s="299">
        <v>1723.1333333333337</v>
      </c>
      <c r="J256" s="299">
        <v>1750.1166666666668</v>
      </c>
      <c r="K256" s="298">
        <v>1696.15</v>
      </c>
      <c r="L256" s="298">
        <v>1653.6</v>
      </c>
      <c r="M256" s="298">
        <v>7.9340400000000004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956.3</v>
      </c>
      <c r="D257" s="299">
        <v>953.75</v>
      </c>
      <c r="E257" s="299">
        <v>947.55</v>
      </c>
      <c r="F257" s="299">
        <v>938.8</v>
      </c>
      <c r="G257" s="299">
        <v>932.59999999999991</v>
      </c>
      <c r="H257" s="299">
        <v>962.5</v>
      </c>
      <c r="I257" s="299">
        <v>968.7</v>
      </c>
      <c r="J257" s="299">
        <v>977.45</v>
      </c>
      <c r="K257" s="298">
        <v>959.95</v>
      </c>
      <c r="L257" s="298">
        <v>945</v>
      </c>
      <c r="M257" s="298">
        <v>1.51827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1592.5</v>
      </c>
      <c r="D258" s="299">
        <v>1593.2166666666665</v>
      </c>
      <c r="E258" s="299">
        <v>1582.333333333333</v>
      </c>
      <c r="F258" s="299">
        <v>1572.1666666666665</v>
      </c>
      <c r="G258" s="299">
        <v>1561.2833333333331</v>
      </c>
      <c r="H258" s="299">
        <v>1603.383333333333</v>
      </c>
      <c r="I258" s="299">
        <v>1614.2666666666667</v>
      </c>
      <c r="J258" s="299">
        <v>1624.4333333333329</v>
      </c>
      <c r="K258" s="298">
        <v>1604.1</v>
      </c>
      <c r="L258" s="298">
        <v>1583.05</v>
      </c>
      <c r="M258" s="298">
        <v>0.16975000000000001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2284.25</v>
      </c>
      <c r="D259" s="299">
        <v>2271.8000000000002</v>
      </c>
      <c r="E259" s="299">
        <v>2248.5000000000005</v>
      </c>
      <c r="F259" s="299">
        <v>2212.7500000000005</v>
      </c>
      <c r="G259" s="299">
        <v>2189.4500000000007</v>
      </c>
      <c r="H259" s="299">
        <v>2307.5500000000002</v>
      </c>
      <c r="I259" s="299">
        <v>2330.8499999999995</v>
      </c>
      <c r="J259" s="299">
        <v>2366.6</v>
      </c>
      <c r="K259" s="298">
        <v>2295.1</v>
      </c>
      <c r="L259" s="298">
        <v>2236.0500000000002</v>
      </c>
      <c r="M259" s="298">
        <v>1.2693099999999999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434</v>
      </c>
      <c r="D260" s="299">
        <v>433.01666666666671</v>
      </c>
      <c r="E260" s="299">
        <v>429.08333333333343</v>
      </c>
      <c r="F260" s="299">
        <v>424.16666666666674</v>
      </c>
      <c r="G260" s="299">
        <v>420.23333333333346</v>
      </c>
      <c r="H260" s="299">
        <v>437.93333333333339</v>
      </c>
      <c r="I260" s="299">
        <v>441.86666666666667</v>
      </c>
      <c r="J260" s="299">
        <v>446.78333333333336</v>
      </c>
      <c r="K260" s="298">
        <v>436.95</v>
      </c>
      <c r="L260" s="298">
        <v>428.1</v>
      </c>
      <c r="M260" s="298">
        <v>3.95702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303.10000000000002</v>
      </c>
      <c r="D261" s="299">
        <v>302.28333333333336</v>
      </c>
      <c r="E261" s="299">
        <v>298.91666666666674</v>
      </c>
      <c r="F261" s="299">
        <v>294.73333333333341</v>
      </c>
      <c r="G261" s="299">
        <v>291.36666666666679</v>
      </c>
      <c r="H261" s="299">
        <v>306.4666666666667</v>
      </c>
      <c r="I261" s="299">
        <v>309.83333333333337</v>
      </c>
      <c r="J261" s="299">
        <v>314.01666666666665</v>
      </c>
      <c r="K261" s="298">
        <v>305.64999999999998</v>
      </c>
      <c r="L261" s="298">
        <v>298.10000000000002</v>
      </c>
      <c r="M261" s="298">
        <v>9.6313499999999994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61.95</v>
      </c>
      <c r="D262" s="299">
        <v>61.800000000000004</v>
      </c>
      <c r="E262" s="299">
        <v>60.850000000000009</v>
      </c>
      <c r="F262" s="299">
        <v>59.750000000000007</v>
      </c>
      <c r="G262" s="299">
        <v>58.800000000000011</v>
      </c>
      <c r="H262" s="299">
        <v>62.900000000000006</v>
      </c>
      <c r="I262" s="299">
        <v>63.850000000000009</v>
      </c>
      <c r="J262" s="299">
        <v>64.95</v>
      </c>
      <c r="K262" s="298">
        <v>62.75</v>
      </c>
      <c r="L262" s="298">
        <v>60.7</v>
      </c>
      <c r="M262" s="298">
        <v>2.33948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215.2</v>
      </c>
      <c r="D263" s="299">
        <v>214.26666666666665</v>
      </c>
      <c r="E263" s="299">
        <v>211.8833333333333</v>
      </c>
      <c r="F263" s="299">
        <v>208.56666666666663</v>
      </c>
      <c r="G263" s="299">
        <v>206.18333333333328</v>
      </c>
      <c r="H263" s="299">
        <v>217.58333333333331</v>
      </c>
      <c r="I263" s="299">
        <v>219.96666666666664</v>
      </c>
      <c r="J263" s="299">
        <v>223.28333333333333</v>
      </c>
      <c r="K263" s="298">
        <v>216.65</v>
      </c>
      <c r="L263" s="298">
        <v>210.95</v>
      </c>
      <c r="M263" s="298">
        <v>6.9059600000000003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574.6</v>
      </c>
      <c r="D264" s="299">
        <v>568.06666666666661</v>
      </c>
      <c r="E264" s="299">
        <v>558.13333333333321</v>
      </c>
      <c r="F264" s="299">
        <v>541.66666666666663</v>
      </c>
      <c r="G264" s="299">
        <v>531.73333333333323</v>
      </c>
      <c r="H264" s="299">
        <v>584.53333333333319</v>
      </c>
      <c r="I264" s="299">
        <v>594.46666666666658</v>
      </c>
      <c r="J264" s="299">
        <v>610.93333333333317</v>
      </c>
      <c r="K264" s="298">
        <v>578</v>
      </c>
      <c r="L264" s="298">
        <v>551.6</v>
      </c>
      <c r="M264" s="298">
        <v>49.529620000000001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127.8</v>
      </c>
      <c r="D265" s="299">
        <v>128.21666666666667</v>
      </c>
      <c r="E265" s="299">
        <v>126.28333333333333</v>
      </c>
      <c r="F265" s="299">
        <v>124.76666666666667</v>
      </c>
      <c r="G265" s="299">
        <v>122.83333333333333</v>
      </c>
      <c r="H265" s="299">
        <v>129.73333333333335</v>
      </c>
      <c r="I265" s="299">
        <v>131.66666666666669</v>
      </c>
      <c r="J265" s="299">
        <v>133.18333333333334</v>
      </c>
      <c r="K265" s="298">
        <v>130.15</v>
      </c>
      <c r="L265" s="298">
        <v>126.7</v>
      </c>
      <c r="M265" s="298">
        <v>18.587869999999999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103.6</v>
      </c>
      <c r="D266" s="299">
        <v>102.76666666666667</v>
      </c>
      <c r="E266" s="299">
        <v>100.83333333333333</v>
      </c>
      <c r="F266" s="299">
        <v>98.066666666666663</v>
      </c>
      <c r="G266" s="299">
        <v>96.133333333333326</v>
      </c>
      <c r="H266" s="299">
        <v>105.53333333333333</v>
      </c>
      <c r="I266" s="299">
        <v>107.46666666666667</v>
      </c>
      <c r="J266" s="299">
        <v>110.23333333333333</v>
      </c>
      <c r="K266" s="298">
        <v>104.7</v>
      </c>
      <c r="L266" s="298">
        <v>100</v>
      </c>
      <c r="M266" s="298">
        <v>12.981009999999999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350.4</v>
      </c>
      <c r="D267" s="299">
        <v>345.63333333333338</v>
      </c>
      <c r="E267" s="299">
        <v>338.36666666666679</v>
      </c>
      <c r="F267" s="299">
        <v>326.33333333333343</v>
      </c>
      <c r="G267" s="299">
        <v>319.06666666666683</v>
      </c>
      <c r="H267" s="299">
        <v>357.66666666666674</v>
      </c>
      <c r="I267" s="299">
        <v>364.93333333333328</v>
      </c>
      <c r="J267" s="299">
        <v>376.9666666666667</v>
      </c>
      <c r="K267" s="298">
        <v>352.9</v>
      </c>
      <c r="L267" s="298">
        <v>333.6</v>
      </c>
      <c r="M267" s="298">
        <v>55.631140000000002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570.79999999999995</v>
      </c>
      <c r="D268" s="299">
        <v>569.06666666666661</v>
      </c>
      <c r="E268" s="299">
        <v>563.73333333333323</v>
      </c>
      <c r="F268" s="299">
        <v>556.66666666666663</v>
      </c>
      <c r="G268" s="299">
        <v>551.33333333333326</v>
      </c>
      <c r="H268" s="299">
        <v>576.13333333333321</v>
      </c>
      <c r="I268" s="299">
        <v>581.4666666666667</v>
      </c>
      <c r="J268" s="299">
        <v>588.53333333333319</v>
      </c>
      <c r="K268" s="298">
        <v>574.4</v>
      </c>
      <c r="L268" s="298">
        <v>562</v>
      </c>
      <c r="M268" s="298">
        <v>32.172640000000001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498.55</v>
      </c>
      <c r="D269" s="299">
        <v>498.45</v>
      </c>
      <c r="E269" s="299">
        <v>492.2</v>
      </c>
      <c r="F269" s="299">
        <v>485.85</v>
      </c>
      <c r="G269" s="299">
        <v>479.6</v>
      </c>
      <c r="H269" s="299">
        <v>504.79999999999995</v>
      </c>
      <c r="I269" s="299">
        <v>511.04999999999995</v>
      </c>
      <c r="J269" s="299">
        <v>517.39999999999986</v>
      </c>
      <c r="K269" s="298">
        <v>504.7</v>
      </c>
      <c r="L269" s="298">
        <v>492.1</v>
      </c>
      <c r="M269" s="298">
        <v>2.8977400000000002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367.65</v>
      </c>
      <c r="D270" s="299">
        <v>365.26666666666665</v>
      </c>
      <c r="E270" s="299">
        <v>350.5333333333333</v>
      </c>
      <c r="F270" s="299">
        <v>333.41666666666663</v>
      </c>
      <c r="G270" s="299">
        <v>318.68333333333328</v>
      </c>
      <c r="H270" s="299">
        <v>382.38333333333333</v>
      </c>
      <c r="I270" s="299">
        <v>397.11666666666667</v>
      </c>
      <c r="J270" s="299">
        <v>414.23333333333335</v>
      </c>
      <c r="K270" s="298">
        <v>380</v>
      </c>
      <c r="L270" s="298">
        <v>348.15</v>
      </c>
      <c r="M270" s="298">
        <v>6.8250099999999998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578.65</v>
      </c>
      <c r="D271" s="299">
        <v>579.16666666666663</v>
      </c>
      <c r="E271" s="299">
        <v>569.5333333333333</v>
      </c>
      <c r="F271" s="299">
        <v>560.41666666666663</v>
      </c>
      <c r="G271" s="299">
        <v>550.7833333333333</v>
      </c>
      <c r="H271" s="299">
        <v>588.2833333333333</v>
      </c>
      <c r="I271" s="299">
        <v>597.91666666666674</v>
      </c>
      <c r="J271" s="299">
        <v>607.0333333333333</v>
      </c>
      <c r="K271" s="298">
        <v>588.79999999999995</v>
      </c>
      <c r="L271" s="298">
        <v>570.04999999999995</v>
      </c>
      <c r="M271" s="298">
        <v>3.7987799999999998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167.95</v>
      </c>
      <c r="D272" s="299">
        <v>166.65</v>
      </c>
      <c r="E272" s="299">
        <v>164.3</v>
      </c>
      <c r="F272" s="299">
        <v>160.65</v>
      </c>
      <c r="G272" s="299">
        <v>158.30000000000001</v>
      </c>
      <c r="H272" s="299">
        <v>170.3</v>
      </c>
      <c r="I272" s="299">
        <v>172.64999999999998</v>
      </c>
      <c r="J272" s="299">
        <v>176.3</v>
      </c>
      <c r="K272" s="298">
        <v>169</v>
      </c>
      <c r="L272" s="298">
        <v>163</v>
      </c>
      <c r="M272" s="298">
        <v>14.11978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510.1</v>
      </c>
      <c r="D273" s="299">
        <v>512.01666666666665</v>
      </c>
      <c r="E273" s="299">
        <v>500.0333333333333</v>
      </c>
      <c r="F273" s="299">
        <v>489.96666666666664</v>
      </c>
      <c r="G273" s="299">
        <v>477.98333333333329</v>
      </c>
      <c r="H273" s="299">
        <v>522.08333333333326</v>
      </c>
      <c r="I273" s="299">
        <v>534.06666666666661</v>
      </c>
      <c r="J273" s="299">
        <v>544.13333333333333</v>
      </c>
      <c r="K273" s="298">
        <v>524</v>
      </c>
      <c r="L273" s="298">
        <v>501.95</v>
      </c>
      <c r="M273" s="298">
        <v>1.70343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1209.4000000000001</v>
      </c>
      <c r="D274" s="299">
        <v>1217.8166666666666</v>
      </c>
      <c r="E274" s="299">
        <v>1195.8833333333332</v>
      </c>
      <c r="F274" s="299">
        <v>1182.3666666666666</v>
      </c>
      <c r="G274" s="299">
        <v>1160.4333333333332</v>
      </c>
      <c r="H274" s="299">
        <v>1231.3333333333333</v>
      </c>
      <c r="I274" s="299">
        <v>1253.2666666666667</v>
      </c>
      <c r="J274" s="299">
        <v>1266.7833333333333</v>
      </c>
      <c r="K274" s="298">
        <v>1239.75</v>
      </c>
      <c r="L274" s="298">
        <v>1204.3</v>
      </c>
      <c r="M274" s="298">
        <v>1.6233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239.5</v>
      </c>
      <c r="D275" s="299">
        <v>242.04999999999998</v>
      </c>
      <c r="E275" s="299">
        <v>235.94999999999996</v>
      </c>
      <c r="F275" s="299">
        <v>232.39999999999998</v>
      </c>
      <c r="G275" s="299">
        <v>226.29999999999995</v>
      </c>
      <c r="H275" s="299">
        <v>245.59999999999997</v>
      </c>
      <c r="I275" s="299">
        <v>251.7</v>
      </c>
      <c r="J275" s="299">
        <v>255.24999999999997</v>
      </c>
      <c r="K275" s="298">
        <v>248.15</v>
      </c>
      <c r="L275" s="298">
        <v>238.5</v>
      </c>
      <c r="M275" s="298">
        <v>2.9074499999999999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507.3</v>
      </c>
      <c r="D276" s="299">
        <v>508.06666666666666</v>
      </c>
      <c r="E276" s="299">
        <v>501.73333333333335</v>
      </c>
      <c r="F276" s="299">
        <v>496.16666666666669</v>
      </c>
      <c r="G276" s="299">
        <v>489.83333333333337</v>
      </c>
      <c r="H276" s="299">
        <v>513.63333333333333</v>
      </c>
      <c r="I276" s="299">
        <v>519.9666666666667</v>
      </c>
      <c r="J276" s="299">
        <v>525.5333333333333</v>
      </c>
      <c r="K276" s="298">
        <v>514.4</v>
      </c>
      <c r="L276" s="298">
        <v>502.5</v>
      </c>
      <c r="M276" s="298">
        <v>4.9666600000000001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219.35</v>
      </c>
      <c r="D277" s="299">
        <v>218.73333333333332</v>
      </c>
      <c r="E277" s="299">
        <v>216.76666666666665</v>
      </c>
      <c r="F277" s="299">
        <v>214.18333333333334</v>
      </c>
      <c r="G277" s="299">
        <v>212.21666666666667</v>
      </c>
      <c r="H277" s="299">
        <v>221.31666666666663</v>
      </c>
      <c r="I277" s="299">
        <v>223.28333333333327</v>
      </c>
      <c r="J277" s="299">
        <v>225.86666666666662</v>
      </c>
      <c r="K277" s="298">
        <v>220.7</v>
      </c>
      <c r="L277" s="298">
        <v>216.15</v>
      </c>
      <c r="M277" s="298">
        <v>0.9577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982.25</v>
      </c>
      <c r="D278" s="299">
        <v>974.6</v>
      </c>
      <c r="E278" s="299">
        <v>963.2</v>
      </c>
      <c r="F278" s="299">
        <v>944.15</v>
      </c>
      <c r="G278" s="299">
        <v>932.75</v>
      </c>
      <c r="H278" s="299">
        <v>993.65000000000009</v>
      </c>
      <c r="I278" s="299">
        <v>1005.05</v>
      </c>
      <c r="J278" s="299">
        <v>1024.1000000000001</v>
      </c>
      <c r="K278" s="298">
        <v>986</v>
      </c>
      <c r="L278" s="298">
        <v>955.55</v>
      </c>
      <c r="M278" s="298">
        <v>1.31663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357.6</v>
      </c>
      <c r="D279" s="299">
        <v>357.56666666666666</v>
      </c>
      <c r="E279" s="299">
        <v>355.13333333333333</v>
      </c>
      <c r="F279" s="299">
        <v>352.66666666666669</v>
      </c>
      <c r="G279" s="299">
        <v>350.23333333333335</v>
      </c>
      <c r="H279" s="299">
        <v>360.0333333333333</v>
      </c>
      <c r="I279" s="299">
        <v>362.46666666666658</v>
      </c>
      <c r="J279" s="299">
        <v>364.93333333333328</v>
      </c>
      <c r="K279" s="298">
        <v>360</v>
      </c>
      <c r="L279" s="298">
        <v>355.1</v>
      </c>
      <c r="M279" s="298">
        <v>0.19975000000000001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63.65</v>
      </c>
      <c r="D280" s="299">
        <v>63.716666666666669</v>
      </c>
      <c r="E280" s="299">
        <v>62.433333333333337</v>
      </c>
      <c r="F280" s="299">
        <v>61.216666666666669</v>
      </c>
      <c r="G280" s="299">
        <v>59.933333333333337</v>
      </c>
      <c r="H280" s="299">
        <v>64.933333333333337</v>
      </c>
      <c r="I280" s="299">
        <v>66.216666666666669</v>
      </c>
      <c r="J280" s="299">
        <v>67.433333333333337</v>
      </c>
      <c r="K280" s="298">
        <v>65</v>
      </c>
      <c r="L280" s="298">
        <v>62.5</v>
      </c>
      <c r="M280" s="298">
        <v>24.40165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395.7</v>
      </c>
      <c r="D281" s="299">
        <v>400.98333333333335</v>
      </c>
      <c r="E281" s="299">
        <v>386.9666666666667</v>
      </c>
      <c r="F281" s="299">
        <v>378.23333333333335</v>
      </c>
      <c r="G281" s="299">
        <v>364.2166666666667</v>
      </c>
      <c r="H281" s="299">
        <v>409.7166666666667</v>
      </c>
      <c r="I281" s="299">
        <v>423.73333333333335</v>
      </c>
      <c r="J281" s="299">
        <v>432.4666666666667</v>
      </c>
      <c r="K281" s="298">
        <v>415</v>
      </c>
      <c r="L281" s="298">
        <v>392.25</v>
      </c>
      <c r="M281" s="298">
        <v>7.70871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45.75</v>
      </c>
      <c r="D282" s="299">
        <v>45.5</v>
      </c>
      <c r="E282" s="299">
        <v>44.6</v>
      </c>
      <c r="F282" s="299">
        <v>43.45</v>
      </c>
      <c r="G282" s="299">
        <v>42.550000000000004</v>
      </c>
      <c r="H282" s="299">
        <v>46.65</v>
      </c>
      <c r="I282" s="299">
        <v>47.550000000000004</v>
      </c>
      <c r="J282" s="299">
        <v>48.699999999999996</v>
      </c>
      <c r="K282" s="298">
        <v>46.4</v>
      </c>
      <c r="L282" s="298">
        <v>44.35</v>
      </c>
      <c r="M282" s="298">
        <v>34.446040000000004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410.95</v>
      </c>
      <c r="D283" s="299">
        <v>413.25</v>
      </c>
      <c r="E283" s="299">
        <v>404.25</v>
      </c>
      <c r="F283" s="299">
        <v>397.55</v>
      </c>
      <c r="G283" s="299">
        <v>388.55</v>
      </c>
      <c r="H283" s="299">
        <v>419.95</v>
      </c>
      <c r="I283" s="299">
        <v>428.95</v>
      </c>
      <c r="J283" s="299">
        <v>435.65</v>
      </c>
      <c r="K283" s="298">
        <v>422.25</v>
      </c>
      <c r="L283" s="298">
        <v>406.55</v>
      </c>
      <c r="M283" s="298">
        <v>2.54386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1738.5</v>
      </c>
      <c r="D284" s="299">
        <v>1732.8500000000001</v>
      </c>
      <c r="E284" s="299">
        <v>1721.7000000000003</v>
      </c>
      <c r="F284" s="299">
        <v>1704.9</v>
      </c>
      <c r="G284" s="299">
        <v>1693.7500000000002</v>
      </c>
      <c r="H284" s="299">
        <v>1749.6500000000003</v>
      </c>
      <c r="I284" s="299">
        <v>1760.8000000000004</v>
      </c>
      <c r="J284" s="299">
        <v>1777.6000000000004</v>
      </c>
      <c r="K284" s="298">
        <v>1744</v>
      </c>
      <c r="L284" s="298">
        <v>1716.05</v>
      </c>
      <c r="M284" s="298">
        <v>31.70065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1218.3499999999999</v>
      </c>
      <c r="D285" s="299">
        <v>1213.7333333333333</v>
      </c>
      <c r="E285" s="299">
        <v>1207.4666666666667</v>
      </c>
      <c r="F285" s="299">
        <v>1196.5833333333333</v>
      </c>
      <c r="G285" s="299">
        <v>1190.3166666666666</v>
      </c>
      <c r="H285" s="299">
        <v>1224.6166666666668</v>
      </c>
      <c r="I285" s="299">
        <v>1230.8833333333337</v>
      </c>
      <c r="J285" s="299">
        <v>1241.7666666666669</v>
      </c>
      <c r="K285" s="298">
        <v>1220</v>
      </c>
      <c r="L285" s="298">
        <v>1202.8499999999999</v>
      </c>
      <c r="M285" s="298">
        <v>6.3530000000000003E-2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71.5</v>
      </c>
      <c r="D286" s="299">
        <v>71.333333333333329</v>
      </c>
      <c r="E286" s="299">
        <v>70.166666666666657</v>
      </c>
      <c r="F286" s="299">
        <v>68.833333333333329</v>
      </c>
      <c r="G286" s="299">
        <v>67.666666666666657</v>
      </c>
      <c r="H286" s="299">
        <v>72.666666666666657</v>
      </c>
      <c r="I286" s="299">
        <v>73.833333333333314</v>
      </c>
      <c r="J286" s="299">
        <v>75.166666666666657</v>
      </c>
      <c r="K286" s="298">
        <v>72.5</v>
      </c>
      <c r="L286" s="298">
        <v>70</v>
      </c>
      <c r="M286" s="298">
        <v>69.629559999999998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3058.7</v>
      </c>
      <c r="D287" s="299">
        <v>3054.7999999999997</v>
      </c>
      <c r="E287" s="299">
        <v>3024.0999999999995</v>
      </c>
      <c r="F287" s="299">
        <v>2989.4999999999995</v>
      </c>
      <c r="G287" s="299">
        <v>2958.7999999999993</v>
      </c>
      <c r="H287" s="299">
        <v>3089.3999999999996</v>
      </c>
      <c r="I287" s="299">
        <v>3120.0999999999995</v>
      </c>
      <c r="J287" s="299">
        <v>3154.7</v>
      </c>
      <c r="K287" s="298">
        <v>3085.5</v>
      </c>
      <c r="L287" s="298">
        <v>3020.2</v>
      </c>
      <c r="M287" s="298">
        <v>2.90028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351.45</v>
      </c>
      <c r="D288" s="299">
        <v>350.7833333333333</v>
      </c>
      <c r="E288" s="299">
        <v>348.66666666666663</v>
      </c>
      <c r="F288" s="299">
        <v>345.88333333333333</v>
      </c>
      <c r="G288" s="299">
        <v>343.76666666666665</v>
      </c>
      <c r="H288" s="299">
        <v>353.56666666666661</v>
      </c>
      <c r="I288" s="299">
        <v>355.68333333333328</v>
      </c>
      <c r="J288" s="299">
        <v>358.46666666666658</v>
      </c>
      <c r="K288" s="298">
        <v>352.9</v>
      </c>
      <c r="L288" s="298">
        <v>348</v>
      </c>
      <c r="M288" s="298">
        <v>13.50977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9244.25</v>
      </c>
      <c r="D289" s="299">
        <v>9250.75</v>
      </c>
      <c r="E289" s="299">
        <v>9153.5</v>
      </c>
      <c r="F289" s="299">
        <v>9062.75</v>
      </c>
      <c r="G289" s="299">
        <v>8965.5</v>
      </c>
      <c r="H289" s="299">
        <v>9341.5</v>
      </c>
      <c r="I289" s="299">
        <v>9438.75</v>
      </c>
      <c r="J289" s="299">
        <v>9529.5</v>
      </c>
      <c r="K289" s="298">
        <v>9348</v>
      </c>
      <c r="L289" s="298">
        <v>9160</v>
      </c>
      <c r="M289" s="298">
        <v>2.137E-2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4045.25</v>
      </c>
      <c r="D290" s="299">
        <v>4058.25</v>
      </c>
      <c r="E290" s="299">
        <v>3998.8999999999996</v>
      </c>
      <c r="F290" s="299">
        <v>3952.5499999999997</v>
      </c>
      <c r="G290" s="299">
        <v>3893.1999999999994</v>
      </c>
      <c r="H290" s="299">
        <v>4104.6000000000004</v>
      </c>
      <c r="I290" s="299">
        <v>4163.9500000000007</v>
      </c>
      <c r="J290" s="299">
        <v>4210.3</v>
      </c>
      <c r="K290" s="298">
        <v>4117.6000000000004</v>
      </c>
      <c r="L290" s="298">
        <v>4011.9</v>
      </c>
      <c r="M290" s="298">
        <v>4.0899200000000002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1611.1</v>
      </c>
      <c r="D291" s="299">
        <v>1596.9666666666665</v>
      </c>
      <c r="E291" s="299">
        <v>1579.7833333333328</v>
      </c>
      <c r="F291" s="299">
        <v>1548.4666666666665</v>
      </c>
      <c r="G291" s="299">
        <v>1531.2833333333328</v>
      </c>
      <c r="H291" s="299">
        <v>1628.2833333333328</v>
      </c>
      <c r="I291" s="299">
        <v>1645.4666666666667</v>
      </c>
      <c r="J291" s="299">
        <v>1676.7833333333328</v>
      </c>
      <c r="K291" s="298">
        <v>1614.15</v>
      </c>
      <c r="L291" s="298">
        <v>1565.65</v>
      </c>
      <c r="M291" s="298">
        <v>16.979120000000002</v>
      </c>
      <c r="N291" s="1"/>
      <c r="O291" s="1"/>
    </row>
    <row r="292" spans="1:15" ht="12.75" customHeight="1">
      <c r="A292" s="30">
        <v>282</v>
      </c>
      <c r="B292" s="308" t="s">
        <v>873</v>
      </c>
      <c r="C292" s="298">
        <v>352.8</v>
      </c>
      <c r="D292" s="299">
        <v>351.90000000000003</v>
      </c>
      <c r="E292" s="299">
        <v>345.90000000000009</v>
      </c>
      <c r="F292" s="299">
        <v>339.00000000000006</v>
      </c>
      <c r="G292" s="299">
        <v>333.00000000000011</v>
      </c>
      <c r="H292" s="299">
        <v>358.80000000000007</v>
      </c>
      <c r="I292" s="299">
        <v>364.79999999999995</v>
      </c>
      <c r="J292" s="299">
        <v>371.70000000000005</v>
      </c>
      <c r="K292" s="298">
        <v>357.9</v>
      </c>
      <c r="L292" s="298">
        <v>345</v>
      </c>
      <c r="M292" s="298">
        <v>5.6003699999999998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490.65</v>
      </c>
      <c r="D293" s="299">
        <v>486.15000000000003</v>
      </c>
      <c r="E293" s="299">
        <v>474.50000000000006</v>
      </c>
      <c r="F293" s="299">
        <v>458.35</v>
      </c>
      <c r="G293" s="299">
        <v>446.70000000000005</v>
      </c>
      <c r="H293" s="299">
        <v>502.30000000000007</v>
      </c>
      <c r="I293" s="299">
        <v>513.95000000000005</v>
      </c>
      <c r="J293" s="299">
        <v>530.10000000000014</v>
      </c>
      <c r="K293" s="298">
        <v>497.8</v>
      </c>
      <c r="L293" s="298">
        <v>470</v>
      </c>
      <c r="M293" s="298">
        <v>21.268640000000001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285.05</v>
      </c>
      <c r="D294" s="299">
        <v>286.26666666666671</v>
      </c>
      <c r="E294" s="299">
        <v>282.38333333333344</v>
      </c>
      <c r="F294" s="299">
        <v>279.71666666666675</v>
      </c>
      <c r="G294" s="299">
        <v>275.83333333333348</v>
      </c>
      <c r="H294" s="299">
        <v>288.93333333333339</v>
      </c>
      <c r="I294" s="299">
        <v>292.81666666666672</v>
      </c>
      <c r="J294" s="299">
        <v>295.48333333333335</v>
      </c>
      <c r="K294" s="298">
        <v>290.14999999999998</v>
      </c>
      <c r="L294" s="298">
        <v>283.60000000000002</v>
      </c>
      <c r="M294" s="298">
        <v>7.8183999999999996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3438.4</v>
      </c>
      <c r="D295" s="299">
        <v>3465.3333333333335</v>
      </c>
      <c r="E295" s="299">
        <v>3388.6166666666668</v>
      </c>
      <c r="F295" s="299">
        <v>3338.8333333333335</v>
      </c>
      <c r="G295" s="299">
        <v>3262.1166666666668</v>
      </c>
      <c r="H295" s="299">
        <v>3515.1166666666668</v>
      </c>
      <c r="I295" s="299">
        <v>3591.833333333333</v>
      </c>
      <c r="J295" s="299">
        <v>3641.6166666666668</v>
      </c>
      <c r="K295" s="298">
        <v>3542.05</v>
      </c>
      <c r="L295" s="298">
        <v>3415.55</v>
      </c>
      <c r="M295" s="298">
        <v>0.45741999999999999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633</v>
      </c>
      <c r="D296" s="299">
        <v>635.44999999999993</v>
      </c>
      <c r="E296" s="299">
        <v>619.89999999999986</v>
      </c>
      <c r="F296" s="299">
        <v>606.79999999999995</v>
      </c>
      <c r="G296" s="299">
        <v>591.24999999999989</v>
      </c>
      <c r="H296" s="299">
        <v>648.54999999999984</v>
      </c>
      <c r="I296" s="299">
        <v>664.0999999999998</v>
      </c>
      <c r="J296" s="299">
        <v>677.19999999999982</v>
      </c>
      <c r="K296" s="298">
        <v>651</v>
      </c>
      <c r="L296" s="298">
        <v>622.35</v>
      </c>
      <c r="M296" s="298">
        <v>17.02861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1904.7</v>
      </c>
      <c r="D297" s="299">
        <v>1916.7333333333333</v>
      </c>
      <c r="E297" s="299">
        <v>1875.9666666666667</v>
      </c>
      <c r="F297" s="299">
        <v>1847.2333333333333</v>
      </c>
      <c r="G297" s="299">
        <v>1806.4666666666667</v>
      </c>
      <c r="H297" s="299">
        <v>1945.4666666666667</v>
      </c>
      <c r="I297" s="299">
        <v>1986.2333333333336</v>
      </c>
      <c r="J297" s="299">
        <v>2014.9666666666667</v>
      </c>
      <c r="K297" s="298">
        <v>1957.5</v>
      </c>
      <c r="L297" s="298">
        <v>1888</v>
      </c>
      <c r="M297" s="298">
        <v>0.46687000000000001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40.950000000000003</v>
      </c>
      <c r="D298" s="299">
        <v>40.81666666666667</v>
      </c>
      <c r="E298" s="299">
        <v>40.38333333333334</v>
      </c>
      <c r="F298" s="299">
        <v>39.81666666666667</v>
      </c>
      <c r="G298" s="299">
        <v>39.38333333333334</v>
      </c>
      <c r="H298" s="299">
        <v>41.38333333333334</v>
      </c>
      <c r="I298" s="299">
        <v>41.816666666666663</v>
      </c>
      <c r="J298" s="299">
        <v>42.38333333333334</v>
      </c>
      <c r="K298" s="298">
        <v>41.25</v>
      </c>
      <c r="L298" s="298">
        <v>40.25</v>
      </c>
      <c r="M298" s="298">
        <v>17.33473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148.4</v>
      </c>
      <c r="D299" s="299">
        <v>146.70000000000002</v>
      </c>
      <c r="E299" s="299">
        <v>144.35000000000002</v>
      </c>
      <c r="F299" s="299">
        <v>140.30000000000001</v>
      </c>
      <c r="G299" s="299">
        <v>137.95000000000002</v>
      </c>
      <c r="H299" s="299">
        <v>150.75000000000003</v>
      </c>
      <c r="I299" s="299">
        <v>153.1</v>
      </c>
      <c r="J299" s="299">
        <v>157.15000000000003</v>
      </c>
      <c r="K299" s="298">
        <v>149.05000000000001</v>
      </c>
      <c r="L299" s="298">
        <v>142.65</v>
      </c>
      <c r="M299" s="298">
        <v>1.9200600000000001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75337.899999999994</v>
      </c>
      <c r="D300" s="299">
        <v>74728.066666666666</v>
      </c>
      <c r="E300" s="299">
        <v>73956.133333333331</v>
      </c>
      <c r="F300" s="299">
        <v>72574.366666666669</v>
      </c>
      <c r="G300" s="299">
        <v>71802.433333333334</v>
      </c>
      <c r="H300" s="299">
        <v>76109.833333333328</v>
      </c>
      <c r="I300" s="299">
        <v>76881.766666666648</v>
      </c>
      <c r="J300" s="299">
        <v>78263.533333333326</v>
      </c>
      <c r="K300" s="298">
        <v>75500</v>
      </c>
      <c r="L300" s="298">
        <v>73346.3</v>
      </c>
      <c r="M300" s="298">
        <v>0.12354</v>
      </c>
      <c r="N300" s="1"/>
      <c r="O300" s="1"/>
    </row>
    <row r="301" spans="1:15" ht="12.75" customHeight="1">
      <c r="A301" s="30">
        <v>291</v>
      </c>
      <c r="B301" s="308" t="s">
        <v>874</v>
      </c>
      <c r="C301" s="298">
        <v>1241.4000000000001</v>
      </c>
      <c r="D301" s="299">
        <v>1241.4666666666667</v>
      </c>
      <c r="E301" s="299">
        <v>1227.9333333333334</v>
      </c>
      <c r="F301" s="299">
        <v>1214.4666666666667</v>
      </c>
      <c r="G301" s="299">
        <v>1200.9333333333334</v>
      </c>
      <c r="H301" s="299">
        <v>1254.9333333333334</v>
      </c>
      <c r="I301" s="299">
        <v>1268.4666666666667</v>
      </c>
      <c r="J301" s="299">
        <v>1281.9333333333334</v>
      </c>
      <c r="K301" s="298">
        <v>1255</v>
      </c>
      <c r="L301" s="298">
        <v>1228</v>
      </c>
      <c r="M301" s="298">
        <v>2.4108399999999999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1102.9000000000001</v>
      </c>
      <c r="D302" s="299">
        <v>1107.55</v>
      </c>
      <c r="E302" s="299">
        <v>1085.3499999999999</v>
      </c>
      <c r="F302" s="299">
        <v>1067.8</v>
      </c>
      <c r="G302" s="299">
        <v>1045.5999999999999</v>
      </c>
      <c r="H302" s="299">
        <v>1125.0999999999999</v>
      </c>
      <c r="I302" s="299">
        <v>1147.3000000000002</v>
      </c>
      <c r="J302" s="299">
        <v>1164.8499999999999</v>
      </c>
      <c r="K302" s="298">
        <v>1129.75</v>
      </c>
      <c r="L302" s="298">
        <v>1090</v>
      </c>
      <c r="M302" s="298">
        <v>0.97936000000000001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789.15</v>
      </c>
      <c r="D303" s="299">
        <v>790.48333333333323</v>
      </c>
      <c r="E303" s="299">
        <v>781.21666666666647</v>
      </c>
      <c r="F303" s="299">
        <v>773.28333333333319</v>
      </c>
      <c r="G303" s="299">
        <v>764.01666666666642</v>
      </c>
      <c r="H303" s="299">
        <v>798.41666666666652</v>
      </c>
      <c r="I303" s="299">
        <v>807.68333333333317</v>
      </c>
      <c r="J303" s="299">
        <v>815.61666666666656</v>
      </c>
      <c r="K303" s="298">
        <v>799.75</v>
      </c>
      <c r="L303" s="298">
        <v>782.55</v>
      </c>
      <c r="M303" s="298">
        <v>3.5564100000000001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189.55</v>
      </c>
      <c r="D304" s="299">
        <v>189.28333333333333</v>
      </c>
      <c r="E304" s="299">
        <v>187.26666666666665</v>
      </c>
      <c r="F304" s="299">
        <v>184.98333333333332</v>
      </c>
      <c r="G304" s="299">
        <v>182.96666666666664</v>
      </c>
      <c r="H304" s="299">
        <v>191.56666666666666</v>
      </c>
      <c r="I304" s="299">
        <v>193.58333333333337</v>
      </c>
      <c r="J304" s="299">
        <v>195.86666666666667</v>
      </c>
      <c r="K304" s="298">
        <v>191.3</v>
      </c>
      <c r="L304" s="298">
        <v>187</v>
      </c>
      <c r="M304" s="298">
        <v>51.302109999999999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1133.3</v>
      </c>
      <c r="D305" s="299">
        <v>1128.95</v>
      </c>
      <c r="E305" s="299">
        <v>1118.95</v>
      </c>
      <c r="F305" s="299">
        <v>1104.5999999999999</v>
      </c>
      <c r="G305" s="299">
        <v>1094.5999999999999</v>
      </c>
      <c r="H305" s="299">
        <v>1143.3000000000002</v>
      </c>
      <c r="I305" s="299">
        <v>1153.3000000000002</v>
      </c>
      <c r="J305" s="299">
        <v>1167.6500000000003</v>
      </c>
      <c r="K305" s="298">
        <v>1138.95</v>
      </c>
      <c r="L305" s="298">
        <v>1114.5999999999999</v>
      </c>
      <c r="M305" s="298">
        <v>49.17004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246.6</v>
      </c>
      <c r="D306" s="299">
        <v>242.6</v>
      </c>
      <c r="E306" s="299">
        <v>236.6</v>
      </c>
      <c r="F306" s="299">
        <v>226.6</v>
      </c>
      <c r="G306" s="299">
        <v>220.6</v>
      </c>
      <c r="H306" s="299">
        <v>252.6</v>
      </c>
      <c r="I306" s="299">
        <v>258.60000000000002</v>
      </c>
      <c r="J306" s="299">
        <v>268.60000000000002</v>
      </c>
      <c r="K306" s="298">
        <v>248.6</v>
      </c>
      <c r="L306" s="298">
        <v>232.6</v>
      </c>
      <c r="M306" s="298">
        <v>13.032870000000001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227.3</v>
      </c>
      <c r="D307" s="299">
        <v>226.13333333333335</v>
      </c>
      <c r="E307" s="299">
        <v>223.4666666666667</v>
      </c>
      <c r="F307" s="299">
        <v>219.63333333333335</v>
      </c>
      <c r="G307" s="299">
        <v>216.9666666666667</v>
      </c>
      <c r="H307" s="299">
        <v>229.9666666666667</v>
      </c>
      <c r="I307" s="299">
        <v>232.63333333333338</v>
      </c>
      <c r="J307" s="299">
        <v>236.4666666666667</v>
      </c>
      <c r="K307" s="298">
        <v>228.8</v>
      </c>
      <c r="L307" s="298">
        <v>222.3</v>
      </c>
      <c r="M307" s="298">
        <v>1.6058399999999999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504</v>
      </c>
      <c r="D308" s="299">
        <v>501</v>
      </c>
      <c r="E308" s="299">
        <v>495</v>
      </c>
      <c r="F308" s="299">
        <v>486</v>
      </c>
      <c r="G308" s="299">
        <v>480</v>
      </c>
      <c r="H308" s="299">
        <v>510</v>
      </c>
      <c r="I308" s="299">
        <v>516</v>
      </c>
      <c r="J308" s="299">
        <v>525</v>
      </c>
      <c r="K308" s="298">
        <v>507</v>
      </c>
      <c r="L308" s="298">
        <v>492</v>
      </c>
      <c r="M308" s="298">
        <v>0.73712999999999995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89.8</v>
      </c>
      <c r="D309" s="299">
        <v>90.09999999999998</v>
      </c>
      <c r="E309" s="299">
        <v>88.599999999999966</v>
      </c>
      <c r="F309" s="299">
        <v>87.399999999999991</v>
      </c>
      <c r="G309" s="299">
        <v>85.899999999999977</v>
      </c>
      <c r="H309" s="299">
        <v>91.299999999999955</v>
      </c>
      <c r="I309" s="299">
        <v>92.799999999999983</v>
      </c>
      <c r="J309" s="299">
        <v>93.999999999999943</v>
      </c>
      <c r="K309" s="298">
        <v>91.6</v>
      </c>
      <c r="L309" s="298">
        <v>88.9</v>
      </c>
      <c r="M309" s="298">
        <v>34.653149999999997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72.45</v>
      </c>
      <c r="D310" s="299">
        <v>71.966666666666669</v>
      </c>
      <c r="E310" s="299">
        <v>69.733333333333334</v>
      </c>
      <c r="F310" s="299">
        <v>67.016666666666666</v>
      </c>
      <c r="G310" s="299">
        <v>64.783333333333331</v>
      </c>
      <c r="H310" s="299">
        <v>74.683333333333337</v>
      </c>
      <c r="I310" s="299">
        <v>76.916666666666686</v>
      </c>
      <c r="J310" s="299">
        <v>79.63333333333334</v>
      </c>
      <c r="K310" s="298">
        <v>74.2</v>
      </c>
      <c r="L310" s="298">
        <v>69.25</v>
      </c>
      <c r="M310" s="298">
        <v>114.55011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499</v>
      </c>
      <c r="D311" s="299">
        <v>501.76666666666665</v>
      </c>
      <c r="E311" s="299">
        <v>494.7833333333333</v>
      </c>
      <c r="F311" s="299">
        <v>490.56666666666666</v>
      </c>
      <c r="G311" s="299">
        <v>483.58333333333331</v>
      </c>
      <c r="H311" s="299">
        <v>505.98333333333329</v>
      </c>
      <c r="I311" s="299">
        <v>512.9666666666667</v>
      </c>
      <c r="J311" s="299">
        <v>517.18333333333328</v>
      </c>
      <c r="K311" s="298">
        <v>508.75</v>
      </c>
      <c r="L311" s="298">
        <v>497.55</v>
      </c>
      <c r="M311" s="298">
        <v>14.14095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8606.4</v>
      </c>
      <c r="D312" s="299">
        <v>8627.5333333333347</v>
      </c>
      <c r="E312" s="299">
        <v>8555.0666666666693</v>
      </c>
      <c r="F312" s="299">
        <v>8503.7333333333354</v>
      </c>
      <c r="G312" s="299">
        <v>8431.2666666666701</v>
      </c>
      <c r="H312" s="299">
        <v>8678.8666666666686</v>
      </c>
      <c r="I312" s="299">
        <v>8751.3333333333321</v>
      </c>
      <c r="J312" s="299">
        <v>8802.6666666666679</v>
      </c>
      <c r="K312" s="298">
        <v>8700</v>
      </c>
      <c r="L312" s="298">
        <v>8576.2000000000007</v>
      </c>
      <c r="M312" s="298">
        <v>5.4766199999999996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2142</v>
      </c>
      <c r="D313" s="299">
        <v>2133.35</v>
      </c>
      <c r="E313" s="299">
        <v>2107.8999999999996</v>
      </c>
      <c r="F313" s="299">
        <v>2073.7999999999997</v>
      </c>
      <c r="G313" s="299">
        <v>2048.3499999999995</v>
      </c>
      <c r="H313" s="299">
        <v>2167.4499999999998</v>
      </c>
      <c r="I313" s="299">
        <v>2192.8999999999996</v>
      </c>
      <c r="J313" s="299">
        <v>2227</v>
      </c>
      <c r="K313" s="298">
        <v>2158.8000000000002</v>
      </c>
      <c r="L313" s="298">
        <v>2099.25</v>
      </c>
      <c r="M313" s="298">
        <v>0.35692000000000002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860.15</v>
      </c>
      <c r="D314" s="299">
        <v>846.2166666666667</v>
      </c>
      <c r="E314" s="299">
        <v>828.93333333333339</v>
      </c>
      <c r="F314" s="299">
        <v>797.7166666666667</v>
      </c>
      <c r="G314" s="299">
        <v>780.43333333333339</v>
      </c>
      <c r="H314" s="299">
        <v>877.43333333333339</v>
      </c>
      <c r="I314" s="299">
        <v>894.7166666666667</v>
      </c>
      <c r="J314" s="299">
        <v>925.93333333333339</v>
      </c>
      <c r="K314" s="298">
        <v>863.5</v>
      </c>
      <c r="L314" s="298">
        <v>815</v>
      </c>
      <c r="M314" s="298">
        <v>12.536060000000001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364.85</v>
      </c>
      <c r="D315" s="299">
        <v>367.55</v>
      </c>
      <c r="E315" s="299">
        <v>361.3</v>
      </c>
      <c r="F315" s="299">
        <v>357.75</v>
      </c>
      <c r="G315" s="299">
        <v>351.5</v>
      </c>
      <c r="H315" s="299">
        <v>371.1</v>
      </c>
      <c r="I315" s="299">
        <v>377.35</v>
      </c>
      <c r="J315" s="299">
        <v>380.90000000000003</v>
      </c>
      <c r="K315" s="298">
        <v>373.8</v>
      </c>
      <c r="L315" s="298">
        <v>364</v>
      </c>
      <c r="M315" s="298">
        <v>7.3033299999999999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260.60000000000002</v>
      </c>
      <c r="D316" s="299">
        <v>259.55</v>
      </c>
      <c r="E316" s="299">
        <v>257.3</v>
      </c>
      <c r="F316" s="299">
        <v>254</v>
      </c>
      <c r="G316" s="299">
        <v>251.75</v>
      </c>
      <c r="H316" s="299">
        <v>262.85000000000002</v>
      </c>
      <c r="I316" s="299">
        <v>265.10000000000002</v>
      </c>
      <c r="J316" s="299">
        <v>268.40000000000003</v>
      </c>
      <c r="K316" s="298">
        <v>261.8</v>
      </c>
      <c r="L316" s="298">
        <v>256.25</v>
      </c>
      <c r="M316" s="298">
        <v>1.40126</v>
      </c>
      <c r="N316" s="1"/>
      <c r="O316" s="1"/>
    </row>
    <row r="317" spans="1:15" ht="12.75" customHeight="1">
      <c r="A317" s="30">
        <v>307</v>
      </c>
      <c r="B317" s="308" t="s">
        <v>875</v>
      </c>
      <c r="C317" s="298">
        <v>767.4</v>
      </c>
      <c r="D317" s="299">
        <v>767.66666666666663</v>
      </c>
      <c r="E317" s="299">
        <v>760.33333333333326</v>
      </c>
      <c r="F317" s="299">
        <v>753.26666666666665</v>
      </c>
      <c r="G317" s="299">
        <v>745.93333333333328</v>
      </c>
      <c r="H317" s="299">
        <v>774.73333333333323</v>
      </c>
      <c r="I317" s="299">
        <v>782.06666666666649</v>
      </c>
      <c r="J317" s="299">
        <v>789.13333333333321</v>
      </c>
      <c r="K317" s="298">
        <v>775</v>
      </c>
      <c r="L317" s="298">
        <v>760.6</v>
      </c>
      <c r="M317" s="298">
        <v>0.69289000000000001</v>
      </c>
      <c r="N317" s="1"/>
      <c r="O317" s="1"/>
    </row>
    <row r="318" spans="1:15" ht="12.75" customHeight="1">
      <c r="A318" s="30">
        <v>308</v>
      </c>
      <c r="B318" s="308" t="s">
        <v>876</v>
      </c>
      <c r="C318" s="298">
        <v>585.29999999999995</v>
      </c>
      <c r="D318" s="299">
        <v>585.68333333333328</v>
      </c>
      <c r="E318" s="299">
        <v>574.86666666666656</v>
      </c>
      <c r="F318" s="299">
        <v>564.43333333333328</v>
      </c>
      <c r="G318" s="299">
        <v>553.61666666666656</v>
      </c>
      <c r="H318" s="299">
        <v>596.11666666666656</v>
      </c>
      <c r="I318" s="299">
        <v>606.93333333333339</v>
      </c>
      <c r="J318" s="299">
        <v>617.36666666666656</v>
      </c>
      <c r="K318" s="298">
        <v>596.5</v>
      </c>
      <c r="L318" s="298">
        <v>575.25</v>
      </c>
      <c r="M318" s="298">
        <v>4.2720799999999999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1424.1</v>
      </c>
      <c r="D319" s="299">
        <v>1441.8</v>
      </c>
      <c r="E319" s="299">
        <v>1394.6</v>
      </c>
      <c r="F319" s="299">
        <v>1365.1</v>
      </c>
      <c r="G319" s="299">
        <v>1317.8999999999999</v>
      </c>
      <c r="H319" s="299">
        <v>1471.3</v>
      </c>
      <c r="I319" s="299">
        <v>1518.5000000000002</v>
      </c>
      <c r="J319" s="299">
        <v>1548</v>
      </c>
      <c r="K319" s="298">
        <v>1489</v>
      </c>
      <c r="L319" s="298">
        <v>1412.3</v>
      </c>
      <c r="M319" s="298">
        <v>3.4524499999999998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2879</v>
      </c>
      <c r="D320" s="299">
        <v>2889.6666666666665</v>
      </c>
      <c r="E320" s="299">
        <v>2839.333333333333</v>
      </c>
      <c r="F320" s="299">
        <v>2799.6666666666665</v>
      </c>
      <c r="G320" s="299">
        <v>2749.333333333333</v>
      </c>
      <c r="H320" s="299">
        <v>2929.333333333333</v>
      </c>
      <c r="I320" s="299">
        <v>2979.6666666666661</v>
      </c>
      <c r="J320" s="299">
        <v>3019.333333333333</v>
      </c>
      <c r="K320" s="298">
        <v>2940</v>
      </c>
      <c r="L320" s="298">
        <v>2850</v>
      </c>
      <c r="M320" s="298">
        <v>4.6452299999999997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496.55</v>
      </c>
      <c r="D321" s="299">
        <v>513.16666666666663</v>
      </c>
      <c r="E321" s="299">
        <v>477.38333333333321</v>
      </c>
      <c r="F321" s="299">
        <v>458.21666666666658</v>
      </c>
      <c r="G321" s="299">
        <v>422.43333333333317</v>
      </c>
      <c r="H321" s="299">
        <v>532.33333333333326</v>
      </c>
      <c r="I321" s="299">
        <v>568.11666666666679</v>
      </c>
      <c r="J321" s="299">
        <v>587.2833333333333</v>
      </c>
      <c r="K321" s="298">
        <v>548.95000000000005</v>
      </c>
      <c r="L321" s="298">
        <v>494</v>
      </c>
      <c r="M321" s="298">
        <v>12.480600000000001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768.75</v>
      </c>
      <c r="D322" s="299">
        <v>767.58333333333337</v>
      </c>
      <c r="E322" s="299">
        <v>763.16666666666674</v>
      </c>
      <c r="F322" s="299">
        <v>757.58333333333337</v>
      </c>
      <c r="G322" s="299">
        <v>753.16666666666674</v>
      </c>
      <c r="H322" s="299">
        <v>773.16666666666674</v>
      </c>
      <c r="I322" s="299">
        <v>777.58333333333348</v>
      </c>
      <c r="J322" s="299">
        <v>783.16666666666674</v>
      </c>
      <c r="K322" s="298">
        <v>772</v>
      </c>
      <c r="L322" s="298">
        <v>762</v>
      </c>
      <c r="M322" s="298">
        <v>0.20044000000000001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2209.85</v>
      </c>
      <c r="D323" s="299">
        <v>2216.6333333333337</v>
      </c>
      <c r="E323" s="299">
        <v>2178.2666666666673</v>
      </c>
      <c r="F323" s="299">
        <v>2146.6833333333338</v>
      </c>
      <c r="G323" s="299">
        <v>2108.3166666666675</v>
      </c>
      <c r="H323" s="299">
        <v>2248.2166666666672</v>
      </c>
      <c r="I323" s="299">
        <v>2286.583333333333</v>
      </c>
      <c r="J323" s="299">
        <v>2318.166666666667</v>
      </c>
      <c r="K323" s="298">
        <v>2255</v>
      </c>
      <c r="L323" s="298">
        <v>2185.0500000000002</v>
      </c>
      <c r="M323" s="298">
        <v>3.5848100000000001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1310.1500000000001</v>
      </c>
      <c r="D324" s="299">
        <v>1315.05</v>
      </c>
      <c r="E324" s="299">
        <v>1300.0999999999999</v>
      </c>
      <c r="F324" s="299">
        <v>1290.05</v>
      </c>
      <c r="G324" s="299">
        <v>1275.0999999999999</v>
      </c>
      <c r="H324" s="299">
        <v>1325.1</v>
      </c>
      <c r="I324" s="299">
        <v>1340.0500000000002</v>
      </c>
      <c r="J324" s="299">
        <v>1350.1</v>
      </c>
      <c r="K324" s="298">
        <v>1330</v>
      </c>
      <c r="L324" s="298">
        <v>1305</v>
      </c>
      <c r="M324" s="298">
        <v>1.6621300000000001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1046.95</v>
      </c>
      <c r="D325" s="299">
        <v>1050.0666666666666</v>
      </c>
      <c r="E325" s="299">
        <v>1034.1333333333332</v>
      </c>
      <c r="F325" s="299">
        <v>1021.3166666666666</v>
      </c>
      <c r="G325" s="299">
        <v>1005.3833333333332</v>
      </c>
      <c r="H325" s="299">
        <v>1062.8833333333332</v>
      </c>
      <c r="I325" s="299">
        <v>1078.8166666666666</v>
      </c>
      <c r="J325" s="299">
        <v>1091.6333333333332</v>
      </c>
      <c r="K325" s="298">
        <v>1066</v>
      </c>
      <c r="L325" s="298">
        <v>1037.25</v>
      </c>
      <c r="M325" s="298">
        <v>5.73482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633.4</v>
      </c>
      <c r="D326" s="299">
        <v>635.25</v>
      </c>
      <c r="E326" s="299">
        <v>627.79999999999995</v>
      </c>
      <c r="F326" s="299">
        <v>622.19999999999993</v>
      </c>
      <c r="G326" s="299">
        <v>614.74999999999989</v>
      </c>
      <c r="H326" s="299">
        <v>640.85</v>
      </c>
      <c r="I326" s="299">
        <v>648.30000000000007</v>
      </c>
      <c r="J326" s="299">
        <v>653.90000000000009</v>
      </c>
      <c r="K326" s="298">
        <v>642.70000000000005</v>
      </c>
      <c r="L326" s="298">
        <v>629.65</v>
      </c>
      <c r="M326" s="298">
        <v>4.4723699999999997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31.85</v>
      </c>
      <c r="D327" s="299">
        <v>31.3</v>
      </c>
      <c r="E327" s="299">
        <v>29.75</v>
      </c>
      <c r="F327" s="299">
        <v>27.65</v>
      </c>
      <c r="G327" s="299">
        <v>26.099999999999998</v>
      </c>
      <c r="H327" s="299">
        <v>33.400000000000006</v>
      </c>
      <c r="I327" s="299">
        <v>34.950000000000003</v>
      </c>
      <c r="J327" s="299">
        <v>37.050000000000004</v>
      </c>
      <c r="K327" s="298">
        <v>32.85</v>
      </c>
      <c r="L327" s="298">
        <v>29.2</v>
      </c>
      <c r="M327" s="298">
        <v>296.15176000000002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56.95</v>
      </c>
      <c r="D328" s="299">
        <v>56.466666666666669</v>
      </c>
      <c r="E328" s="299">
        <v>55.083333333333336</v>
      </c>
      <c r="F328" s="299">
        <v>53.216666666666669</v>
      </c>
      <c r="G328" s="299">
        <v>51.833333333333336</v>
      </c>
      <c r="H328" s="299">
        <v>58.333333333333336</v>
      </c>
      <c r="I328" s="299">
        <v>59.716666666666661</v>
      </c>
      <c r="J328" s="299">
        <v>61.583333333333336</v>
      </c>
      <c r="K328" s="298">
        <v>57.85</v>
      </c>
      <c r="L328" s="298">
        <v>54.6</v>
      </c>
      <c r="M328" s="298">
        <v>37.112740000000002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570.04999999999995</v>
      </c>
      <c r="D329" s="299">
        <v>569.83333333333337</v>
      </c>
      <c r="E329" s="299">
        <v>565.2166666666667</v>
      </c>
      <c r="F329" s="299">
        <v>560.38333333333333</v>
      </c>
      <c r="G329" s="299">
        <v>555.76666666666665</v>
      </c>
      <c r="H329" s="299">
        <v>574.66666666666674</v>
      </c>
      <c r="I329" s="299">
        <v>579.2833333333333</v>
      </c>
      <c r="J329" s="299">
        <v>584.11666666666679</v>
      </c>
      <c r="K329" s="298">
        <v>574.45000000000005</v>
      </c>
      <c r="L329" s="298">
        <v>565</v>
      </c>
      <c r="M329" s="298">
        <v>0.30943999999999999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32.049999999999997</v>
      </c>
      <c r="D330" s="299">
        <v>32.050000000000004</v>
      </c>
      <c r="E330" s="299">
        <v>31.900000000000006</v>
      </c>
      <c r="F330" s="299">
        <v>31.75</v>
      </c>
      <c r="G330" s="299">
        <v>31.6</v>
      </c>
      <c r="H330" s="299">
        <v>32.20000000000001</v>
      </c>
      <c r="I330" s="299">
        <v>32.35</v>
      </c>
      <c r="J330" s="299">
        <v>32.500000000000014</v>
      </c>
      <c r="K330" s="298">
        <v>32.200000000000003</v>
      </c>
      <c r="L330" s="298">
        <v>31.9</v>
      </c>
      <c r="M330" s="298">
        <v>55.267249999999997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67.650000000000006</v>
      </c>
      <c r="D331" s="299">
        <v>67.666666666666671</v>
      </c>
      <c r="E331" s="299">
        <v>67.083333333333343</v>
      </c>
      <c r="F331" s="299">
        <v>66.516666666666666</v>
      </c>
      <c r="G331" s="299">
        <v>65.933333333333337</v>
      </c>
      <c r="H331" s="299">
        <v>68.233333333333348</v>
      </c>
      <c r="I331" s="299">
        <v>68.816666666666691</v>
      </c>
      <c r="J331" s="299">
        <v>69.383333333333354</v>
      </c>
      <c r="K331" s="298">
        <v>68.25</v>
      </c>
      <c r="L331" s="298">
        <v>67.099999999999994</v>
      </c>
      <c r="M331" s="298">
        <v>13.7463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109.7</v>
      </c>
      <c r="D332" s="299">
        <v>108.89999999999999</v>
      </c>
      <c r="E332" s="299">
        <v>106.79999999999998</v>
      </c>
      <c r="F332" s="299">
        <v>103.89999999999999</v>
      </c>
      <c r="G332" s="299">
        <v>101.79999999999998</v>
      </c>
      <c r="H332" s="299">
        <v>111.79999999999998</v>
      </c>
      <c r="I332" s="299">
        <v>113.89999999999998</v>
      </c>
      <c r="J332" s="299">
        <v>116.79999999999998</v>
      </c>
      <c r="K332" s="298">
        <v>111</v>
      </c>
      <c r="L332" s="298">
        <v>106</v>
      </c>
      <c r="M332" s="298">
        <v>118.81032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258.05</v>
      </c>
      <c r="D333" s="299">
        <v>258.4666666666667</v>
      </c>
      <c r="E333" s="299">
        <v>255.78333333333342</v>
      </c>
      <c r="F333" s="299">
        <v>253.51666666666671</v>
      </c>
      <c r="G333" s="299">
        <v>250.83333333333343</v>
      </c>
      <c r="H333" s="299">
        <v>260.73333333333341</v>
      </c>
      <c r="I333" s="299">
        <v>263.41666666666669</v>
      </c>
      <c r="J333" s="299">
        <v>265.68333333333339</v>
      </c>
      <c r="K333" s="298">
        <v>261.14999999999998</v>
      </c>
      <c r="L333" s="298">
        <v>256.2</v>
      </c>
      <c r="M333" s="298">
        <v>6.0508899999999999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140.44999999999999</v>
      </c>
      <c r="D334" s="299">
        <v>140.9</v>
      </c>
      <c r="E334" s="299">
        <v>139.05000000000001</v>
      </c>
      <c r="F334" s="299">
        <v>137.65</v>
      </c>
      <c r="G334" s="299">
        <v>135.80000000000001</v>
      </c>
      <c r="H334" s="299">
        <v>142.30000000000001</v>
      </c>
      <c r="I334" s="299">
        <v>144.14999999999998</v>
      </c>
      <c r="J334" s="299">
        <v>145.55000000000001</v>
      </c>
      <c r="K334" s="298">
        <v>142.75</v>
      </c>
      <c r="L334" s="298">
        <v>139.5</v>
      </c>
      <c r="M334" s="298">
        <v>181.44208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640.20000000000005</v>
      </c>
      <c r="D335" s="299">
        <v>639.5</v>
      </c>
      <c r="E335" s="299">
        <v>636.04999999999995</v>
      </c>
      <c r="F335" s="299">
        <v>631.9</v>
      </c>
      <c r="G335" s="299">
        <v>628.44999999999993</v>
      </c>
      <c r="H335" s="299">
        <v>643.65</v>
      </c>
      <c r="I335" s="299">
        <v>647.1</v>
      </c>
      <c r="J335" s="299">
        <v>651.25</v>
      </c>
      <c r="K335" s="298">
        <v>642.95000000000005</v>
      </c>
      <c r="L335" s="298">
        <v>635.35</v>
      </c>
      <c r="M335" s="298">
        <v>0.52507000000000004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74.2</v>
      </c>
      <c r="D336" s="299">
        <v>72.88333333333334</v>
      </c>
      <c r="E336" s="299">
        <v>70.966666666666683</v>
      </c>
      <c r="F336" s="299">
        <v>67.733333333333348</v>
      </c>
      <c r="G336" s="299">
        <v>65.816666666666691</v>
      </c>
      <c r="H336" s="299">
        <v>76.116666666666674</v>
      </c>
      <c r="I336" s="299">
        <v>78.033333333333331</v>
      </c>
      <c r="J336" s="299">
        <v>81.266666666666666</v>
      </c>
      <c r="K336" s="298">
        <v>74.8</v>
      </c>
      <c r="L336" s="298">
        <v>69.650000000000006</v>
      </c>
      <c r="M336" s="298">
        <v>272.39352000000002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3795</v>
      </c>
      <c r="D337" s="299">
        <v>3783.0833333333335</v>
      </c>
      <c r="E337" s="299">
        <v>3753.166666666667</v>
      </c>
      <c r="F337" s="299">
        <v>3711.3333333333335</v>
      </c>
      <c r="G337" s="299">
        <v>3681.416666666667</v>
      </c>
      <c r="H337" s="299">
        <v>3824.916666666667</v>
      </c>
      <c r="I337" s="299">
        <v>3854.8333333333339</v>
      </c>
      <c r="J337" s="299">
        <v>3896.666666666667</v>
      </c>
      <c r="K337" s="298">
        <v>3813</v>
      </c>
      <c r="L337" s="298">
        <v>3741.25</v>
      </c>
      <c r="M337" s="298">
        <v>0.84819999999999995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634.85</v>
      </c>
      <c r="D338" s="299">
        <v>641.18333333333339</v>
      </c>
      <c r="E338" s="299">
        <v>625.66666666666674</v>
      </c>
      <c r="F338" s="299">
        <v>616.48333333333335</v>
      </c>
      <c r="G338" s="299">
        <v>600.9666666666667</v>
      </c>
      <c r="H338" s="299">
        <v>650.36666666666679</v>
      </c>
      <c r="I338" s="299">
        <v>665.88333333333344</v>
      </c>
      <c r="J338" s="299">
        <v>675.06666666666683</v>
      </c>
      <c r="K338" s="298">
        <v>656.7</v>
      </c>
      <c r="L338" s="298">
        <v>632</v>
      </c>
      <c r="M338" s="298">
        <v>2.8062399999999998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18204.95</v>
      </c>
      <c r="D339" s="299">
        <v>18309.516666666666</v>
      </c>
      <c r="E339" s="299">
        <v>18069.033333333333</v>
      </c>
      <c r="F339" s="299">
        <v>17933.116666666665</v>
      </c>
      <c r="G339" s="299">
        <v>17692.633333333331</v>
      </c>
      <c r="H339" s="299">
        <v>18445.433333333334</v>
      </c>
      <c r="I339" s="299">
        <v>18685.916666666664</v>
      </c>
      <c r="J339" s="299">
        <v>18821.833333333336</v>
      </c>
      <c r="K339" s="298">
        <v>18550</v>
      </c>
      <c r="L339" s="298">
        <v>18173.599999999999</v>
      </c>
      <c r="M339" s="298">
        <v>0.51878999999999997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67.25</v>
      </c>
      <c r="D340" s="299">
        <v>66.88333333333334</v>
      </c>
      <c r="E340" s="299">
        <v>66.116666666666674</v>
      </c>
      <c r="F340" s="299">
        <v>64.983333333333334</v>
      </c>
      <c r="G340" s="299">
        <v>64.216666666666669</v>
      </c>
      <c r="H340" s="299">
        <v>68.01666666666668</v>
      </c>
      <c r="I340" s="299">
        <v>68.78333333333336</v>
      </c>
      <c r="J340" s="299">
        <v>69.916666666666686</v>
      </c>
      <c r="K340" s="298">
        <v>67.650000000000006</v>
      </c>
      <c r="L340" s="298">
        <v>65.75</v>
      </c>
      <c r="M340" s="298">
        <v>8.8023900000000008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281.39999999999998</v>
      </c>
      <c r="D341" s="299">
        <v>281.09999999999997</v>
      </c>
      <c r="E341" s="299">
        <v>279.29999999999995</v>
      </c>
      <c r="F341" s="299">
        <v>277.2</v>
      </c>
      <c r="G341" s="299">
        <v>275.39999999999998</v>
      </c>
      <c r="H341" s="299">
        <v>283.19999999999993</v>
      </c>
      <c r="I341" s="299">
        <v>285</v>
      </c>
      <c r="J341" s="299">
        <v>287.09999999999991</v>
      </c>
      <c r="K341" s="298">
        <v>282.89999999999998</v>
      </c>
      <c r="L341" s="298">
        <v>279</v>
      </c>
      <c r="M341" s="298">
        <v>1.58982</v>
      </c>
      <c r="N341" s="1"/>
      <c r="O341" s="1"/>
    </row>
    <row r="342" spans="1:15" ht="12.75" customHeight="1">
      <c r="A342" s="30">
        <v>332</v>
      </c>
      <c r="B342" s="308" t="s">
        <v>877</v>
      </c>
      <c r="C342" s="298">
        <v>295.85000000000002</v>
      </c>
      <c r="D342" s="299">
        <v>296.53333333333336</v>
      </c>
      <c r="E342" s="299">
        <v>293.31666666666672</v>
      </c>
      <c r="F342" s="299">
        <v>290.78333333333336</v>
      </c>
      <c r="G342" s="299">
        <v>287.56666666666672</v>
      </c>
      <c r="H342" s="299">
        <v>299.06666666666672</v>
      </c>
      <c r="I342" s="299">
        <v>302.2833333333333</v>
      </c>
      <c r="J342" s="299">
        <v>304.81666666666672</v>
      </c>
      <c r="K342" s="298">
        <v>299.75</v>
      </c>
      <c r="L342" s="298">
        <v>294</v>
      </c>
      <c r="M342" s="298">
        <v>1.35842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792.8</v>
      </c>
      <c r="D343" s="299">
        <v>795.5333333333333</v>
      </c>
      <c r="E343" s="299">
        <v>781.26666666666665</v>
      </c>
      <c r="F343" s="299">
        <v>769.73333333333335</v>
      </c>
      <c r="G343" s="299">
        <v>755.4666666666667</v>
      </c>
      <c r="H343" s="299">
        <v>807.06666666666661</v>
      </c>
      <c r="I343" s="299">
        <v>821.33333333333326</v>
      </c>
      <c r="J343" s="299">
        <v>832.86666666666656</v>
      </c>
      <c r="K343" s="298">
        <v>809.8</v>
      </c>
      <c r="L343" s="298">
        <v>784</v>
      </c>
      <c r="M343" s="298">
        <v>8.5125700000000002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123.5</v>
      </c>
      <c r="D344" s="299">
        <v>122.96666666666665</v>
      </c>
      <c r="E344" s="299">
        <v>121.7833333333333</v>
      </c>
      <c r="F344" s="299">
        <v>120.06666666666665</v>
      </c>
      <c r="G344" s="299">
        <v>118.8833333333333</v>
      </c>
      <c r="H344" s="299">
        <v>124.68333333333331</v>
      </c>
      <c r="I344" s="299">
        <v>125.86666666666667</v>
      </c>
      <c r="J344" s="299">
        <v>127.58333333333331</v>
      </c>
      <c r="K344" s="298">
        <v>124.15</v>
      </c>
      <c r="L344" s="298">
        <v>121.25</v>
      </c>
      <c r="M344" s="298">
        <v>362.29791999999998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176.55</v>
      </c>
      <c r="D345" s="299">
        <v>176.18333333333331</v>
      </c>
      <c r="E345" s="299">
        <v>172.56666666666661</v>
      </c>
      <c r="F345" s="299">
        <v>168.58333333333329</v>
      </c>
      <c r="G345" s="299">
        <v>164.96666666666658</v>
      </c>
      <c r="H345" s="299">
        <v>180.16666666666663</v>
      </c>
      <c r="I345" s="299">
        <v>183.78333333333336</v>
      </c>
      <c r="J345" s="299">
        <v>187.76666666666665</v>
      </c>
      <c r="K345" s="298">
        <v>179.8</v>
      </c>
      <c r="L345" s="298">
        <v>172.2</v>
      </c>
      <c r="M345" s="298">
        <v>70.844260000000006</v>
      </c>
      <c r="N345" s="1"/>
      <c r="O345" s="1"/>
    </row>
    <row r="346" spans="1:15" ht="12.75" customHeight="1">
      <c r="A346" s="30">
        <v>336</v>
      </c>
      <c r="B346" s="308" t="s">
        <v>858</v>
      </c>
      <c r="C346" s="298">
        <v>690.75</v>
      </c>
      <c r="D346" s="299">
        <v>694.08333333333337</v>
      </c>
      <c r="E346" s="299">
        <v>683.51666666666677</v>
      </c>
      <c r="F346" s="299">
        <v>676.28333333333342</v>
      </c>
      <c r="G346" s="299">
        <v>665.71666666666681</v>
      </c>
      <c r="H346" s="299">
        <v>701.31666666666672</v>
      </c>
      <c r="I346" s="299">
        <v>711.88333333333333</v>
      </c>
      <c r="J346" s="299">
        <v>719.11666666666667</v>
      </c>
      <c r="K346" s="298">
        <v>704.65</v>
      </c>
      <c r="L346" s="298">
        <v>686.85</v>
      </c>
      <c r="M346" s="298">
        <v>27.107859999999999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3134.75</v>
      </c>
      <c r="D347" s="299">
        <v>3137.7166666666667</v>
      </c>
      <c r="E347" s="299">
        <v>3097.4333333333334</v>
      </c>
      <c r="F347" s="299">
        <v>3060.1166666666668</v>
      </c>
      <c r="G347" s="299">
        <v>3019.8333333333335</v>
      </c>
      <c r="H347" s="299">
        <v>3175.0333333333333</v>
      </c>
      <c r="I347" s="299">
        <v>3215.3166666666671</v>
      </c>
      <c r="J347" s="299">
        <v>3252.6333333333332</v>
      </c>
      <c r="K347" s="298">
        <v>3178</v>
      </c>
      <c r="L347" s="298">
        <v>3100.4</v>
      </c>
      <c r="M347" s="298">
        <v>0.50719000000000003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276.95</v>
      </c>
      <c r="D348" s="299">
        <v>279.28333333333336</v>
      </c>
      <c r="E348" s="299">
        <v>273.76666666666671</v>
      </c>
      <c r="F348" s="299">
        <v>270.58333333333337</v>
      </c>
      <c r="G348" s="299">
        <v>265.06666666666672</v>
      </c>
      <c r="H348" s="299">
        <v>282.4666666666667</v>
      </c>
      <c r="I348" s="299">
        <v>287.98333333333335</v>
      </c>
      <c r="J348" s="299">
        <v>291.16666666666669</v>
      </c>
      <c r="K348" s="298">
        <v>284.8</v>
      </c>
      <c r="L348" s="298">
        <v>276.10000000000002</v>
      </c>
      <c r="M348" s="298">
        <v>0.60611000000000004</v>
      </c>
      <c r="N348" s="1"/>
      <c r="O348" s="1"/>
    </row>
    <row r="349" spans="1:15" ht="12.75" customHeight="1">
      <c r="A349" s="30">
        <v>339</v>
      </c>
      <c r="B349" s="308" t="s">
        <v>859</v>
      </c>
      <c r="C349" s="298">
        <v>569.79999999999995</v>
      </c>
      <c r="D349" s="299">
        <v>574.04999999999995</v>
      </c>
      <c r="E349" s="299">
        <v>564.04999999999995</v>
      </c>
      <c r="F349" s="299">
        <v>558.29999999999995</v>
      </c>
      <c r="G349" s="299">
        <v>548.29999999999995</v>
      </c>
      <c r="H349" s="299">
        <v>579.79999999999995</v>
      </c>
      <c r="I349" s="299">
        <v>589.79999999999995</v>
      </c>
      <c r="J349" s="299">
        <v>595.54999999999995</v>
      </c>
      <c r="K349" s="298">
        <v>584.04999999999995</v>
      </c>
      <c r="L349" s="298">
        <v>568.29999999999995</v>
      </c>
      <c r="M349" s="298">
        <v>9.8925000000000001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104.35</v>
      </c>
      <c r="D350" s="299">
        <v>104.85000000000001</v>
      </c>
      <c r="E350" s="299">
        <v>103.50000000000001</v>
      </c>
      <c r="F350" s="299">
        <v>102.65</v>
      </c>
      <c r="G350" s="299">
        <v>101.30000000000001</v>
      </c>
      <c r="H350" s="299">
        <v>105.70000000000002</v>
      </c>
      <c r="I350" s="299">
        <v>107.05000000000001</v>
      </c>
      <c r="J350" s="299">
        <v>107.90000000000002</v>
      </c>
      <c r="K350" s="298">
        <v>106.2</v>
      </c>
      <c r="L350" s="298">
        <v>104</v>
      </c>
      <c r="M350" s="298">
        <v>4.68954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2783.85</v>
      </c>
      <c r="D351" s="299">
        <v>2762.2666666666664</v>
      </c>
      <c r="E351" s="299">
        <v>2731.583333333333</v>
      </c>
      <c r="F351" s="299">
        <v>2679.3166666666666</v>
      </c>
      <c r="G351" s="299">
        <v>2648.6333333333332</v>
      </c>
      <c r="H351" s="299">
        <v>2814.5333333333328</v>
      </c>
      <c r="I351" s="299">
        <v>2845.2166666666662</v>
      </c>
      <c r="J351" s="299">
        <v>2897.4833333333327</v>
      </c>
      <c r="K351" s="298">
        <v>2792.95</v>
      </c>
      <c r="L351" s="298">
        <v>2710</v>
      </c>
      <c r="M351" s="298">
        <v>1.63775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333.5</v>
      </c>
      <c r="D352" s="299">
        <v>333.06666666666666</v>
      </c>
      <c r="E352" s="299">
        <v>330.23333333333335</v>
      </c>
      <c r="F352" s="299">
        <v>326.9666666666667</v>
      </c>
      <c r="G352" s="299">
        <v>324.13333333333338</v>
      </c>
      <c r="H352" s="299">
        <v>336.33333333333331</v>
      </c>
      <c r="I352" s="299">
        <v>339.16666666666669</v>
      </c>
      <c r="J352" s="299">
        <v>342.43333333333328</v>
      </c>
      <c r="K352" s="298">
        <v>335.9</v>
      </c>
      <c r="L352" s="298">
        <v>329.8</v>
      </c>
      <c r="M352" s="298">
        <v>0.92166000000000003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243.5</v>
      </c>
      <c r="D353" s="299">
        <v>243.20000000000002</v>
      </c>
      <c r="E353" s="299">
        <v>239.40000000000003</v>
      </c>
      <c r="F353" s="299">
        <v>235.3</v>
      </c>
      <c r="G353" s="299">
        <v>231.50000000000003</v>
      </c>
      <c r="H353" s="299">
        <v>247.30000000000004</v>
      </c>
      <c r="I353" s="299">
        <v>251.10000000000005</v>
      </c>
      <c r="J353" s="299">
        <v>255.20000000000005</v>
      </c>
      <c r="K353" s="298">
        <v>247</v>
      </c>
      <c r="L353" s="298">
        <v>239.1</v>
      </c>
      <c r="M353" s="298">
        <v>1.2678400000000001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1885.7</v>
      </c>
      <c r="D354" s="299">
        <v>1882.4666666666665</v>
      </c>
      <c r="E354" s="299">
        <v>1865.9333333333329</v>
      </c>
      <c r="F354" s="299">
        <v>1846.1666666666665</v>
      </c>
      <c r="G354" s="299">
        <v>1829.633333333333</v>
      </c>
      <c r="H354" s="299">
        <v>1902.2333333333329</v>
      </c>
      <c r="I354" s="299">
        <v>1918.7666666666662</v>
      </c>
      <c r="J354" s="299">
        <v>1938.5333333333328</v>
      </c>
      <c r="K354" s="298">
        <v>1899</v>
      </c>
      <c r="L354" s="298">
        <v>1862.7</v>
      </c>
      <c r="M354" s="298">
        <v>3.6642700000000001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44014.3</v>
      </c>
      <c r="D355" s="299">
        <v>43947.75</v>
      </c>
      <c r="E355" s="299">
        <v>43645.5</v>
      </c>
      <c r="F355" s="299">
        <v>43276.7</v>
      </c>
      <c r="G355" s="299">
        <v>42974.45</v>
      </c>
      <c r="H355" s="299">
        <v>44316.55</v>
      </c>
      <c r="I355" s="299">
        <v>44618.8</v>
      </c>
      <c r="J355" s="299">
        <v>44987.600000000006</v>
      </c>
      <c r="K355" s="298">
        <v>44250</v>
      </c>
      <c r="L355" s="298">
        <v>43578.95</v>
      </c>
      <c r="M355" s="298">
        <v>8.6499999999999994E-2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3381.95</v>
      </c>
      <c r="D356" s="299">
        <v>3411.0166666666664</v>
      </c>
      <c r="E356" s="299">
        <v>3330.9333333333329</v>
      </c>
      <c r="F356" s="299">
        <v>3279.9166666666665</v>
      </c>
      <c r="G356" s="299">
        <v>3199.833333333333</v>
      </c>
      <c r="H356" s="299">
        <v>3462.0333333333328</v>
      </c>
      <c r="I356" s="299">
        <v>3542.1166666666668</v>
      </c>
      <c r="J356" s="299">
        <v>3593.1333333333328</v>
      </c>
      <c r="K356" s="298">
        <v>3491.1</v>
      </c>
      <c r="L356" s="298">
        <v>3360</v>
      </c>
      <c r="M356" s="298">
        <v>2.9655399999999998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220.65</v>
      </c>
      <c r="D357" s="299">
        <v>222.01666666666665</v>
      </c>
      <c r="E357" s="299">
        <v>218.5333333333333</v>
      </c>
      <c r="F357" s="299">
        <v>216.41666666666666</v>
      </c>
      <c r="G357" s="299">
        <v>212.93333333333331</v>
      </c>
      <c r="H357" s="299">
        <v>224.1333333333333</v>
      </c>
      <c r="I357" s="299">
        <v>227.61666666666665</v>
      </c>
      <c r="J357" s="299">
        <v>229.73333333333329</v>
      </c>
      <c r="K357" s="298">
        <v>225.5</v>
      </c>
      <c r="L357" s="298">
        <v>219.9</v>
      </c>
      <c r="M357" s="298">
        <v>14.90104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4160.5</v>
      </c>
      <c r="D358" s="299">
        <v>4156.8166666666666</v>
      </c>
      <c r="E358" s="299">
        <v>4133.6333333333332</v>
      </c>
      <c r="F358" s="299">
        <v>4106.7666666666664</v>
      </c>
      <c r="G358" s="299">
        <v>4083.583333333333</v>
      </c>
      <c r="H358" s="299">
        <v>4183.6833333333334</v>
      </c>
      <c r="I358" s="299">
        <v>4206.8666666666659</v>
      </c>
      <c r="J358" s="299">
        <v>4233.7333333333336</v>
      </c>
      <c r="K358" s="298">
        <v>4180</v>
      </c>
      <c r="L358" s="298">
        <v>4129.95</v>
      </c>
      <c r="M358" s="298">
        <v>5.8840000000000003E-2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1234</v>
      </c>
      <c r="D359" s="299">
        <v>1230.9666666666667</v>
      </c>
      <c r="E359" s="299">
        <v>1193.4333333333334</v>
      </c>
      <c r="F359" s="299">
        <v>1152.8666666666668</v>
      </c>
      <c r="G359" s="299">
        <v>1115.3333333333335</v>
      </c>
      <c r="H359" s="299">
        <v>1271.5333333333333</v>
      </c>
      <c r="I359" s="299">
        <v>1309.0666666666666</v>
      </c>
      <c r="J359" s="299">
        <v>1349.6333333333332</v>
      </c>
      <c r="K359" s="298">
        <v>1268.5</v>
      </c>
      <c r="L359" s="298">
        <v>1190.4000000000001</v>
      </c>
      <c r="M359" s="298">
        <v>7.08758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2237.0500000000002</v>
      </c>
      <c r="D360" s="299">
        <v>2246.15</v>
      </c>
      <c r="E360" s="299">
        <v>2219.2000000000003</v>
      </c>
      <c r="F360" s="299">
        <v>2201.3500000000004</v>
      </c>
      <c r="G360" s="299">
        <v>2174.4000000000005</v>
      </c>
      <c r="H360" s="299">
        <v>2264</v>
      </c>
      <c r="I360" s="299">
        <v>2290.9499999999998</v>
      </c>
      <c r="J360" s="299">
        <v>2308.7999999999997</v>
      </c>
      <c r="K360" s="298">
        <v>2273.1</v>
      </c>
      <c r="L360" s="298">
        <v>2228.3000000000002</v>
      </c>
      <c r="M360" s="298">
        <v>3.2035499999999999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1719.55</v>
      </c>
      <c r="D361" s="299">
        <v>1722.6333333333332</v>
      </c>
      <c r="E361" s="299">
        <v>1702.2666666666664</v>
      </c>
      <c r="F361" s="299">
        <v>1684.9833333333331</v>
      </c>
      <c r="G361" s="299">
        <v>1664.6166666666663</v>
      </c>
      <c r="H361" s="299">
        <v>1739.9166666666665</v>
      </c>
      <c r="I361" s="299">
        <v>1760.2833333333333</v>
      </c>
      <c r="J361" s="299">
        <v>1777.5666666666666</v>
      </c>
      <c r="K361" s="298">
        <v>1743</v>
      </c>
      <c r="L361" s="298">
        <v>1705.35</v>
      </c>
      <c r="M361" s="298">
        <v>3.2966700000000002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737.95</v>
      </c>
      <c r="D362" s="299">
        <v>738.94999999999993</v>
      </c>
      <c r="E362" s="299">
        <v>729.59999999999991</v>
      </c>
      <c r="F362" s="299">
        <v>721.25</v>
      </c>
      <c r="G362" s="299">
        <v>711.9</v>
      </c>
      <c r="H362" s="299">
        <v>747.29999999999984</v>
      </c>
      <c r="I362" s="299">
        <v>756.65</v>
      </c>
      <c r="J362" s="299">
        <v>764.99999999999977</v>
      </c>
      <c r="K362" s="298">
        <v>748.3</v>
      </c>
      <c r="L362" s="298">
        <v>730.6</v>
      </c>
      <c r="M362" s="298">
        <v>0.13758000000000001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2250.5500000000002</v>
      </c>
      <c r="D363" s="299">
        <v>2242.2166666666667</v>
      </c>
      <c r="E363" s="299">
        <v>2220.1333333333332</v>
      </c>
      <c r="F363" s="299">
        <v>2189.7166666666667</v>
      </c>
      <c r="G363" s="299">
        <v>2167.6333333333332</v>
      </c>
      <c r="H363" s="299">
        <v>2272.6333333333332</v>
      </c>
      <c r="I363" s="299">
        <v>2294.7166666666662</v>
      </c>
      <c r="J363" s="299">
        <v>2325.1333333333332</v>
      </c>
      <c r="K363" s="298">
        <v>2264.3000000000002</v>
      </c>
      <c r="L363" s="298">
        <v>2211.8000000000002</v>
      </c>
      <c r="M363" s="298">
        <v>2.1527599999999998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2228.9</v>
      </c>
      <c r="D364" s="299">
        <v>2226.2666666666669</v>
      </c>
      <c r="E364" s="299">
        <v>2212.6333333333337</v>
      </c>
      <c r="F364" s="299">
        <v>2196.3666666666668</v>
      </c>
      <c r="G364" s="299">
        <v>2182.7333333333336</v>
      </c>
      <c r="H364" s="299">
        <v>2242.5333333333338</v>
      </c>
      <c r="I364" s="299">
        <v>2256.166666666667</v>
      </c>
      <c r="J364" s="299">
        <v>2272.4333333333338</v>
      </c>
      <c r="K364" s="298">
        <v>2239.9</v>
      </c>
      <c r="L364" s="298">
        <v>2210</v>
      </c>
      <c r="M364" s="298">
        <v>0.72841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248.6</v>
      </c>
      <c r="D365" s="299">
        <v>244.03333333333333</v>
      </c>
      <c r="E365" s="299">
        <v>237.06666666666666</v>
      </c>
      <c r="F365" s="299">
        <v>225.53333333333333</v>
      </c>
      <c r="G365" s="299">
        <v>218.56666666666666</v>
      </c>
      <c r="H365" s="299">
        <v>255.56666666666666</v>
      </c>
      <c r="I365" s="299">
        <v>262.5333333333333</v>
      </c>
      <c r="J365" s="299">
        <v>274.06666666666666</v>
      </c>
      <c r="K365" s="298">
        <v>251</v>
      </c>
      <c r="L365" s="298">
        <v>232.5</v>
      </c>
      <c r="M365" s="298">
        <v>115.17246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107.7</v>
      </c>
      <c r="D366" s="299">
        <v>107.53333333333335</v>
      </c>
      <c r="E366" s="299">
        <v>106.9666666666667</v>
      </c>
      <c r="F366" s="299">
        <v>106.23333333333335</v>
      </c>
      <c r="G366" s="299">
        <v>105.6666666666667</v>
      </c>
      <c r="H366" s="299">
        <v>108.26666666666669</v>
      </c>
      <c r="I366" s="299">
        <v>108.83333333333333</v>
      </c>
      <c r="J366" s="299">
        <v>109.56666666666669</v>
      </c>
      <c r="K366" s="298">
        <v>108.1</v>
      </c>
      <c r="L366" s="298">
        <v>106.8</v>
      </c>
      <c r="M366" s="298">
        <v>28.60688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212.55</v>
      </c>
      <c r="D367" s="299">
        <v>213.31666666666669</v>
      </c>
      <c r="E367" s="299">
        <v>211.33333333333337</v>
      </c>
      <c r="F367" s="299">
        <v>210.11666666666667</v>
      </c>
      <c r="G367" s="299">
        <v>208.13333333333335</v>
      </c>
      <c r="H367" s="299">
        <v>214.53333333333339</v>
      </c>
      <c r="I367" s="299">
        <v>216.51666666666668</v>
      </c>
      <c r="J367" s="299">
        <v>217.73333333333341</v>
      </c>
      <c r="K367" s="298">
        <v>215.3</v>
      </c>
      <c r="L367" s="298">
        <v>212.1</v>
      </c>
      <c r="M367" s="298">
        <v>105.51976999999999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392.8</v>
      </c>
      <c r="D368" s="299">
        <v>387.93333333333334</v>
      </c>
      <c r="E368" s="299">
        <v>380.86666666666667</v>
      </c>
      <c r="F368" s="299">
        <v>368.93333333333334</v>
      </c>
      <c r="G368" s="299">
        <v>361.86666666666667</v>
      </c>
      <c r="H368" s="299">
        <v>399.86666666666667</v>
      </c>
      <c r="I368" s="299">
        <v>406.93333333333339</v>
      </c>
      <c r="J368" s="299">
        <v>418.86666666666667</v>
      </c>
      <c r="K368" s="298">
        <v>395</v>
      </c>
      <c r="L368" s="298">
        <v>376</v>
      </c>
      <c r="M368" s="298">
        <v>16.81842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424.05</v>
      </c>
      <c r="D369" s="299">
        <v>420.68333333333334</v>
      </c>
      <c r="E369" s="299">
        <v>413.36666666666667</v>
      </c>
      <c r="F369" s="299">
        <v>402.68333333333334</v>
      </c>
      <c r="G369" s="299">
        <v>395.36666666666667</v>
      </c>
      <c r="H369" s="299">
        <v>431.36666666666667</v>
      </c>
      <c r="I369" s="299">
        <v>438.68333333333339</v>
      </c>
      <c r="J369" s="299">
        <v>449.36666666666667</v>
      </c>
      <c r="K369" s="298">
        <v>428</v>
      </c>
      <c r="L369" s="298">
        <v>410</v>
      </c>
      <c r="M369" s="298">
        <v>5.7221599999999997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599.04999999999995</v>
      </c>
      <c r="D370" s="299">
        <v>600.85</v>
      </c>
      <c r="E370" s="299">
        <v>595.20000000000005</v>
      </c>
      <c r="F370" s="299">
        <v>591.35</v>
      </c>
      <c r="G370" s="299">
        <v>585.70000000000005</v>
      </c>
      <c r="H370" s="299">
        <v>604.70000000000005</v>
      </c>
      <c r="I370" s="299">
        <v>610.34999999999991</v>
      </c>
      <c r="J370" s="299">
        <v>614.20000000000005</v>
      </c>
      <c r="K370" s="298">
        <v>606.5</v>
      </c>
      <c r="L370" s="298">
        <v>597</v>
      </c>
      <c r="M370" s="298">
        <v>0.51526000000000005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108.5</v>
      </c>
      <c r="D371" s="299">
        <v>108.56666666666668</v>
      </c>
      <c r="E371" s="299">
        <v>107.33333333333336</v>
      </c>
      <c r="F371" s="299">
        <v>106.16666666666669</v>
      </c>
      <c r="G371" s="299">
        <v>104.93333333333337</v>
      </c>
      <c r="H371" s="299">
        <v>109.73333333333335</v>
      </c>
      <c r="I371" s="299">
        <v>110.96666666666667</v>
      </c>
      <c r="J371" s="299">
        <v>112.13333333333334</v>
      </c>
      <c r="K371" s="298">
        <v>109.8</v>
      </c>
      <c r="L371" s="298">
        <v>107.4</v>
      </c>
      <c r="M371" s="298">
        <v>0.42383999999999999</v>
      </c>
      <c r="N371" s="1"/>
      <c r="O371" s="1"/>
    </row>
    <row r="372" spans="1:15" ht="12.75" customHeight="1">
      <c r="A372" s="30">
        <v>362</v>
      </c>
      <c r="B372" s="308" t="s">
        <v>878</v>
      </c>
      <c r="C372" s="298">
        <v>1042.55</v>
      </c>
      <c r="D372" s="299">
        <v>1049.8166666666666</v>
      </c>
      <c r="E372" s="299">
        <v>1028.7833333333333</v>
      </c>
      <c r="F372" s="299">
        <v>1015.0166666666667</v>
      </c>
      <c r="G372" s="299">
        <v>993.98333333333335</v>
      </c>
      <c r="H372" s="299">
        <v>1063.5833333333333</v>
      </c>
      <c r="I372" s="299">
        <v>1084.6166666666666</v>
      </c>
      <c r="J372" s="299">
        <v>1098.3833333333332</v>
      </c>
      <c r="K372" s="298">
        <v>1070.8499999999999</v>
      </c>
      <c r="L372" s="298">
        <v>1036.05</v>
      </c>
      <c r="M372" s="298">
        <v>0.23458000000000001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4235.2</v>
      </c>
      <c r="D373" s="299">
        <v>4283</v>
      </c>
      <c r="E373" s="299">
        <v>4178</v>
      </c>
      <c r="F373" s="299">
        <v>4120.8</v>
      </c>
      <c r="G373" s="299">
        <v>4015.8</v>
      </c>
      <c r="H373" s="299">
        <v>4340.2</v>
      </c>
      <c r="I373" s="299">
        <v>4445.2</v>
      </c>
      <c r="J373" s="299">
        <v>4502.3999999999996</v>
      </c>
      <c r="K373" s="298">
        <v>4388</v>
      </c>
      <c r="L373" s="298">
        <v>4225.8</v>
      </c>
      <c r="M373" s="298">
        <v>5.1360000000000003E-2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14273.4</v>
      </c>
      <c r="D374" s="299">
        <v>14317.933333333334</v>
      </c>
      <c r="E374" s="299">
        <v>14055.416666666668</v>
      </c>
      <c r="F374" s="299">
        <v>13837.433333333334</v>
      </c>
      <c r="G374" s="299">
        <v>13574.916666666668</v>
      </c>
      <c r="H374" s="299">
        <v>14535.916666666668</v>
      </c>
      <c r="I374" s="299">
        <v>14798.433333333334</v>
      </c>
      <c r="J374" s="299">
        <v>15016.416666666668</v>
      </c>
      <c r="K374" s="298">
        <v>14580.45</v>
      </c>
      <c r="L374" s="298">
        <v>14099.95</v>
      </c>
      <c r="M374" s="298">
        <v>0.11033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31</v>
      </c>
      <c r="D375" s="299">
        <v>30.7</v>
      </c>
      <c r="E375" s="299">
        <v>30.299999999999997</v>
      </c>
      <c r="F375" s="299">
        <v>29.599999999999998</v>
      </c>
      <c r="G375" s="299">
        <v>29.199999999999996</v>
      </c>
      <c r="H375" s="299">
        <v>31.4</v>
      </c>
      <c r="I375" s="299">
        <v>31.799999999999997</v>
      </c>
      <c r="J375" s="299">
        <v>32.5</v>
      </c>
      <c r="K375" s="298">
        <v>31.1</v>
      </c>
      <c r="L375" s="298">
        <v>30</v>
      </c>
      <c r="M375" s="298">
        <v>329.93223999999998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589.15</v>
      </c>
      <c r="D376" s="299">
        <v>590.68333333333328</v>
      </c>
      <c r="E376" s="299">
        <v>584.46666666666658</v>
      </c>
      <c r="F376" s="299">
        <v>579.7833333333333</v>
      </c>
      <c r="G376" s="299">
        <v>573.56666666666661</v>
      </c>
      <c r="H376" s="299">
        <v>595.36666666666656</v>
      </c>
      <c r="I376" s="299">
        <v>601.58333333333326</v>
      </c>
      <c r="J376" s="299">
        <v>606.26666666666654</v>
      </c>
      <c r="K376" s="298">
        <v>596.9</v>
      </c>
      <c r="L376" s="298">
        <v>586</v>
      </c>
      <c r="M376" s="298">
        <v>0.73521999999999998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85.5</v>
      </c>
      <c r="D377" s="299">
        <v>85.05</v>
      </c>
      <c r="E377" s="299">
        <v>84.199999999999989</v>
      </c>
      <c r="F377" s="299">
        <v>82.899999999999991</v>
      </c>
      <c r="G377" s="299">
        <v>82.049999999999983</v>
      </c>
      <c r="H377" s="299">
        <v>86.35</v>
      </c>
      <c r="I377" s="299">
        <v>87.199999999999989</v>
      </c>
      <c r="J377" s="299">
        <v>88.5</v>
      </c>
      <c r="K377" s="298">
        <v>85.9</v>
      </c>
      <c r="L377" s="298">
        <v>83.75</v>
      </c>
      <c r="M377" s="298">
        <v>162.33819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129.94999999999999</v>
      </c>
      <c r="D378" s="299">
        <v>129.91666666666666</v>
      </c>
      <c r="E378" s="299">
        <v>129.08333333333331</v>
      </c>
      <c r="F378" s="299">
        <v>128.21666666666667</v>
      </c>
      <c r="G378" s="299">
        <v>127.38333333333333</v>
      </c>
      <c r="H378" s="299">
        <v>130.7833333333333</v>
      </c>
      <c r="I378" s="299">
        <v>131.61666666666662</v>
      </c>
      <c r="J378" s="299">
        <v>132.48333333333329</v>
      </c>
      <c r="K378" s="298">
        <v>130.75</v>
      </c>
      <c r="L378" s="298">
        <v>129.05000000000001</v>
      </c>
      <c r="M378" s="298">
        <v>25.119240000000001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519.95000000000005</v>
      </c>
      <c r="D379" s="299">
        <v>522.06666666666672</v>
      </c>
      <c r="E379" s="299">
        <v>513.13333333333344</v>
      </c>
      <c r="F379" s="299">
        <v>506.31666666666672</v>
      </c>
      <c r="G379" s="299">
        <v>497.38333333333344</v>
      </c>
      <c r="H379" s="299">
        <v>528.88333333333344</v>
      </c>
      <c r="I379" s="299">
        <v>537.81666666666661</v>
      </c>
      <c r="J379" s="299">
        <v>544.63333333333344</v>
      </c>
      <c r="K379" s="298">
        <v>531</v>
      </c>
      <c r="L379" s="298">
        <v>515.25</v>
      </c>
      <c r="M379" s="298">
        <v>0.73238000000000003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239.2</v>
      </c>
      <c r="D380" s="299">
        <v>238.1</v>
      </c>
      <c r="E380" s="299">
        <v>236.29999999999998</v>
      </c>
      <c r="F380" s="299">
        <v>233.39999999999998</v>
      </c>
      <c r="G380" s="299">
        <v>231.59999999999997</v>
      </c>
      <c r="H380" s="299">
        <v>241</v>
      </c>
      <c r="I380" s="299">
        <v>242.8</v>
      </c>
      <c r="J380" s="299">
        <v>245.70000000000002</v>
      </c>
      <c r="K380" s="298">
        <v>239.9</v>
      </c>
      <c r="L380" s="298">
        <v>235.2</v>
      </c>
      <c r="M380" s="298">
        <v>0.79293000000000002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902.55</v>
      </c>
      <c r="D381" s="299">
        <v>901</v>
      </c>
      <c r="E381" s="299">
        <v>897</v>
      </c>
      <c r="F381" s="299">
        <v>891.45</v>
      </c>
      <c r="G381" s="299">
        <v>887.45</v>
      </c>
      <c r="H381" s="299">
        <v>906.55</v>
      </c>
      <c r="I381" s="299">
        <v>910.55</v>
      </c>
      <c r="J381" s="299">
        <v>916.09999999999991</v>
      </c>
      <c r="K381" s="298">
        <v>905</v>
      </c>
      <c r="L381" s="298">
        <v>895.45</v>
      </c>
      <c r="M381" s="298">
        <v>1.9089799999999999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30.6</v>
      </c>
      <c r="D382" s="299">
        <v>30.583333333333332</v>
      </c>
      <c r="E382" s="299">
        <v>30.416666666666664</v>
      </c>
      <c r="F382" s="299">
        <v>30.233333333333331</v>
      </c>
      <c r="G382" s="299">
        <v>30.066666666666663</v>
      </c>
      <c r="H382" s="299">
        <v>30.766666666666666</v>
      </c>
      <c r="I382" s="299">
        <v>30.93333333333333</v>
      </c>
      <c r="J382" s="299">
        <v>31.116666666666667</v>
      </c>
      <c r="K382" s="298">
        <v>30.75</v>
      </c>
      <c r="L382" s="298">
        <v>30.4</v>
      </c>
      <c r="M382" s="298">
        <v>10.096909999999999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93.55</v>
      </c>
      <c r="D383" s="299">
        <v>93.59999999999998</v>
      </c>
      <c r="E383" s="299">
        <v>93.099999999999966</v>
      </c>
      <c r="F383" s="299">
        <v>92.649999999999991</v>
      </c>
      <c r="G383" s="299">
        <v>92.149999999999977</v>
      </c>
      <c r="H383" s="299">
        <v>94.049999999999955</v>
      </c>
      <c r="I383" s="299">
        <v>94.549999999999983</v>
      </c>
      <c r="J383" s="299">
        <v>94.999999999999943</v>
      </c>
      <c r="K383" s="298">
        <v>94.1</v>
      </c>
      <c r="L383" s="298">
        <v>93.15</v>
      </c>
      <c r="M383" s="298">
        <v>2.8746800000000001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157</v>
      </c>
      <c r="D384" s="299">
        <v>155.85</v>
      </c>
      <c r="E384" s="299">
        <v>153.19999999999999</v>
      </c>
      <c r="F384" s="299">
        <v>149.4</v>
      </c>
      <c r="G384" s="299">
        <v>146.75</v>
      </c>
      <c r="H384" s="299">
        <v>159.64999999999998</v>
      </c>
      <c r="I384" s="299">
        <v>162.30000000000001</v>
      </c>
      <c r="J384" s="299">
        <v>166.09999999999997</v>
      </c>
      <c r="K384" s="298">
        <v>158.5</v>
      </c>
      <c r="L384" s="298">
        <v>152.05000000000001</v>
      </c>
      <c r="M384" s="298">
        <v>13.457839999999999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610.4</v>
      </c>
      <c r="D385" s="299">
        <v>606.4666666666667</v>
      </c>
      <c r="E385" s="299">
        <v>593.93333333333339</v>
      </c>
      <c r="F385" s="299">
        <v>577.4666666666667</v>
      </c>
      <c r="G385" s="299">
        <v>564.93333333333339</v>
      </c>
      <c r="H385" s="299">
        <v>622.93333333333339</v>
      </c>
      <c r="I385" s="299">
        <v>635.4666666666667</v>
      </c>
      <c r="J385" s="299">
        <v>651.93333333333339</v>
      </c>
      <c r="K385" s="298">
        <v>619</v>
      </c>
      <c r="L385" s="298">
        <v>590</v>
      </c>
      <c r="M385" s="298">
        <v>1.78562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195.55</v>
      </c>
      <c r="D386" s="299">
        <v>195.31666666666669</v>
      </c>
      <c r="E386" s="299">
        <v>194.23333333333338</v>
      </c>
      <c r="F386" s="299">
        <v>192.91666666666669</v>
      </c>
      <c r="G386" s="299">
        <v>191.83333333333337</v>
      </c>
      <c r="H386" s="299">
        <v>196.63333333333338</v>
      </c>
      <c r="I386" s="299">
        <v>197.7166666666667</v>
      </c>
      <c r="J386" s="299">
        <v>199.03333333333339</v>
      </c>
      <c r="K386" s="298">
        <v>196.4</v>
      </c>
      <c r="L386" s="298">
        <v>194</v>
      </c>
      <c r="M386" s="298">
        <v>2.4644200000000001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81.5</v>
      </c>
      <c r="D387" s="299">
        <v>81.266666666666666</v>
      </c>
      <c r="E387" s="299">
        <v>80.633333333333326</v>
      </c>
      <c r="F387" s="299">
        <v>79.766666666666666</v>
      </c>
      <c r="G387" s="299">
        <v>79.133333333333326</v>
      </c>
      <c r="H387" s="299">
        <v>82.133333333333326</v>
      </c>
      <c r="I387" s="299">
        <v>82.76666666666668</v>
      </c>
      <c r="J387" s="299">
        <v>83.633333333333326</v>
      </c>
      <c r="K387" s="298">
        <v>81.900000000000006</v>
      </c>
      <c r="L387" s="298">
        <v>80.400000000000006</v>
      </c>
      <c r="M387" s="298">
        <v>17.583020000000001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1674.15</v>
      </c>
      <c r="D388" s="299">
        <v>1668.4333333333334</v>
      </c>
      <c r="E388" s="299">
        <v>1650.1666666666667</v>
      </c>
      <c r="F388" s="299">
        <v>1626.1833333333334</v>
      </c>
      <c r="G388" s="299">
        <v>1607.9166666666667</v>
      </c>
      <c r="H388" s="299">
        <v>1692.4166666666667</v>
      </c>
      <c r="I388" s="299">
        <v>1710.6833333333332</v>
      </c>
      <c r="J388" s="299">
        <v>1734.6666666666667</v>
      </c>
      <c r="K388" s="298">
        <v>1686.7</v>
      </c>
      <c r="L388" s="298">
        <v>1644.45</v>
      </c>
      <c r="M388" s="298">
        <v>0.37751000000000001</v>
      </c>
      <c r="N388" s="1"/>
      <c r="O388" s="1"/>
    </row>
    <row r="389" spans="1:15" ht="12.75" customHeight="1">
      <c r="A389" s="30">
        <v>379</v>
      </c>
      <c r="B389" s="308" t="s">
        <v>879</v>
      </c>
      <c r="C389" s="298">
        <v>43.3</v>
      </c>
      <c r="D389" s="299">
        <v>42.883333333333333</v>
      </c>
      <c r="E389" s="299">
        <v>42.266666666666666</v>
      </c>
      <c r="F389" s="299">
        <v>41.233333333333334</v>
      </c>
      <c r="G389" s="299">
        <v>40.616666666666667</v>
      </c>
      <c r="H389" s="299">
        <v>43.916666666666664</v>
      </c>
      <c r="I389" s="299">
        <v>44.533333333333324</v>
      </c>
      <c r="J389" s="299">
        <v>45.566666666666663</v>
      </c>
      <c r="K389" s="298">
        <v>43.5</v>
      </c>
      <c r="L389" s="298">
        <v>41.85</v>
      </c>
      <c r="M389" s="298">
        <v>13.45209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129.15</v>
      </c>
      <c r="D390" s="299">
        <v>129.41666666666666</v>
      </c>
      <c r="E390" s="299">
        <v>128.33333333333331</v>
      </c>
      <c r="F390" s="299">
        <v>127.51666666666665</v>
      </c>
      <c r="G390" s="299">
        <v>126.43333333333331</v>
      </c>
      <c r="H390" s="299">
        <v>130.23333333333332</v>
      </c>
      <c r="I390" s="299">
        <v>131.31666666666663</v>
      </c>
      <c r="J390" s="299">
        <v>132.13333333333333</v>
      </c>
      <c r="K390" s="298">
        <v>130.5</v>
      </c>
      <c r="L390" s="298">
        <v>128.6</v>
      </c>
      <c r="M390" s="298">
        <v>18.189699999999998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975.25</v>
      </c>
      <c r="D391" s="299">
        <v>981.41666666666663</v>
      </c>
      <c r="E391" s="299">
        <v>965.83333333333326</v>
      </c>
      <c r="F391" s="299">
        <v>956.41666666666663</v>
      </c>
      <c r="G391" s="299">
        <v>940.83333333333326</v>
      </c>
      <c r="H391" s="299">
        <v>990.83333333333326</v>
      </c>
      <c r="I391" s="299">
        <v>1006.4166666666665</v>
      </c>
      <c r="J391" s="299">
        <v>1015.8333333333333</v>
      </c>
      <c r="K391" s="298">
        <v>997</v>
      </c>
      <c r="L391" s="298">
        <v>972</v>
      </c>
      <c r="M391" s="298">
        <v>1.0683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2388.1</v>
      </c>
      <c r="D392" s="299">
        <v>2398.7833333333333</v>
      </c>
      <c r="E392" s="299">
        <v>2364.3166666666666</v>
      </c>
      <c r="F392" s="299">
        <v>2340.5333333333333</v>
      </c>
      <c r="G392" s="299">
        <v>2306.0666666666666</v>
      </c>
      <c r="H392" s="299">
        <v>2422.5666666666666</v>
      </c>
      <c r="I392" s="299">
        <v>2457.0333333333328</v>
      </c>
      <c r="J392" s="299">
        <v>2480.8166666666666</v>
      </c>
      <c r="K392" s="298">
        <v>2433.25</v>
      </c>
      <c r="L392" s="298">
        <v>2375</v>
      </c>
      <c r="M392" s="298">
        <v>107.53422999999999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110.8</v>
      </c>
      <c r="D393" s="299">
        <v>111.19999999999999</v>
      </c>
      <c r="E393" s="299">
        <v>109.79999999999998</v>
      </c>
      <c r="F393" s="299">
        <v>108.8</v>
      </c>
      <c r="G393" s="299">
        <v>107.39999999999999</v>
      </c>
      <c r="H393" s="299">
        <v>112.19999999999997</v>
      </c>
      <c r="I393" s="299">
        <v>113.59999999999998</v>
      </c>
      <c r="J393" s="299">
        <v>114.59999999999997</v>
      </c>
      <c r="K393" s="298">
        <v>112.6</v>
      </c>
      <c r="L393" s="298">
        <v>110.2</v>
      </c>
      <c r="M393" s="298">
        <v>5.9287599999999996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859.15</v>
      </c>
      <c r="D394" s="299">
        <v>859.30000000000007</v>
      </c>
      <c r="E394" s="299">
        <v>853.35000000000014</v>
      </c>
      <c r="F394" s="299">
        <v>847.55000000000007</v>
      </c>
      <c r="G394" s="299">
        <v>841.60000000000014</v>
      </c>
      <c r="H394" s="299">
        <v>865.10000000000014</v>
      </c>
      <c r="I394" s="299">
        <v>871.05000000000018</v>
      </c>
      <c r="J394" s="299">
        <v>876.85000000000014</v>
      </c>
      <c r="K394" s="298">
        <v>865.25</v>
      </c>
      <c r="L394" s="298">
        <v>853.5</v>
      </c>
      <c r="M394" s="298">
        <v>0.32723000000000002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1305</v>
      </c>
      <c r="D395" s="299">
        <v>1289</v>
      </c>
      <c r="E395" s="299">
        <v>1263.05</v>
      </c>
      <c r="F395" s="299">
        <v>1221.0999999999999</v>
      </c>
      <c r="G395" s="299">
        <v>1195.1499999999999</v>
      </c>
      <c r="H395" s="299">
        <v>1330.95</v>
      </c>
      <c r="I395" s="299">
        <v>1356.8999999999999</v>
      </c>
      <c r="J395" s="299">
        <v>1398.8500000000001</v>
      </c>
      <c r="K395" s="298">
        <v>1314.95</v>
      </c>
      <c r="L395" s="298">
        <v>1247.05</v>
      </c>
      <c r="M395" s="298">
        <v>5.2688699999999997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848.05</v>
      </c>
      <c r="D396" s="299">
        <v>845.4666666666667</v>
      </c>
      <c r="E396" s="299">
        <v>838.93333333333339</v>
      </c>
      <c r="F396" s="299">
        <v>829.81666666666672</v>
      </c>
      <c r="G396" s="299">
        <v>823.28333333333342</v>
      </c>
      <c r="H396" s="299">
        <v>854.58333333333337</v>
      </c>
      <c r="I396" s="299">
        <v>861.11666666666667</v>
      </c>
      <c r="J396" s="299">
        <v>870.23333333333335</v>
      </c>
      <c r="K396" s="298">
        <v>852</v>
      </c>
      <c r="L396" s="298">
        <v>836.35</v>
      </c>
      <c r="M396" s="298">
        <v>20.93582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1124.5999999999999</v>
      </c>
      <c r="D397" s="299">
        <v>1121.9166666666667</v>
      </c>
      <c r="E397" s="299">
        <v>1113.8333333333335</v>
      </c>
      <c r="F397" s="299">
        <v>1103.0666666666668</v>
      </c>
      <c r="G397" s="299">
        <v>1094.9833333333336</v>
      </c>
      <c r="H397" s="299">
        <v>1132.6833333333334</v>
      </c>
      <c r="I397" s="299">
        <v>1140.7666666666669</v>
      </c>
      <c r="J397" s="299">
        <v>1151.5333333333333</v>
      </c>
      <c r="K397" s="298">
        <v>1130</v>
      </c>
      <c r="L397" s="298">
        <v>1111.1500000000001</v>
      </c>
      <c r="M397" s="298">
        <v>7.9266300000000003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452.15</v>
      </c>
      <c r="D398" s="299">
        <v>451.55</v>
      </c>
      <c r="E398" s="299">
        <v>445.8</v>
      </c>
      <c r="F398" s="299">
        <v>439.45</v>
      </c>
      <c r="G398" s="299">
        <v>433.7</v>
      </c>
      <c r="H398" s="299">
        <v>457.90000000000003</v>
      </c>
      <c r="I398" s="299">
        <v>463.65000000000003</v>
      </c>
      <c r="J398" s="299">
        <v>470.00000000000006</v>
      </c>
      <c r="K398" s="298">
        <v>457.3</v>
      </c>
      <c r="L398" s="298">
        <v>445.2</v>
      </c>
      <c r="M398" s="298">
        <v>0.65788999999999997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27.25</v>
      </c>
      <c r="D399" s="299">
        <v>27.233333333333334</v>
      </c>
      <c r="E399" s="299">
        <v>27.116666666666667</v>
      </c>
      <c r="F399" s="299">
        <v>26.983333333333334</v>
      </c>
      <c r="G399" s="299">
        <v>26.866666666666667</v>
      </c>
      <c r="H399" s="299">
        <v>27.366666666666667</v>
      </c>
      <c r="I399" s="299">
        <v>27.483333333333334</v>
      </c>
      <c r="J399" s="299">
        <v>27.616666666666667</v>
      </c>
      <c r="K399" s="298">
        <v>27.35</v>
      </c>
      <c r="L399" s="298">
        <v>27.1</v>
      </c>
      <c r="M399" s="298">
        <v>9.2915600000000005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3788.2</v>
      </c>
      <c r="D400" s="299">
        <v>3795.7333333333336</v>
      </c>
      <c r="E400" s="299">
        <v>3762.4666666666672</v>
      </c>
      <c r="F400" s="299">
        <v>3736.7333333333336</v>
      </c>
      <c r="G400" s="299">
        <v>3703.4666666666672</v>
      </c>
      <c r="H400" s="299">
        <v>3821.4666666666672</v>
      </c>
      <c r="I400" s="299">
        <v>3854.7333333333336</v>
      </c>
      <c r="J400" s="299">
        <v>3880.4666666666672</v>
      </c>
      <c r="K400" s="298">
        <v>3829</v>
      </c>
      <c r="L400" s="298">
        <v>3770</v>
      </c>
      <c r="M400" s="298">
        <v>0.38407000000000002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2072.85</v>
      </c>
      <c r="D401" s="299">
        <v>2075.7166666666667</v>
      </c>
      <c r="E401" s="299">
        <v>2041.2333333333336</v>
      </c>
      <c r="F401" s="299">
        <v>2009.6166666666668</v>
      </c>
      <c r="G401" s="299">
        <v>1975.1333333333337</v>
      </c>
      <c r="H401" s="299">
        <v>2107.3333333333335</v>
      </c>
      <c r="I401" s="299">
        <v>2141.8166666666662</v>
      </c>
      <c r="J401" s="299">
        <v>2173.4333333333334</v>
      </c>
      <c r="K401" s="298">
        <v>2110.1999999999998</v>
      </c>
      <c r="L401" s="298">
        <v>2044.1</v>
      </c>
      <c r="M401" s="298">
        <v>8.8312799999999996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6490.05</v>
      </c>
      <c r="D402" s="299">
        <v>6495.0166666666673</v>
      </c>
      <c r="E402" s="299">
        <v>6465.133333333335</v>
      </c>
      <c r="F402" s="299">
        <v>6440.2166666666681</v>
      </c>
      <c r="G402" s="299">
        <v>6410.3333333333358</v>
      </c>
      <c r="H402" s="299">
        <v>6519.9333333333343</v>
      </c>
      <c r="I402" s="299">
        <v>6549.8166666666675</v>
      </c>
      <c r="J402" s="299">
        <v>6574.7333333333336</v>
      </c>
      <c r="K402" s="298">
        <v>6524.9</v>
      </c>
      <c r="L402" s="298">
        <v>6470.1</v>
      </c>
      <c r="M402" s="298">
        <v>2.9510000000000002E-2</v>
      </c>
      <c r="N402" s="1"/>
      <c r="O402" s="1"/>
    </row>
    <row r="403" spans="1:15" ht="12.75" customHeight="1">
      <c r="A403" s="30">
        <v>393</v>
      </c>
      <c r="B403" s="308" t="s">
        <v>880</v>
      </c>
      <c r="C403" s="298">
        <v>1119.95</v>
      </c>
      <c r="D403" s="299">
        <v>1128.3166666666666</v>
      </c>
      <c r="E403" s="299">
        <v>1097.6333333333332</v>
      </c>
      <c r="F403" s="299">
        <v>1075.3166666666666</v>
      </c>
      <c r="G403" s="299">
        <v>1044.6333333333332</v>
      </c>
      <c r="H403" s="299">
        <v>1150.6333333333332</v>
      </c>
      <c r="I403" s="299">
        <v>1181.3166666666666</v>
      </c>
      <c r="J403" s="299">
        <v>1203.6333333333332</v>
      </c>
      <c r="K403" s="298">
        <v>1159</v>
      </c>
      <c r="L403" s="298">
        <v>1106</v>
      </c>
      <c r="M403" s="298">
        <v>0.70596999999999999</v>
      </c>
      <c r="N403" s="1"/>
      <c r="O403" s="1"/>
    </row>
    <row r="404" spans="1:15" ht="12.75" customHeight="1">
      <c r="A404" s="30">
        <v>394</v>
      </c>
      <c r="B404" s="308" t="s">
        <v>881</v>
      </c>
      <c r="C404" s="298">
        <v>404.1</v>
      </c>
      <c r="D404" s="299">
        <v>403.06666666666666</v>
      </c>
      <c r="E404" s="299">
        <v>396.13333333333333</v>
      </c>
      <c r="F404" s="299">
        <v>388.16666666666669</v>
      </c>
      <c r="G404" s="299">
        <v>381.23333333333335</v>
      </c>
      <c r="H404" s="299">
        <v>411.0333333333333</v>
      </c>
      <c r="I404" s="299">
        <v>417.96666666666658</v>
      </c>
      <c r="J404" s="299">
        <v>425.93333333333328</v>
      </c>
      <c r="K404" s="298">
        <v>410</v>
      </c>
      <c r="L404" s="298">
        <v>395.1</v>
      </c>
      <c r="M404" s="298">
        <v>1.7799100000000001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2388.3000000000002</v>
      </c>
      <c r="D405" s="299">
        <v>2401.7999999999997</v>
      </c>
      <c r="E405" s="299">
        <v>2353.6499999999996</v>
      </c>
      <c r="F405" s="299">
        <v>2319</v>
      </c>
      <c r="G405" s="299">
        <v>2270.85</v>
      </c>
      <c r="H405" s="299">
        <v>2436.4499999999994</v>
      </c>
      <c r="I405" s="299">
        <v>2484.6</v>
      </c>
      <c r="J405" s="299">
        <v>2519.2499999999991</v>
      </c>
      <c r="K405" s="298">
        <v>2449.9499999999998</v>
      </c>
      <c r="L405" s="298">
        <v>2367.15</v>
      </c>
      <c r="M405" s="298">
        <v>1.38639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101.25</v>
      </c>
      <c r="D406" s="299">
        <v>99.899999999999991</v>
      </c>
      <c r="E406" s="299">
        <v>97.899999999999977</v>
      </c>
      <c r="F406" s="299">
        <v>94.549999999999983</v>
      </c>
      <c r="G406" s="299">
        <v>92.549999999999969</v>
      </c>
      <c r="H406" s="299">
        <v>103.24999999999999</v>
      </c>
      <c r="I406" s="299">
        <v>105.25000000000001</v>
      </c>
      <c r="J406" s="299">
        <v>108.6</v>
      </c>
      <c r="K406" s="298">
        <v>101.9</v>
      </c>
      <c r="L406" s="298">
        <v>96.55</v>
      </c>
      <c r="M406" s="298">
        <v>15.4526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2650.2</v>
      </c>
      <c r="D407" s="299">
        <v>2651.3833333333332</v>
      </c>
      <c r="E407" s="299">
        <v>2617.9666666666662</v>
      </c>
      <c r="F407" s="299">
        <v>2585.7333333333331</v>
      </c>
      <c r="G407" s="299">
        <v>2552.3166666666662</v>
      </c>
      <c r="H407" s="299">
        <v>2683.6166666666663</v>
      </c>
      <c r="I407" s="299">
        <v>2717.0333333333333</v>
      </c>
      <c r="J407" s="299">
        <v>2749.2666666666664</v>
      </c>
      <c r="K407" s="298">
        <v>2684.8</v>
      </c>
      <c r="L407" s="298">
        <v>2619.15</v>
      </c>
      <c r="M407" s="298">
        <v>0.10509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397.6</v>
      </c>
      <c r="D408" s="299">
        <v>399.66666666666669</v>
      </c>
      <c r="E408" s="299">
        <v>391.43333333333339</v>
      </c>
      <c r="F408" s="299">
        <v>385.26666666666671</v>
      </c>
      <c r="G408" s="299">
        <v>377.03333333333342</v>
      </c>
      <c r="H408" s="299">
        <v>405.83333333333337</v>
      </c>
      <c r="I408" s="299">
        <v>414.06666666666661</v>
      </c>
      <c r="J408" s="299">
        <v>420.23333333333335</v>
      </c>
      <c r="K408" s="298">
        <v>407.9</v>
      </c>
      <c r="L408" s="298">
        <v>393.5</v>
      </c>
      <c r="M408" s="298">
        <v>0.81435999999999997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97.75</v>
      </c>
      <c r="D409" s="299">
        <v>97.649999999999991</v>
      </c>
      <c r="E409" s="299">
        <v>96.699999999999989</v>
      </c>
      <c r="F409" s="299">
        <v>95.649999999999991</v>
      </c>
      <c r="G409" s="299">
        <v>94.699999999999989</v>
      </c>
      <c r="H409" s="299">
        <v>98.699999999999989</v>
      </c>
      <c r="I409" s="299">
        <v>99.65</v>
      </c>
      <c r="J409" s="299">
        <v>100.69999999999999</v>
      </c>
      <c r="K409" s="298">
        <v>98.6</v>
      </c>
      <c r="L409" s="298">
        <v>96.6</v>
      </c>
      <c r="M409" s="298">
        <v>5.4700300000000004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20014.599999999999</v>
      </c>
      <c r="D410" s="299">
        <v>20035.866666666669</v>
      </c>
      <c r="E410" s="299">
        <v>19898.783333333336</v>
      </c>
      <c r="F410" s="299">
        <v>19782.966666666667</v>
      </c>
      <c r="G410" s="299">
        <v>19645.883333333335</v>
      </c>
      <c r="H410" s="299">
        <v>20151.683333333338</v>
      </c>
      <c r="I410" s="299">
        <v>20288.766666666666</v>
      </c>
      <c r="J410" s="299">
        <v>20404.583333333339</v>
      </c>
      <c r="K410" s="298">
        <v>20172.95</v>
      </c>
      <c r="L410" s="298">
        <v>19920.05</v>
      </c>
      <c r="M410" s="298">
        <v>0.19677</v>
      </c>
      <c r="N410" s="1"/>
      <c r="O410" s="1"/>
    </row>
    <row r="411" spans="1:15" ht="12.75" customHeight="1">
      <c r="A411" s="30">
        <v>401</v>
      </c>
      <c r="B411" s="308" t="s">
        <v>882</v>
      </c>
      <c r="C411" s="298">
        <v>46.55</v>
      </c>
      <c r="D411" s="299">
        <v>46.216666666666669</v>
      </c>
      <c r="E411" s="299">
        <v>45.333333333333336</v>
      </c>
      <c r="F411" s="299">
        <v>44.116666666666667</v>
      </c>
      <c r="G411" s="299">
        <v>43.233333333333334</v>
      </c>
      <c r="H411" s="299">
        <v>47.433333333333337</v>
      </c>
      <c r="I411" s="299">
        <v>48.316666666666663</v>
      </c>
      <c r="J411" s="299">
        <v>49.533333333333339</v>
      </c>
      <c r="K411" s="298">
        <v>47.1</v>
      </c>
      <c r="L411" s="298">
        <v>45</v>
      </c>
      <c r="M411" s="298">
        <v>132.02816999999999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1714.55</v>
      </c>
      <c r="D412" s="299">
        <v>1724.5666666666666</v>
      </c>
      <c r="E412" s="299">
        <v>1681.2333333333331</v>
      </c>
      <c r="F412" s="299">
        <v>1647.9166666666665</v>
      </c>
      <c r="G412" s="299">
        <v>1604.583333333333</v>
      </c>
      <c r="H412" s="299">
        <v>1757.8833333333332</v>
      </c>
      <c r="I412" s="299">
        <v>1801.2166666666667</v>
      </c>
      <c r="J412" s="299">
        <v>1834.5333333333333</v>
      </c>
      <c r="K412" s="298">
        <v>1767.9</v>
      </c>
      <c r="L412" s="298">
        <v>1691.25</v>
      </c>
      <c r="M412" s="298">
        <v>0.55215000000000003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1308.25</v>
      </c>
      <c r="D413" s="299">
        <v>1295.9333333333334</v>
      </c>
      <c r="E413" s="299">
        <v>1270.3166666666668</v>
      </c>
      <c r="F413" s="299">
        <v>1232.3833333333334</v>
      </c>
      <c r="G413" s="299">
        <v>1206.7666666666669</v>
      </c>
      <c r="H413" s="299">
        <v>1333.8666666666668</v>
      </c>
      <c r="I413" s="299">
        <v>1359.4833333333336</v>
      </c>
      <c r="J413" s="299">
        <v>1397.4166666666667</v>
      </c>
      <c r="K413" s="298">
        <v>1321.55</v>
      </c>
      <c r="L413" s="298">
        <v>1258</v>
      </c>
      <c r="M413" s="298">
        <v>9.8918800000000005</v>
      </c>
      <c r="N413" s="1"/>
      <c r="O413" s="1"/>
    </row>
    <row r="414" spans="1:15" ht="12.75" customHeight="1">
      <c r="A414" s="30">
        <v>404</v>
      </c>
      <c r="B414" s="308" t="s">
        <v>883</v>
      </c>
      <c r="C414" s="298">
        <v>285</v>
      </c>
      <c r="D414" s="299">
        <v>284.06666666666666</v>
      </c>
      <c r="E414" s="299">
        <v>280.18333333333334</v>
      </c>
      <c r="F414" s="299">
        <v>275.36666666666667</v>
      </c>
      <c r="G414" s="299">
        <v>271.48333333333335</v>
      </c>
      <c r="H414" s="299">
        <v>288.88333333333333</v>
      </c>
      <c r="I414" s="299">
        <v>292.76666666666665</v>
      </c>
      <c r="J414" s="299">
        <v>297.58333333333331</v>
      </c>
      <c r="K414" s="298">
        <v>287.95</v>
      </c>
      <c r="L414" s="298">
        <v>279.25</v>
      </c>
      <c r="M414" s="298">
        <v>1.20879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2663.6</v>
      </c>
      <c r="D415" s="299">
        <v>2654.2833333333333</v>
      </c>
      <c r="E415" s="299">
        <v>2634.3666666666668</v>
      </c>
      <c r="F415" s="299">
        <v>2605.1333333333337</v>
      </c>
      <c r="G415" s="299">
        <v>2585.2166666666672</v>
      </c>
      <c r="H415" s="299">
        <v>2683.5166666666664</v>
      </c>
      <c r="I415" s="299">
        <v>2703.4333333333334</v>
      </c>
      <c r="J415" s="299">
        <v>2732.6666666666661</v>
      </c>
      <c r="K415" s="298">
        <v>2674.2</v>
      </c>
      <c r="L415" s="298">
        <v>2625.05</v>
      </c>
      <c r="M415" s="298">
        <v>4.1693600000000002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641.04999999999995</v>
      </c>
      <c r="D416" s="299">
        <v>631.44999999999993</v>
      </c>
      <c r="E416" s="299">
        <v>614.59999999999991</v>
      </c>
      <c r="F416" s="299">
        <v>588.15</v>
      </c>
      <c r="G416" s="299">
        <v>571.29999999999995</v>
      </c>
      <c r="H416" s="299">
        <v>657.89999999999986</v>
      </c>
      <c r="I416" s="299">
        <v>674.75</v>
      </c>
      <c r="J416" s="299">
        <v>701.19999999999982</v>
      </c>
      <c r="K416" s="298">
        <v>648.29999999999995</v>
      </c>
      <c r="L416" s="298">
        <v>605</v>
      </c>
      <c r="M416" s="298">
        <v>40.913209999999999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2715.7</v>
      </c>
      <c r="D417" s="299">
        <v>2712.35</v>
      </c>
      <c r="E417" s="299">
        <v>2694.7</v>
      </c>
      <c r="F417" s="299">
        <v>2673.7</v>
      </c>
      <c r="G417" s="299">
        <v>2656.0499999999997</v>
      </c>
      <c r="H417" s="299">
        <v>2733.35</v>
      </c>
      <c r="I417" s="299">
        <v>2751.0000000000005</v>
      </c>
      <c r="J417" s="299">
        <v>2772</v>
      </c>
      <c r="K417" s="298">
        <v>2730</v>
      </c>
      <c r="L417" s="298">
        <v>2691.35</v>
      </c>
      <c r="M417" s="298">
        <v>0.22105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368.75</v>
      </c>
      <c r="D418" s="299">
        <v>361.58333333333331</v>
      </c>
      <c r="E418" s="299">
        <v>352.16666666666663</v>
      </c>
      <c r="F418" s="299">
        <v>335.58333333333331</v>
      </c>
      <c r="G418" s="299">
        <v>326.16666666666663</v>
      </c>
      <c r="H418" s="299">
        <v>378.16666666666663</v>
      </c>
      <c r="I418" s="299">
        <v>387.58333333333326</v>
      </c>
      <c r="J418" s="299">
        <v>404.16666666666663</v>
      </c>
      <c r="K418" s="298">
        <v>371</v>
      </c>
      <c r="L418" s="298">
        <v>345</v>
      </c>
      <c r="M418" s="298">
        <v>1.12364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566.85</v>
      </c>
      <c r="D419" s="299">
        <v>569.68333333333328</v>
      </c>
      <c r="E419" s="299">
        <v>560.36666666666656</v>
      </c>
      <c r="F419" s="299">
        <v>553.88333333333333</v>
      </c>
      <c r="G419" s="299">
        <v>544.56666666666661</v>
      </c>
      <c r="H419" s="299">
        <v>576.16666666666652</v>
      </c>
      <c r="I419" s="299">
        <v>585.48333333333335</v>
      </c>
      <c r="J419" s="299">
        <v>591.96666666666647</v>
      </c>
      <c r="K419" s="298">
        <v>579</v>
      </c>
      <c r="L419" s="298">
        <v>563.20000000000005</v>
      </c>
      <c r="M419" s="298">
        <v>5.8729300000000002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686.75</v>
      </c>
      <c r="D420" s="299">
        <v>687.11666666666667</v>
      </c>
      <c r="E420" s="299">
        <v>681.88333333333333</v>
      </c>
      <c r="F420" s="299">
        <v>677.01666666666665</v>
      </c>
      <c r="G420" s="299">
        <v>671.7833333333333</v>
      </c>
      <c r="H420" s="299">
        <v>691.98333333333335</v>
      </c>
      <c r="I420" s="299">
        <v>697.2166666666667</v>
      </c>
      <c r="J420" s="299">
        <v>702.08333333333337</v>
      </c>
      <c r="K420" s="298">
        <v>692.35</v>
      </c>
      <c r="L420" s="298">
        <v>682.25</v>
      </c>
      <c r="M420" s="298">
        <v>0.50885999999999998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38.799999999999997</v>
      </c>
      <c r="D421" s="299">
        <v>38.9</v>
      </c>
      <c r="E421" s="299">
        <v>38.4</v>
      </c>
      <c r="F421" s="299">
        <v>38</v>
      </c>
      <c r="G421" s="299">
        <v>37.5</v>
      </c>
      <c r="H421" s="299">
        <v>39.299999999999997</v>
      </c>
      <c r="I421" s="299">
        <v>39.799999999999997</v>
      </c>
      <c r="J421" s="299">
        <v>40.199999999999996</v>
      </c>
      <c r="K421" s="298">
        <v>39.4</v>
      </c>
      <c r="L421" s="298">
        <v>38.5</v>
      </c>
      <c r="M421" s="298">
        <v>17.459679999999999</v>
      </c>
      <c r="N421" s="1"/>
      <c r="O421" s="1"/>
    </row>
    <row r="422" spans="1:15" ht="12.75" customHeight="1">
      <c r="A422" s="30">
        <v>412</v>
      </c>
      <c r="B422" s="308" t="s">
        <v>884</v>
      </c>
      <c r="C422" s="298">
        <v>531.9</v>
      </c>
      <c r="D422" s="299">
        <v>516.56666666666672</v>
      </c>
      <c r="E422" s="299">
        <v>496.63333333333344</v>
      </c>
      <c r="F422" s="299">
        <v>461.36666666666673</v>
      </c>
      <c r="G422" s="299">
        <v>441.43333333333345</v>
      </c>
      <c r="H422" s="299">
        <v>551.83333333333348</v>
      </c>
      <c r="I422" s="299">
        <v>571.76666666666665</v>
      </c>
      <c r="J422" s="299">
        <v>607.03333333333342</v>
      </c>
      <c r="K422" s="298">
        <v>536.5</v>
      </c>
      <c r="L422" s="298">
        <v>481.3</v>
      </c>
      <c r="M422" s="298">
        <v>47.219900000000003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486.75</v>
      </c>
      <c r="D423" s="299">
        <v>485.5333333333333</v>
      </c>
      <c r="E423" s="299">
        <v>482.81666666666661</v>
      </c>
      <c r="F423" s="299">
        <v>478.88333333333333</v>
      </c>
      <c r="G423" s="299">
        <v>476.16666666666663</v>
      </c>
      <c r="H423" s="299">
        <v>489.46666666666658</v>
      </c>
      <c r="I423" s="299">
        <v>492.18333333333328</v>
      </c>
      <c r="J423" s="299">
        <v>496.11666666666656</v>
      </c>
      <c r="K423" s="298">
        <v>488.25</v>
      </c>
      <c r="L423" s="298">
        <v>481.6</v>
      </c>
      <c r="M423" s="298">
        <v>114.97832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72.849999999999994</v>
      </c>
      <c r="D424" s="299">
        <v>72.033333333333331</v>
      </c>
      <c r="E424" s="299">
        <v>70.566666666666663</v>
      </c>
      <c r="F424" s="299">
        <v>68.283333333333331</v>
      </c>
      <c r="G424" s="299">
        <v>66.816666666666663</v>
      </c>
      <c r="H424" s="299">
        <v>74.316666666666663</v>
      </c>
      <c r="I424" s="299">
        <v>75.783333333333331</v>
      </c>
      <c r="J424" s="299">
        <v>78.066666666666663</v>
      </c>
      <c r="K424" s="298">
        <v>73.5</v>
      </c>
      <c r="L424" s="298">
        <v>69.75</v>
      </c>
      <c r="M424" s="298">
        <v>364.13398999999998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308.5</v>
      </c>
      <c r="D425" s="299">
        <v>309.33333333333331</v>
      </c>
      <c r="E425" s="299">
        <v>306.16666666666663</v>
      </c>
      <c r="F425" s="299">
        <v>303.83333333333331</v>
      </c>
      <c r="G425" s="299">
        <v>300.66666666666663</v>
      </c>
      <c r="H425" s="299">
        <v>311.66666666666663</v>
      </c>
      <c r="I425" s="299">
        <v>314.83333333333326</v>
      </c>
      <c r="J425" s="299">
        <v>317.16666666666663</v>
      </c>
      <c r="K425" s="298">
        <v>312.5</v>
      </c>
      <c r="L425" s="298">
        <v>307</v>
      </c>
      <c r="M425" s="298">
        <v>0.96950000000000003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144.94999999999999</v>
      </c>
      <c r="D426" s="299">
        <v>144.9</v>
      </c>
      <c r="E426" s="299">
        <v>143.80000000000001</v>
      </c>
      <c r="F426" s="299">
        <v>142.65</v>
      </c>
      <c r="G426" s="299">
        <v>141.55000000000001</v>
      </c>
      <c r="H426" s="299">
        <v>146.05000000000001</v>
      </c>
      <c r="I426" s="299">
        <v>147.14999999999998</v>
      </c>
      <c r="J426" s="299">
        <v>148.30000000000001</v>
      </c>
      <c r="K426" s="298">
        <v>146</v>
      </c>
      <c r="L426" s="298">
        <v>143.75</v>
      </c>
      <c r="M426" s="298">
        <v>4.9838500000000003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341.4</v>
      </c>
      <c r="D427" s="299">
        <v>340.21666666666664</v>
      </c>
      <c r="E427" s="299">
        <v>337.68333333333328</v>
      </c>
      <c r="F427" s="299">
        <v>333.96666666666664</v>
      </c>
      <c r="G427" s="299">
        <v>331.43333333333328</v>
      </c>
      <c r="H427" s="299">
        <v>343.93333333333328</v>
      </c>
      <c r="I427" s="299">
        <v>346.4666666666667</v>
      </c>
      <c r="J427" s="299">
        <v>350.18333333333328</v>
      </c>
      <c r="K427" s="298">
        <v>342.75</v>
      </c>
      <c r="L427" s="298">
        <v>336.5</v>
      </c>
      <c r="M427" s="298">
        <v>2.8220399999999999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419.9</v>
      </c>
      <c r="D428" s="299">
        <v>421.4666666666667</v>
      </c>
      <c r="E428" s="299">
        <v>417.43333333333339</v>
      </c>
      <c r="F428" s="299">
        <v>414.9666666666667</v>
      </c>
      <c r="G428" s="299">
        <v>410.93333333333339</v>
      </c>
      <c r="H428" s="299">
        <v>423.93333333333339</v>
      </c>
      <c r="I428" s="299">
        <v>427.9666666666667</v>
      </c>
      <c r="J428" s="299">
        <v>430.43333333333339</v>
      </c>
      <c r="K428" s="298">
        <v>425.5</v>
      </c>
      <c r="L428" s="298">
        <v>419</v>
      </c>
      <c r="M428" s="298">
        <v>3.1945399999999999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471.05</v>
      </c>
      <c r="D429" s="299">
        <v>471.18333333333334</v>
      </c>
      <c r="E429" s="299">
        <v>463.66666666666669</v>
      </c>
      <c r="F429" s="299">
        <v>456.28333333333336</v>
      </c>
      <c r="G429" s="299">
        <v>448.76666666666671</v>
      </c>
      <c r="H429" s="299">
        <v>478.56666666666666</v>
      </c>
      <c r="I429" s="299">
        <v>486.08333333333331</v>
      </c>
      <c r="J429" s="299">
        <v>493.46666666666664</v>
      </c>
      <c r="K429" s="298">
        <v>478.7</v>
      </c>
      <c r="L429" s="298">
        <v>463.8</v>
      </c>
      <c r="M429" s="298">
        <v>3.43527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211.45</v>
      </c>
      <c r="D430" s="299">
        <v>209.68333333333331</v>
      </c>
      <c r="E430" s="299">
        <v>205.76666666666662</v>
      </c>
      <c r="F430" s="299">
        <v>200.08333333333331</v>
      </c>
      <c r="G430" s="299">
        <v>196.16666666666663</v>
      </c>
      <c r="H430" s="299">
        <v>215.36666666666662</v>
      </c>
      <c r="I430" s="299">
        <v>219.2833333333333</v>
      </c>
      <c r="J430" s="299">
        <v>224.96666666666661</v>
      </c>
      <c r="K430" s="298">
        <v>213.6</v>
      </c>
      <c r="L430" s="298">
        <v>204</v>
      </c>
      <c r="M430" s="298">
        <v>3.4557500000000001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849.45</v>
      </c>
      <c r="D431" s="299">
        <v>848.16666666666663</v>
      </c>
      <c r="E431" s="299">
        <v>843.43333333333328</v>
      </c>
      <c r="F431" s="299">
        <v>837.41666666666663</v>
      </c>
      <c r="G431" s="299">
        <v>832.68333333333328</v>
      </c>
      <c r="H431" s="299">
        <v>854.18333333333328</v>
      </c>
      <c r="I431" s="299">
        <v>858.91666666666663</v>
      </c>
      <c r="J431" s="299">
        <v>864.93333333333328</v>
      </c>
      <c r="K431" s="298">
        <v>852.9</v>
      </c>
      <c r="L431" s="298">
        <v>842.15</v>
      </c>
      <c r="M431" s="298">
        <v>23.279060000000001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429.4</v>
      </c>
      <c r="D432" s="299">
        <v>429.59999999999997</v>
      </c>
      <c r="E432" s="299">
        <v>426.34999999999991</v>
      </c>
      <c r="F432" s="299">
        <v>423.29999999999995</v>
      </c>
      <c r="G432" s="299">
        <v>420.0499999999999</v>
      </c>
      <c r="H432" s="299">
        <v>432.64999999999992</v>
      </c>
      <c r="I432" s="299">
        <v>435.90000000000003</v>
      </c>
      <c r="J432" s="299">
        <v>438.94999999999993</v>
      </c>
      <c r="K432" s="298">
        <v>432.85</v>
      </c>
      <c r="L432" s="298">
        <v>426.55</v>
      </c>
      <c r="M432" s="298">
        <v>7.2315899999999997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1864.2</v>
      </c>
      <c r="D433" s="299">
        <v>1854.3999999999999</v>
      </c>
      <c r="E433" s="299">
        <v>1829.7999999999997</v>
      </c>
      <c r="F433" s="299">
        <v>1795.3999999999999</v>
      </c>
      <c r="G433" s="299">
        <v>1770.7999999999997</v>
      </c>
      <c r="H433" s="299">
        <v>1888.7999999999997</v>
      </c>
      <c r="I433" s="299">
        <v>1913.3999999999996</v>
      </c>
      <c r="J433" s="299">
        <v>1947.7999999999997</v>
      </c>
      <c r="K433" s="298">
        <v>1879</v>
      </c>
      <c r="L433" s="298">
        <v>1820</v>
      </c>
      <c r="M433" s="298">
        <v>0.32339000000000001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759.05</v>
      </c>
      <c r="D434" s="299">
        <v>764.41666666666663</v>
      </c>
      <c r="E434" s="299">
        <v>741.63333333333321</v>
      </c>
      <c r="F434" s="299">
        <v>724.21666666666658</v>
      </c>
      <c r="G434" s="299">
        <v>701.43333333333317</v>
      </c>
      <c r="H434" s="299">
        <v>781.83333333333326</v>
      </c>
      <c r="I434" s="299">
        <v>804.61666666666679</v>
      </c>
      <c r="J434" s="299">
        <v>822.0333333333333</v>
      </c>
      <c r="K434" s="298">
        <v>787.2</v>
      </c>
      <c r="L434" s="298">
        <v>747</v>
      </c>
      <c r="M434" s="298">
        <v>5.2846000000000002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514.65</v>
      </c>
      <c r="D435" s="299">
        <v>514.58333333333337</v>
      </c>
      <c r="E435" s="299">
        <v>509.16666666666674</v>
      </c>
      <c r="F435" s="299">
        <v>503.68333333333339</v>
      </c>
      <c r="G435" s="299">
        <v>498.26666666666677</v>
      </c>
      <c r="H435" s="299">
        <v>520.06666666666672</v>
      </c>
      <c r="I435" s="299">
        <v>525.48333333333346</v>
      </c>
      <c r="J435" s="299">
        <v>530.9666666666667</v>
      </c>
      <c r="K435" s="298">
        <v>520</v>
      </c>
      <c r="L435" s="298">
        <v>509.1</v>
      </c>
      <c r="M435" s="298">
        <v>6.6453800000000003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337.9</v>
      </c>
      <c r="D436" s="299">
        <v>338.96666666666664</v>
      </c>
      <c r="E436" s="299">
        <v>335.93333333333328</v>
      </c>
      <c r="F436" s="299">
        <v>333.96666666666664</v>
      </c>
      <c r="G436" s="299">
        <v>330.93333333333328</v>
      </c>
      <c r="H436" s="299">
        <v>340.93333333333328</v>
      </c>
      <c r="I436" s="299">
        <v>343.9666666666667</v>
      </c>
      <c r="J436" s="299">
        <v>345.93333333333328</v>
      </c>
      <c r="K436" s="298">
        <v>342</v>
      </c>
      <c r="L436" s="298">
        <v>337</v>
      </c>
      <c r="M436" s="298">
        <v>0.39334999999999998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1844.95</v>
      </c>
      <c r="D437" s="299">
        <v>1828.55</v>
      </c>
      <c r="E437" s="299">
        <v>1792.6499999999999</v>
      </c>
      <c r="F437" s="299">
        <v>1740.35</v>
      </c>
      <c r="G437" s="299">
        <v>1704.4499999999998</v>
      </c>
      <c r="H437" s="299">
        <v>1880.85</v>
      </c>
      <c r="I437" s="299">
        <v>1916.75</v>
      </c>
      <c r="J437" s="299">
        <v>1969.05</v>
      </c>
      <c r="K437" s="298">
        <v>1864.45</v>
      </c>
      <c r="L437" s="298">
        <v>1776.25</v>
      </c>
      <c r="M437" s="298">
        <v>0.42616999999999999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438.85</v>
      </c>
      <c r="D438" s="299">
        <v>441.5</v>
      </c>
      <c r="E438" s="299">
        <v>433.35</v>
      </c>
      <c r="F438" s="299">
        <v>427.85</v>
      </c>
      <c r="G438" s="299">
        <v>419.70000000000005</v>
      </c>
      <c r="H438" s="299">
        <v>447</v>
      </c>
      <c r="I438" s="299">
        <v>455.15</v>
      </c>
      <c r="J438" s="299">
        <v>460.65</v>
      </c>
      <c r="K438" s="298">
        <v>449.65</v>
      </c>
      <c r="L438" s="298">
        <v>436</v>
      </c>
      <c r="M438" s="298">
        <v>1.4821899999999999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6.6</v>
      </c>
      <c r="D439" s="299">
        <v>6.6333333333333329</v>
      </c>
      <c r="E439" s="299">
        <v>6.5166666666666657</v>
      </c>
      <c r="F439" s="299">
        <v>6.4333333333333327</v>
      </c>
      <c r="G439" s="299">
        <v>6.3166666666666655</v>
      </c>
      <c r="H439" s="299">
        <v>6.7166666666666659</v>
      </c>
      <c r="I439" s="299">
        <v>6.833333333333333</v>
      </c>
      <c r="J439" s="299">
        <v>6.9166666666666661</v>
      </c>
      <c r="K439" s="298">
        <v>6.75</v>
      </c>
      <c r="L439" s="298">
        <v>6.55</v>
      </c>
      <c r="M439" s="298">
        <v>346.75803000000002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888.95</v>
      </c>
      <c r="D440" s="299">
        <v>888.35</v>
      </c>
      <c r="E440" s="299">
        <v>883.7</v>
      </c>
      <c r="F440" s="299">
        <v>878.45</v>
      </c>
      <c r="G440" s="299">
        <v>873.80000000000007</v>
      </c>
      <c r="H440" s="299">
        <v>893.6</v>
      </c>
      <c r="I440" s="299">
        <v>898.24999999999989</v>
      </c>
      <c r="J440" s="299">
        <v>903.5</v>
      </c>
      <c r="K440" s="298">
        <v>893</v>
      </c>
      <c r="L440" s="298">
        <v>883.1</v>
      </c>
      <c r="M440" s="298">
        <v>7.6319999999999999E-2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573.29999999999995</v>
      </c>
      <c r="D441" s="299">
        <v>565.19999999999993</v>
      </c>
      <c r="E441" s="299">
        <v>555.39999999999986</v>
      </c>
      <c r="F441" s="299">
        <v>537.49999999999989</v>
      </c>
      <c r="G441" s="299">
        <v>527.69999999999982</v>
      </c>
      <c r="H441" s="299">
        <v>583.09999999999991</v>
      </c>
      <c r="I441" s="299">
        <v>592.89999999999986</v>
      </c>
      <c r="J441" s="299">
        <v>610.79999999999995</v>
      </c>
      <c r="K441" s="298">
        <v>575</v>
      </c>
      <c r="L441" s="298">
        <v>547.29999999999995</v>
      </c>
      <c r="M441" s="298">
        <v>3.2304599999999999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1651.25</v>
      </c>
      <c r="D442" s="299">
        <v>1654.0999999999997</v>
      </c>
      <c r="E442" s="299">
        <v>1638.2499999999993</v>
      </c>
      <c r="F442" s="299">
        <v>1625.2499999999995</v>
      </c>
      <c r="G442" s="299">
        <v>1609.3999999999992</v>
      </c>
      <c r="H442" s="299">
        <v>1667.0999999999995</v>
      </c>
      <c r="I442" s="299">
        <v>1682.9499999999998</v>
      </c>
      <c r="J442" s="299">
        <v>1695.9499999999996</v>
      </c>
      <c r="K442" s="298">
        <v>1669.95</v>
      </c>
      <c r="L442" s="298">
        <v>1641.1</v>
      </c>
      <c r="M442" s="298">
        <v>0.15437999999999999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541.5</v>
      </c>
      <c r="D443" s="299">
        <v>548.15</v>
      </c>
      <c r="E443" s="299">
        <v>527</v>
      </c>
      <c r="F443" s="299">
        <v>512.5</v>
      </c>
      <c r="G443" s="299">
        <v>491.35</v>
      </c>
      <c r="H443" s="299">
        <v>562.65</v>
      </c>
      <c r="I443" s="299">
        <v>583.79999999999984</v>
      </c>
      <c r="J443" s="299">
        <v>598.29999999999995</v>
      </c>
      <c r="K443" s="298">
        <v>569.29999999999995</v>
      </c>
      <c r="L443" s="298">
        <v>533.65</v>
      </c>
      <c r="M443" s="298">
        <v>2.39154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859.5</v>
      </c>
      <c r="D444" s="299">
        <v>859.13333333333333</v>
      </c>
      <c r="E444" s="299">
        <v>850.36666666666667</v>
      </c>
      <c r="F444" s="299">
        <v>841.23333333333335</v>
      </c>
      <c r="G444" s="299">
        <v>832.4666666666667</v>
      </c>
      <c r="H444" s="299">
        <v>868.26666666666665</v>
      </c>
      <c r="I444" s="299">
        <v>877.0333333333333</v>
      </c>
      <c r="J444" s="299">
        <v>886.16666666666663</v>
      </c>
      <c r="K444" s="298">
        <v>867.9</v>
      </c>
      <c r="L444" s="298">
        <v>850</v>
      </c>
      <c r="M444" s="298">
        <v>0.28747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38.6</v>
      </c>
      <c r="D445" s="299">
        <v>38.550000000000004</v>
      </c>
      <c r="E445" s="299">
        <v>38.20000000000001</v>
      </c>
      <c r="F445" s="299">
        <v>37.800000000000004</v>
      </c>
      <c r="G445" s="299">
        <v>37.45000000000001</v>
      </c>
      <c r="H445" s="299">
        <v>38.95000000000001</v>
      </c>
      <c r="I445" s="299">
        <v>39.300000000000004</v>
      </c>
      <c r="J445" s="299">
        <v>39.70000000000001</v>
      </c>
      <c r="K445" s="298">
        <v>38.9</v>
      </c>
      <c r="L445" s="298">
        <v>38.15</v>
      </c>
      <c r="M445" s="298">
        <v>51.810830000000003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825.95</v>
      </c>
      <c r="D446" s="299">
        <v>828.94999999999993</v>
      </c>
      <c r="E446" s="299">
        <v>817.49999999999989</v>
      </c>
      <c r="F446" s="299">
        <v>809.05</v>
      </c>
      <c r="G446" s="299">
        <v>797.59999999999991</v>
      </c>
      <c r="H446" s="299">
        <v>837.39999999999986</v>
      </c>
      <c r="I446" s="299">
        <v>848.84999999999991</v>
      </c>
      <c r="J446" s="299">
        <v>857.29999999999984</v>
      </c>
      <c r="K446" s="298">
        <v>840.4</v>
      </c>
      <c r="L446" s="298">
        <v>820.5</v>
      </c>
      <c r="M446" s="298">
        <v>15.81958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1007.5</v>
      </c>
      <c r="D447" s="299">
        <v>1004.5</v>
      </c>
      <c r="E447" s="299">
        <v>993</v>
      </c>
      <c r="F447" s="299">
        <v>978.5</v>
      </c>
      <c r="G447" s="299">
        <v>967</v>
      </c>
      <c r="H447" s="299">
        <v>1019</v>
      </c>
      <c r="I447" s="299">
        <v>1030.5</v>
      </c>
      <c r="J447" s="299">
        <v>1045</v>
      </c>
      <c r="K447" s="298">
        <v>1016</v>
      </c>
      <c r="L447" s="298">
        <v>990</v>
      </c>
      <c r="M447" s="298">
        <v>2.28071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819.65</v>
      </c>
      <c r="D448" s="299">
        <v>813.5</v>
      </c>
      <c r="E448" s="299">
        <v>803</v>
      </c>
      <c r="F448" s="299">
        <v>786.35</v>
      </c>
      <c r="G448" s="299">
        <v>775.85</v>
      </c>
      <c r="H448" s="299">
        <v>830.15</v>
      </c>
      <c r="I448" s="299">
        <v>840.65</v>
      </c>
      <c r="J448" s="299">
        <v>857.3</v>
      </c>
      <c r="K448" s="298">
        <v>824</v>
      </c>
      <c r="L448" s="298">
        <v>796.85</v>
      </c>
      <c r="M448" s="298">
        <v>19.842210000000001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209.7</v>
      </c>
      <c r="D449" s="299">
        <v>210.56666666666669</v>
      </c>
      <c r="E449" s="299">
        <v>208.13333333333338</v>
      </c>
      <c r="F449" s="299">
        <v>206.56666666666669</v>
      </c>
      <c r="G449" s="299">
        <v>204.13333333333338</v>
      </c>
      <c r="H449" s="299">
        <v>212.13333333333338</v>
      </c>
      <c r="I449" s="299">
        <v>214.56666666666672</v>
      </c>
      <c r="J449" s="299">
        <v>216.13333333333338</v>
      </c>
      <c r="K449" s="298">
        <v>213</v>
      </c>
      <c r="L449" s="298">
        <v>209</v>
      </c>
      <c r="M449" s="298">
        <v>9.5390999999999995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977.9</v>
      </c>
      <c r="D450" s="299">
        <v>974.93333333333339</v>
      </c>
      <c r="E450" s="299">
        <v>966.96666666666681</v>
      </c>
      <c r="F450" s="299">
        <v>956.03333333333342</v>
      </c>
      <c r="G450" s="299">
        <v>948.06666666666683</v>
      </c>
      <c r="H450" s="299">
        <v>985.86666666666679</v>
      </c>
      <c r="I450" s="299">
        <v>993.83333333333348</v>
      </c>
      <c r="J450" s="299">
        <v>1004.7666666666668</v>
      </c>
      <c r="K450" s="298">
        <v>982.9</v>
      </c>
      <c r="L450" s="298">
        <v>964</v>
      </c>
      <c r="M450" s="298">
        <v>3.3799299999999999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3287.85</v>
      </c>
      <c r="D451" s="299">
        <v>3290.7666666666664</v>
      </c>
      <c r="E451" s="299">
        <v>3262.1333333333328</v>
      </c>
      <c r="F451" s="299">
        <v>3236.4166666666665</v>
      </c>
      <c r="G451" s="299">
        <v>3207.7833333333328</v>
      </c>
      <c r="H451" s="299">
        <v>3316.4833333333327</v>
      </c>
      <c r="I451" s="299">
        <v>3345.1166666666659</v>
      </c>
      <c r="J451" s="299">
        <v>3370.8333333333326</v>
      </c>
      <c r="K451" s="298">
        <v>3319.4</v>
      </c>
      <c r="L451" s="298">
        <v>3265.05</v>
      </c>
      <c r="M451" s="298">
        <v>19.89921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754.85</v>
      </c>
      <c r="D452" s="299">
        <v>754.81666666666661</v>
      </c>
      <c r="E452" s="299">
        <v>750.03333333333319</v>
      </c>
      <c r="F452" s="299">
        <v>745.21666666666658</v>
      </c>
      <c r="G452" s="299">
        <v>740.43333333333317</v>
      </c>
      <c r="H452" s="299">
        <v>759.63333333333321</v>
      </c>
      <c r="I452" s="299">
        <v>764.41666666666652</v>
      </c>
      <c r="J452" s="299">
        <v>769.23333333333323</v>
      </c>
      <c r="K452" s="298">
        <v>759.6</v>
      </c>
      <c r="L452" s="298">
        <v>750</v>
      </c>
      <c r="M452" s="298">
        <v>20.64199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8082.9</v>
      </c>
      <c r="D453" s="299">
        <v>8080.6333333333341</v>
      </c>
      <c r="E453" s="299">
        <v>8011.2666666666682</v>
      </c>
      <c r="F453" s="299">
        <v>7939.6333333333341</v>
      </c>
      <c r="G453" s="299">
        <v>7870.2666666666682</v>
      </c>
      <c r="H453" s="299">
        <v>8152.2666666666682</v>
      </c>
      <c r="I453" s="299">
        <v>8221.633333333335</v>
      </c>
      <c r="J453" s="299">
        <v>8293.2666666666682</v>
      </c>
      <c r="K453" s="298">
        <v>8150</v>
      </c>
      <c r="L453" s="298">
        <v>8009</v>
      </c>
      <c r="M453" s="298">
        <v>1.85172</v>
      </c>
      <c r="N453" s="1"/>
      <c r="O453" s="1"/>
    </row>
    <row r="454" spans="1:15" ht="12.75" customHeight="1">
      <c r="A454" s="30">
        <v>444</v>
      </c>
      <c r="B454" s="308" t="s">
        <v>885</v>
      </c>
      <c r="C454" s="298">
        <v>1378.4</v>
      </c>
      <c r="D454" s="299">
        <v>1373.1666666666667</v>
      </c>
      <c r="E454" s="299">
        <v>1361.3333333333335</v>
      </c>
      <c r="F454" s="299">
        <v>1344.2666666666667</v>
      </c>
      <c r="G454" s="299">
        <v>1332.4333333333334</v>
      </c>
      <c r="H454" s="299">
        <v>1390.2333333333336</v>
      </c>
      <c r="I454" s="299">
        <v>1402.0666666666671</v>
      </c>
      <c r="J454" s="299">
        <v>1419.1333333333337</v>
      </c>
      <c r="K454" s="298">
        <v>1385</v>
      </c>
      <c r="L454" s="298">
        <v>1356.1</v>
      </c>
      <c r="M454" s="298">
        <v>9.9229999999999999E-2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211.15</v>
      </c>
      <c r="D455" s="299">
        <v>208.80000000000004</v>
      </c>
      <c r="E455" s="299">
        <v>205.55000000000007</v>
      </c>
      <c r="F455" s="299">
        <v>199.95000000000002</v>
      </c>
      <c r="G455" s="299">
        <v>196.70000000000005</v>
      </c>
      <c r="H455" s="299">
        <v>214.40000000000009</v>
      </c>
      <c r="I455" s="299">
        <v>217.65000000000003</v>
      </c>
      <c r="J455" s="299">
        <v>223.25000000000011</v>
      </c>
      <c r="K455" s="298">
        <v>212.05</v>
      </c>
      <c r="L455" s="298">
        <v>203.2</v>
      </c>
      <c r="M455" s="298">
        <v>33.117289999999997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430.85</v>
      </c>
      <c r="D456" s="299">
        <v>427.7</v>
      </c>
      <c r="E456" s="299">
        <v>422.45</v>
      </c>
      <c r="F456" s="299">
        <v>414.05</v>
      </c>
      <c r="G456" s="299">
        <v>408.8</v>
      </c>
      <c r="H456" s="299">
        <v>436.09999999999997</v>
      </c>
      <c r="I456" s="299">
        <v>441.34999999999997</v>
      </c>
      <c r="J456" s="299">
        <v>449.74999999999994</v>
      </c>
      <c r="K456" s="298">
        <v>432.95</v>
      </c>
      <c r="L456" s="298">
        <v>419.3</v>
      </c>
      <c r="M456" s="298">
        <v>176.16800000000001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214.55</v>
      </c>
      <c r="D457" s="299">
        <v>214.38333333333335</v>
      </c>
      <c r="E457" s="299">
        <v>212.4666666666667</v>
      </c>
      <c r="F457" s="299">
        <v>210.38333333333335</v>
      </c>
      <c r="G457" s="299">
        <v>208.4666666666667</v>
      </c>
      <c r="H457" s="299">
        <v>216.4666666666667</v>
      </c>
      <c r="I457" s="299">
        <v>218.38333333333338</v>
      </c>
      <c r="J457" s="299">
        <v>220.4666666666667</v>
      </c>
      <c r="K457" s="298">
        <v>216.3</v>
      </c>
      <c r="L457" s="298">
        <v>212.3</v>
      </c>
      <c r="M457" s="298">
        <v>148.27327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602.85</v>
      </c>
      <c r="D458" s="299">
        <v>594.94999999999993</v>
      </c>
      <c r="E458" s="299">
        <v>581.04999999999984</v>
      </c>
      <c r="F458" s="299">
        <v>559.24999999999989</v>
      </c>
      <c r="G458" s="299">
        <v>545.3499999999998</v>
      </c>
      <c r="H458" s="299">
        <v>616.74999999999989</v>
      </c>
      <c r="I458" s="299">
        <v>630.65</v>
      </c>
      <c r="J458" s="299">
        <v>652.44999999999993</v>
      </c>
      <c r="K458" s="298">
        <v>608.85</v>
      </c>
      <c r="L458" s="298">
        <v>573.15</v>
      </c>
      <c r="M458" s="298">
        <v>0.62204000000000004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900</v>
      </c>
      <c r="D459" s="299">
        <v>888.35</v>
      </c>
      <c r="E459" s="299">
        <v>870.15000000000009</v>
      </c>
      <c r="F459" s="299">
        <v>840.30000000000007</v>
      </c>
      <c r="G459" s="299">
        <v>822.10000000000014</v>
      </c>
      <c r="H459" s="299">
        <v>918.2</v>
      </c>
      <c r="I459" s="299">
        <v>936.40000000000009</v>
      </c>
      <c r="J459" s="299">
        <v>966.25</v>
      </c>
      <c r="K459" s="298">
        <v>906.55</v>
      </c>
      <c r="L459" s="298">
        <v>858.5</v>
      </c>
      <c r="M459" s="298">
        <v>111.00794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123.45</v>
      </c>
      <c r="D460" s="299">
        <v>122.23333333333333</v>
      </c>
      <c r="E460" s="299">
        <v>119.76666666666667</v>
      </c>
      <c r="F460" s="299">
        <v>116.08333333333333</v>
      </c>
      <c r="G460" s="299">
        <v>113.61666666666666</v>
      </c>
      <c r="H460" s="299">
        <v>125.91666666666667</v>
      </c>
      <c r="I460" s="299">
        <v>128.38333333333333</v>
      </c>
      <c r="J460" s="299">
        <v>132.06666666666666</v>
      </c>
      <c r="K460" s="298">
        <v>124.7</v>
      </c>
      <c r="L460" s="298">
        <v>118.55</v>
      </c>
      <c r="M460" s="298">
        <v>59.538580000000003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3621.15</v>
      </c>
      <c r="D461" s="299">
        <v>3559.85</v>
      </c>
      <c r="E461" s="299">
        <v>3475.2999999999997</v>
      </c>
      <c r="F461" s="299">
        <v>3329.45</v>
      </c>
      <c r="G461" s="299">
        <v>3244.8999999999996</v>
      </c>
      <c r="H461" s="299">
        <v>3705.7</v>
      </c>
      <c r="I461" s="299">
        <v>3790.25</v>
      </c>
      <c r="J461" s="299">
        <v>3936.1</v>
      </c>
      <c r="K461" s="298">
        <v>3644.4</v>
      </c>
      <c r="L461" s="298">
        <v>3414</v>
      </c>
      <c r="M461" s="298">
        <v>0.30854999999999999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1020.75</v>
      </c>
      <c r="D462" s="299">
        <v>1021.2166666666667</v>
      </c>
      <c r="E462" s="299">
        <v>1015.5333333333333</v>
      </c>
      <c r="F462" s="299">
        <v>1010.3166666666666</v>
      </c>
      <c r="G462" s="299">
        <v>1004.6333333333332</v>
      </c>
      <c r="H462" s="299">
        <v>1026.4333333333334</v>
      </c>
      <c r="I462" s="299">
        <v>1032.1166666666668</v>
      </c>
      <c r="J462" s="299">
        <v>1037.3333333333335</v>
      </c>
      <c r="K462" s="298">
        <v>1026.9000000000001</v>
      </c>
      <c r="L462" s="298">
        <v>1016</v>
      </c>
      <c r="M462" s="298">
        <v>19.01699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80.900000000000006</v>
      </c>
      <c r="D463" s="299">
        <v>80.983333333333334</v>
      </c>
      <c r="E463" s="299">
        <v>80.316666666666663</v>
      </c>
      <c r="F463" s="299">
        <v>79.733333333333334</v>
      </c>
      <c r="G463" s="299">
        <v>79.066666666666663</v>
      </c>
      <c r="H463" s="299">
        <v>81.566666666666663</v>
      </c>
      <c r="I463" s="299">
        <v>82.23333333333332</v>
      </c>
      <c r="J463" s="299">
        <v>82.816666666666663</v>
      </c>
      <c r="K463" s="298">
        <v>81.650000000000006</v>
      </c>
      <c r="L463" s="298">
        <v>80.400000000000006</v>
      </c>
      <c r="M463" s="298">
        <v>3.4665599999999999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654.1</v>
      </c>
      <c r="D464" s="299">
        <v>657.30000000000007</v>
      </c>
      <c r="E464" s="299">
        <v>645.30000000000018</v>
      </c>
      <c r="F464" s="299">
        <v>636.50000000000011</v>
      </c>
      <c r="G464" s="299">
        <v>624.50000000000023</v>
      </c>
      <c r="H464" s="299">
        <v>666.10000000000014</v>
      </c>
      <c r="I464" s="299">
        <v>678.09999999999991</v>
      </c>
      <c r="J464" s="299">
        <v>686.90000000000009</v>
      </c>
      <c r="K464" s="298">
        <v>669.3</v>
      </c>
      <c r="L464" s="298">
        <v>648.5</v>
      </c>
      <c r="M464" s="298">
        <v>3.2034400000000001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2099.1</v>
      </c>
      <c r="D465" s="299">
        <v>2112.5333333333333</v>
      </c>
      <c r="E465" s="299">
        <v>2056.5666666666666</v>
      </c>
      <c r="F465" s="299">
        <v>2014.0333333333333</v>
      </c>
      <c r="G465" s="299">
        <v>1958.0666666666666</v>
      </c>
      <c r="H465" s="299">
        <v>2155.0666666666666</v>
      </c>
      <c r="I465" s="299">
        <v>2211.0333333333328</v>
      </c>
      <c r="J465" s="299">
        <v>2253.5666666666666</v>
      </c>
      <c r="K465" s="298">
        <v>2168.5</v>
      </c>
      <c r="L465" s="298">
        <v>2070</v>
      </c>
      <c r="M465" s="298">
        <v>1.6472500000000001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621.6</v>
      </c>
      <c r="D466" s="299">
        <v>621.86666666666667</v>
      </c>
      <c r="E466" s="299">
        <v>617.73333333333335</v>
      </c>
      <c r="F466" s="299">
        <v>613.86666666666667</v>
      </c>
      <c r="G466" s="299">
        <v>609.73333333333335</v>
      </c>
      <c r="H466" s="299">
        <v>625.73333333333335</v>
      </c>
      <c r="I466" s="299">
        <v>629.86666666666679</v>
      </c>
      <c r="J466" s="299">
        <v>633.73333333333335</v>
      </c>
      <c r="K466" s="298">
        <v>626</v>
      </c>
      <c r="L466" s="298">
        <v>618</v>
      </c>
      <c r="M466" s="298">
        <v>0.19954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2525.75</v>
      </c>
      <c r="D467" s="299">
        <v>2538.0333333333333</v>
      </c>
      <c r="E467" s="299">
        <v>2481.0666666666666</v>
      </c>
      <c r="F467" s="299">
        <v>2436.3833333333332</v>
      </c>
      <c r="G467" s="299">
        <v>2379.4166666666665</v>
      </c>
      <c r="H467" s="299">
        <v>2582.7166666666667</v>
      </c>
      <c r="I467" s="299">
        <v>2639.6833333333329</v>
      </c>
      <c r="J467" s="299">
        <v>2684.3666666666668</v>
      </c>
      <c r="K467" s="298">
        <v>2595</v>
      </c>
      <c r="L467" s="298">
        <v>2493.35</v>
      </c>
      <c r="M467" s="298">
        <v>1.1531100000000001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2127.5</v>
      </c>
      <c r="D468" s="299">
        <v>2133.8833333333337</v>
      </c>
      <c r="E468" s="299">
        <v>2096.1666666666674</v>
      </c>
      <c r="F468" s="299">
        <v>2064.8333333333339</v>
      </c>
      <c r="G468" s="299">
        <v>2027.1166666666677</v>
      </c>
      <c r="H468" s="299">
        <v>2165.2166666666672</v>
      </c>
      <c r="I468" s="299">
        <v>2202.9333333333334</v>
      </c>
      <c r="J468" s="299">
        <v>2234.2666666666669</v>
      </c>
      <c r="K468" s="298">
        <v>2171.6</v>
      </c>
      <c r="L468" s="298">
        <v>2102.5500000000002</v>
      </c>
      <c r="M468" s="298">
        <v>59.157400000000003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2948.55</v>
      </c>
      <c r="D469" s="299">
        <v>2934.9500000000003</v>
      </c>
      <c r="E469" s="299">
        <v>2909.9000000000005</v>
      </c>
      <c r="F469" s="299">
        <v>2871.2500000000005</v>
      </c>
      <c r="G469" s="299">
        <v>2846.2000000000007</v>
      </c>
      <c r="H469" s="299">
        <v>2973.6000000000004</v>
      </c>
      <c r="I469" s="299">
        <v>2998.6500000000005</v>
      </c>
      <c r="J469" s="299">
        <v>3037.3</v>
      </c>
      <c r="K469" s="298">
        <v>2960</v>
      </c>
      <c r="L469" s="298">
        <v>2896.3</v>
      </c>
      <c r="M469" s="298">
        <v>1.3196099999999999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480.3</v>
      </c>
      <c r="D470" s="299">
        <v>480.25</v>
      </c>
      <c r="E470" s="299">
        <v>477.4</v>
      </c>
      <c r="F470" s="299">
        <v>474.5</v>
      </c>
      <c r="G470" s="299">
        <v>471.65</v>
      </c>
      <c r="H470" s="299">
        <v>483.15</v>
      </c>
      <c r="I470" s="299">
        <v>486</v>
      </c>
      <c r="J470" s="299">
        <v>488.9</v>
      </c>
      <c r="K470" s="298">
        <v>483.1</v>
      </c>
      <c r="L470" s="298">
        <v>477.35</v>
      </c>
      <c r="M470" s="298">
        <v>2.1053600000000001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1170.55</v>
      </c>
      <c r="D471" s="299">
        <v>1171.95</v>
      </c>
      <c r="E471" s="299">
        <v>1156.95</v>
      </c>
      <c r="F471" s="299">
        <v>1143.3499999999999</v>
      </c>
      <c r="G471" s="299">
        <v>1128.3499999999999</v>
      </c>
      <c r="H471" s="299">
        <v>1185.5500000000002</v>
      </c>
      <c r="I471" s="299">
        <v>1200.5500000000002</v>
      </c>
      <c r="J471" s="299">
        <v>1214.1500000000003</v>
      </c>
      <c r="K471" s="298">
        <v>1186.95</v>
      </c>
      <c r="L471" s="298">
        <v>1158.3499999999999</v>
      </c>
      <c r="M471" s="298">
        <v>2.91188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38.65</v>
      </c>
      <c r="D472" s="299">
        <v>38.716666666666669</v>
      </c>
      <c r="E472" s="299">
        <v>38.083333333333336</v>
      </c>
      <c r="F472" s="299">
        <v>37.516666666666666</v>
      </c>
      <c r="G472" s="299">
        <v>36.883333333333333</v>
      </c>
      <c r="H472" s="299">
        <v>39.283333333333339</v>
      </c>
      <c r="I472" s="299">
        <v>39.916666666666664</v>
      </c>
      <c r="J472" s="299">
        <v>40.483333333333341</v>
      </c>
      <c r="K472" s="298">
        <v>39.35</v>
      </c>
      <c r="L472" s="298">
        <v>38.15</v>
      </c>
      <c r="M472" s="298">
        <v>32.028669999999998</v>
      </c>
      <c r="N472" s="1"/>
      <c r="O472" s="1"/>
    </row>
    <row r="473" spans="1:15" ht="12.75" customHeight="1">
      <c r="A473" s="30">
        <v>463</v>
      </c>
      <c r="B473" s="308" t="s">
        <v>886</v>
      </c>
      <c r="C473" s="298">
        <v>239.7</v>
      </c>
      <c r="D473" s="299">
        <v>238.31666666666663</v>
      </c>
      <c r="E473" s="299">
        <v>234.78333333333327</v>
      </c>
      <c r="F473" s="299">
        <v>229.86666666666665</v>
      </c>
      <c r="G473" s="299">
        <v>226.33333333333329</v>
      </c>
      <c r="H473" s="299">
        <v>243.23333333333326</v>
      </c>
      <c r="I473" s="299">
        <v>246.76666666666662</v>
      </c>
      <c r="J473" s="299">
        <v>251.68333333333325</v>
      </c>
      <c r="K473" s="298">
        <v>241.85</v>
      </c>
      <c r="L473" s="298">
        <v>233.4</v>
      </c>
      <c r="M473" s="298">
        <v>5.7488799999999998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164.65</v>
      </c>
      <c r="D474" s="299">
        <v>163.53333333333333</v>
      </c>
      <c r="E474" s="299">
        <v>160.61666666666667</v>
      </c>
      <c r="F474" s="299">
        <v>156.58333333333334</v>
      </c>
      <c r="G474" s="299">
        <v>153.66666666666669</v>
      </c>
      <c r="H474" s="299">
        <v>167.56666666666666</v>
      </c>
      <c r="I474" s="299">
        <v>170.48333333333335</v>
      </c>
      <c r="J474" s="299">
        <v>174.51666666666665</v>
      </c>
      <c r="K474" s="298">
        <v>166.45</v>
      </c>
      <c r="L474" s="298">
        <v>159.5</v>
      </c>
      <c r="M474" s="298">
        <v>4.9568700000000003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2010.1</v>
      </c>
      <c r="D475" s="299">
        <v>2019</v>
      </c>
      <c r="E475" s="299">
        <v>1980.1999999999998</v>
      </c>
      <c r="F475" s="299">
        <v>1950.2999999999997</v>
      </c>
      <c r="G475" s="299">
        <v>1911.4999999999995</v>
      </c>
      <c r="H475" s="299">
        <v>2048.9</v>
      </c>
      <c r="I475" s="299">
        <v>2087.7000000000003</v>
      </c>
      <c r="J475" s="299">
        <v>2117.6000000000004</v>
      </c>
      <c r="K475" s="298">
        <v>2057.8000000000002</v>
      </c>
      <c r="L475" s="298">
        <v>1989.1</v>
      </c>
      <c r="M475" s="298">
        <v>6.1107199999999997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11.2</v>
      </c>
      <c r="D476" s="299">
        <v>11.200000000000001</v>
      </c>
      <c r="E476" s="299">
        <v>11.150000000000002</v>
      </c>
      <c r="F476" s="299">
        <v>11.100000000000001</v>
      </c>
      <c r="G476" s="299">
        <v>11.050000000000002</v>
      </c>
      <c r="H476" s="299">
        <v>11.250000000000002</v>
      </c>
      <c r="I476" s="299">
        <v>11.300000000000002</v>
      </c>
      <c r="J476" s="299">
        <v>11.350000000000001</v>
      </c>
      <c r="K476" s="298">
        <v>11.25</v>
      </c>
      <c r="L476" s="298">
        <v>11.15</v>
      </c>
      <c r="M476" s="298">
        <v>12.25736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590.79999999999995</v>
      </c>
      <c r="D477" s="299">
        <v>587.4666666666667</v>
      </c>
      <c r="E477" s="299">
        <v>579.93333333333339</v>
      </c>
      <c r="F477" s="299">
        <v>569.06666666666672</v>
      </c>
      <c r="G477" s="299">
        <v>561.53333333333342</v>
      </c>
      <c r="H477" s="299">
        <v>598.33333333333337</v>
      </c>
      <c r="I477" s="299">
        <v>605.86666666666667</v>
      </c>
      <c r="J477" s="299">
        <v>616.73333333333335</v>
      </c>
      <c r="K477" s="298">
        <v>595</v>
      </c>
      <c r="L477" s="298">
        <v>576.6</v>
      </c>
      <c r="M477" s="298">
        <v>0.88893999999999995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682.75</v>
      </c>
      <c r="D478" s="299">
        <v>677.28333333333342</v>
      </c>
      <c r="E478" s="299">
        <v>669.91666666666686</v>
      </c>
      <c r="F478" s="299">
        <v>657.08333333333348</v>
      </c>
      <c r="G478" s="299">
        <v>649.71666666666692</v>
      </c>
      <c r="H478" s="299">
        <v>690.11666666666679</v>
      </c>
      <c r="I478" s="299">
        <v>697.48333333333335</v>
      </c>
      <c r="J478" s="299">
        <v>710.31666666666672</v>
      </c>
      <c r="K478" s="298">
        <v>684.65</v>
      </c>
      <c r="L478" s="298">
        <v>664.45</v>
      </c>
      <c r="M478" s="298">
        <v>33.201900000000002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680.1</v>
      </c>
      <c r="D479" s="299">
        <v>677.68333333333339</v>
      </c>
      <c r="E479" s="299">
        <v>670.41666666666674</v>
      </c>
      <c r="F479" s="299">
        <v>660.73333333333335</v>
      </c>
      <c r="G479" s="299">
        <v>653.4666666666667</v>
      </c>
      <c r="H479" s="299">
        <v>687.36666666666679</v>
      </c>
      <c r="I479" s="299">
        <v>694.63333333333344</v>
      </c>
      <c r="J479" s="299">
        <v>704.31666666666683</v>
      </c>
      <c r="K479" s="298">
        <v>684.95</v>
      </c>
      <c r="L479" s="298">
        <v>668</v>
      </c>
      <c r="M479" s="298">
        <v>0.60302999999999995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5838.85</v>
      </c>
      <c r="D480" s="299">
        <v>5827.3499999999995</v>
      </c>
      <c r="E480" s="299">
        <v>5782.7499999999991</v>
      </c>
      <c r="F480" s="299">
        <v>5726.65</v>
      </c>
      <c r="G480" s="299">
        <v>5682.0499999999993</v>
      </c>
      <c r="H480" s="299">
        <v>5883.4499999999989</v>
      </c>
      <c r="I480" s="299">
        <v>5928.0499999999993</v>
      </c>
      <c r="J480" s="299">
        <v>5984.1499999999987</v>
      </c>
      <c r="K480" s="298">
        <v>5871.95</v>
      </c>
      <c r="L480" s="298">
        <v>5771.25</v>
      </c>
      <c r="M480" s="298">
        <v>2.6159300000000001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35.9</v>
      </c>
      <c r="D481" s="299">
        <v>35.699999999999996</v>
      </c>
      <c r="E481" s="299">
        <v>35.199999999999989</v>
      </c>
      <c r="F481" s="299">
        <v>34.499999999999993</v>
      </c>
      <c r="G481" s="299">
        <v>33.999999999999986</v>
      </c>
      <c r="H481" s="299">
        <v>36.399999999999991</v>
      </c>
      <c r="I481" s="299">
        <v>36.900000000000006</v>
      </c>
      <c r="J481" s="299">
        <v>37.599999999999994</v>
      </c>
      <c r="K481" s="298">
        <v>36.200000000000003</v>
      </c>
      <c r="L481" s="298">
        <v>35</v>
      </c>
      <c r="M481" s="298">
        <v>101.27478000000001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1624.6</v>
      </c>
      <c r="D482" s="299">
        <v>1623</v>
      </c>
      <c r="E482" s="299">
        <v>1614</v>
      </c>
      <c r="F482" s="299">
        <v>1603.4</v>
      </c>
      <c r="G482" s="299">
        <v>1594.4</v>
      </c>
      <c r="H482" s="299">
        <v>1633.6</v>
      </c>
      <c r="I482" s="299">
        <v>1642.6</v>
      </c>
      <c r="J482" s="299">
        <v>1653.1999999999998</v>
      </c>
      <c r="K482" s="298">
        <v>1632</v>
      </c>
      <c r="L482" s="298">
        <v>1612.4</v>
      </c>
      <c r="M482" s="298">
        <v>1.88839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815</v>
      </c>
      <c r="D483" s="299">
        <v>812.4</v>
      </c>
      <c r="E483" s="299">
        <v>808</v>
      </c>
      <c r="F483" s="299">
        <v>801</v>
      </c>
      <c r="G483" s="299">
        <v>796.6</v>
      </c>
      <c r="H483" s="299">
        <v>819.4</v>
      </c>
      <c r="I483" s="299">
        <v>823.79999999999984</v>
      </c>
      <c r="J483" s="299">
        <v>830.8</v>
      </c>
      <c r="K483" s="298">
        <v>816.8</v>
      </c>
      <c r="L483" s="298">
        <v>805.4</v>
      </c>
      <c r="M483" s="298">
        <v>8.1155000000000008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218.85</v>
      </c>
      <c r="D484" s="299">
        <v>220.43333333333331</v>
      </c>
      <c r="E484" s="299">
        <v>216.56666666666661</v>
      </c>
      <c r="F484" s="299">
        <v>214.2833333333333</v>
      </c>
      <c r="G484" s="299">
        <v>210.4166666666666</v>
      </c>
      <c r="H484" s="299">
        <v>222.71666666666661</v>
      </c>
      <c r="I484" s="299">
        <v>226.58333333333334</v>
      </c>
      <c r="J484" s="299">
        <v>228.86666666666662</v>
      </c>
      <c r="K484" s="298">
        <v>224.3</v>
      </c>
      <c r="L484" s="298">
        <v>218.15</v>
      </c>
      <c r="M484" s="298">
        <v>1.46546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2523.6</v>
      </c>
      <c r="D485" s="299">
        <v>2521.2333333333336</v>
      </c>
      <c r="E485" s="299">
        <v>2507.4666666666672</v>
      </c>
      <c r="F485" s="299">
        <v>2491.3333333333335</v>
      </c>
      <c r="G485" s="299">
        <v>2477.5666666666671</v>
      </c>
      <c r="H485" s="299">
        <v>2537.3666666666672</v>
      </c>
      <c r="I485" s="299">
        <v>2551.1333333333337</v>
      </c>
      <c r="J485" s="299">
        <v>2567.2666666666673</v>
      </c>
      <c r="K485" s="298">
        <v>2535</v>
      </c>
      <c r="L485" s="298">
        <v>2505.1</v>
      </c>
      <c r="M485" s="298">
        <v>0.19450999999999999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621.15</v>
      </c>
      <c r="D486" s="299">
        <v>614.11666666666667</v>
      </c>
      <c r="E486" s="299">
        <v>604.5333333333333</v>
      </c>
      <c r="F486" s="299">
        <v>587.91666666666663</v>
      </c>
      <c r="G486" s="299">
        <v>578.33333333333326</v>
      </c>
      <c r="H486" s="299">
        <v>630.73333333333335</v>
      </c>
      <c r="I486" s="299">
        <v>640.31666666666661</v>
      </c>
      <c r="J486" s="299">
        <v>656.93333333333339</v>
      </c>
      <c r="K486" s="298">
        <v>623.70000000000005</v>
      </c>
      <c r="L486" s="298">
        <v>597.5</v>
      </c>
      <c r="M486" s="298">
        <v>5.2196499999999997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307.8</v>
      </c>
      <c r="D487" s="299">
        <v>309.31666666666666</v>
      </c>
      <c r="E487" s="299">
        <v>302.63333333333333</v>
      </c>
      <c r="F487" s="299">
        <v>297.46666666666664</v>
      </c>
      <c r="G487" s="299">
        <v>290.7833333333333</v>
      </c>
      <c r="H487" s="299">
        <v>314.48333333333335</v>
      </c>
      <c r="I487" s="299">
        <v>321.16666666666663</v>
      </c>
      <c r="J487" s="299">
        <v>326.33333333333337</v>
      </c>
      <c r="K487" s="298">
        <v>316</v>
      </c>
      <c r="L487" s="298">
        <v>304.14999999999998</v>
      </c>
      <c r="M487" s="298">
        <v>1.44032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27.6</v>
      </c>
      <c r="D488" s="299">
        <v>27.650000000000002</v>
      </c>
      <c r="E488" s="299">
        <v>27.250000000000004</v>
      </c>
      <c r="F488" s="299">
        <v>26.900000000000002</v>
      </c>
      <c r="G488" s="299">
        <v>26.500000000000004</v>
      </c>
      <c r="H488" s="299">
        <v>28.000000000000004</v>
      </c>
      <c r="I488" s="299">
        <v>28.400000000000002</v>
      </c>
      <c r="J488" s="299">
        <v>28.750000000000004</v>
      </c>
      <c r="K488" s="298">
        <v>28.05</v>
      </c>
      <c r="L488" s="298">
        <v>27.3</v>
      </c>
      <c r="M488" s="298">
        <v>31.20232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280.75</v>
      </c>
      <c r="D489" s="299">
        <v>279.56666666666666</v>
      </c>
      <c r="E489" s="299">
        <v>275.23333333333335</v>
      </c>
      <c r="F489" s="299">
        <v>269.7166666666667</v>
      </c>
      <c r="G489" s="299">
        <v>265.38333333333338</v>
      </c>
      <c r="H489" s="299">
        <v>285.08333333333331</v>
      </c>
      <c r="I489" s="299">
        <v>289.41666666666669</v>
      </c>
      <c r="J489" s="299">
        <v>294.93333333333328</v>
      </c>
      <c r="K489" s="298">
        <v>283.89999999999998</v>
      </c>
      <c r="L489" s="298">
        <v>274.05</v>
      </c>
      <c r="M489" s="298">
        <v>2.85493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311.45</v>
      </c>
      <c r="D490" s="318">
        <v>311.46666666666664</v>
      </c>
      <c r="E490" s="318">
        <v>307.98333333333329</v>
      </c>
      <c r="F490" s="318">
        <v>304.51666666666665</v>
      </c>
      <c r="G490" s="318">
        <v>301.0333333333333</v>
      </c>
      <c r="H490" s="318">
        <v>314.93333333333328</v>
      </c>
      <c r="I490" s="318">
        <v>318.41666666666663</v>
      </c>
      <c r="J490" s="317">
        <v>321.88333333333327</v>
      </c>
      <c r="K490" s="317">
        <v>314.95</v>
      </c>
      <c r="L490" s="317">
        <v>308</v>
      </c>
      <c r="M490" s="269">
        <v>0.87105999999999995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827.2</v>
      </c>
      <c r="D491" s="318">
        <v>830.76666666666677</v>
      </c>
      <c r="E491" s="318">
        <v>814.53333333333353</v>
      </c>
      <c r="F491" s="318">
        <v>801.86666666666679</v>
      </c>
      <c r="G491" s="318">
        <v>785.63333333333355</v>
      </c>
      <c r="H491" s="318">
        <v>843.43333333333351</v>
      </c>
      <c r="I491" s="318">
        <v>859.66666666666686</v>
      </c>
      <c r="J491" s="317">
        <v>872.33333333333348</v>
      </c>
      <c r="K491" s="317">
        <v>847</v>
      </c>
      <c r="L491" s="317">
        <v>818.1</v>
      </c>
      <c r="M491" s="269">
        <v>12.47045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227.7</v>
      </c>
      <c r="D492" s="299">
        <v>224.2166666666667</v>
      </c>
      <c r="E492" s="299">
        <v>219.53333333333339</v>
      </c>
      <c r="F492" s="299">
        <v>211.3666666666667</v>
      </c>
      <c r="G492" s="299">
        <v>206.68333333333339</v>
      </c>
      <c r="H492" s="299">
        <v>232.38333333333338</v>
      </c>
      <c r="I492" s="299">
        <v>237.06666666666666</v>
      </c>
      <c r="J492" s="299">
        <v>245.23333333333338</v>
      </c>
      <c r="K492" s="298">
        <v>228.9</v>
      </c>
      <c r="L492" s="298">
        <v>216.05</v>
      </c>
      <c r="M492" s="298">
        <v>185.50009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2012.15</v>
      </c>
      <c r="D493" s="318">
        <v>2011.0333333333335</v>
      </c>
      <c r="E493" s="318">
        <v>1980.0666666666671</v>
      </c>
      <c r="F493" s="318">
        <v>1947.9833333333336</v>
      </c>
      <c r="G493" s="318">
        <v>1917.0166666666671</v>
      </c>
      <c r="H493" s="318">
        <v>2043.116666666667</v>
      </c>
      <c r="I493" s="318">
        <v>2074.0833333333339</v>
      </c>
      <c r="J493" s="317">
        <v>2106.166666666667</v>
      </c>
      <c r="K493" s="317">
        <v>2042</v>
      </c>
      <c r="L493" s="317">
        <v>1978.95</v>
      </c>
      <c r="M493" s="269">
        <v>0.32019999999999998</v>
      </c>
      <c r="N493" s="1"/>
      <c r="O493" s="1"/>
    </row>
    <row r="494" spans="1:15" ht="12.75" customHeight="1">
      <c r="A494" s="30">
        <v>484</v>
      </c>
      <c r="B494" s="337" t="s">
        <v>887</v>
      </c>
      <c r="C494" s="298">
        <v>319.10000000000002</v>
      </c>
      <c r="D494" s="299">
        <v>323.34999999999997</v>
      </c>
      <c r="E494" s="299">
        <v>312.74999999999994</v>
      </c>
      <c r="F494" s="299">
        <v>306.39999999999998</v>
      </c>
      <c r="G494" s="299">
        <v>295.79999999999995</v>
      </c>
      <c r="H494" s="299">
        <v>329.69999999999993</v>
      </c>
      <c r="I494" s="299">
        <v>340.29999999999995</v>
      </c>
      <c r="J494" s="299">
        <v>346.64999999999992</v>
      </c>
      <c r="K494" s="298">
        <v>333.95</v>
      </c>
      <c r="L494" s="298">
        <v>317</v>
      </c>
      <c r="M494" s="298">
        <v>0.79942000000000002</v>
      </c>
      <c r="N494" s="1"/>
      <c r="O494" s="1"/>
    </row>
    <row r="495" spans="1:15" ht="12.75" customHeight="1">
      <c r="A495" s="30">
        <v>485</v>
      </c>
      <c r="B495" s="339" t="s">
        <v>524</v>
      </c>
      <c r="C495" s="318">
        <v>2021.55</v>
      </c>
      <c r="D495" s="318">
        <v>2020.7833333333335</v>
      </c>
      <c r="E495" s="299">
        <v>2007.0166666666671</v>
      </c>
      <c r="F495" s="299">
        <v>1992.4833333333336</v>
      </c>
      <c r="G495" s="299">
        <v>1978.7166666666672</v>
      </c>
      <c r="H495" s="299">
        <v>2035.3166666666671</v>
      </c>
      <c r="I495" s="299">
        <v>2049.0833333333335</v>
      </c>
      <c r="J495" s="299">
        <v>2063.6166666666668</v>
      </c>
      <c r="K495" s="298">
        <v>2034.55</v>
      </c>
      <c r="L495" s="298">
        <v>2006.25</v>
      </c>
      <c r="M495" s="298">
        <v>0.27124999999999999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8.4499999999999993</v>
      </c>
      <c r="D496" s="299">
        <v>8.5166666666666675</v>
      </c>
      <c r="E496" s="299">
        <v>8.3833333333333346</v>
      </c>
      <c r="F496" s="299">
        <v>8.3166666666666664</v>
      </c>
      <c r="G496" s="299">
        <v>8.1833333333333336</v>
      </c>
      <c r="H496" s="299">
        <v>8.5833333333333357</v>
      </c>
      <c r="I496" s="299">
        <v>8.7166666666666686</v>
      </c>
      <c r="J496" s="299">
        <v>8.7833333333333368</v>
      </c>
      <c r="K496" s="298">
        <v>8.65</v>
      </c>
      <c r="L496" s="298">
        <v>8.4499999999999993</v>
      </c>
      <c r="M496" s="298">
        <v>352.76679000000001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972.3</v>
      </c>
      <c r="D497" s="318">
        <v>975.7166666666667</v>
      </c>
      <c r="E497" s="299">
        <v>962.68333333333339</v>
      </c>
      <c r="F497" s="299">
        <v>953.06666666666672</v>
      </c>
      <c r="G497" s="299">
        <v>940.03333333333342</v>
      </c>
      <c r="H497" s="299">
        <v>985.33333333333337</v>
      </c>
      <c r="I497" s="299">
        <v>998.36666666666667</v>
      </c>
      <c r="J497" s="299">
        <v>1007.9833333333333</v>
      </c>
      <c r="K497" s="298">
        <v>988.75</v>
      </c>
      <c r="L497" s="298">
        <v>966.1</v>
      </c>
      <c r="M497" s="298">
        <v>13.21316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224.85</v>
      </c>
      <c r="D498" s="299">
        <v>222.81666666666669</v>
      </c>
      <c r="E498" s="299">
        <v>219.13333333333338</v>
      </c>
      <c r="F498" s="299">
        <v>213.41666666666669</v>
      </c>
      <c r="G498" s="299">
        <v>209.73333333333338</v>
      </c>
      <c r="H498" s="299">
        <v>228.53333333333339</v>
      </c>
      <c r="I498" s="299">
        <v>232.21666666666673</v>
      </c>
      <c r="J498" s="299">
        <v>237.93333333333339</v>
      </c>
      <c r="K498" s="298">
        <v>226.5</v>
      </c>
      <c r="L498" s="298">
        <v>217.1</v>
      </c>
      <c r="M498" s="298">
        <v>10.43308</v>
      </c>
      <c r="N498" s="1"/>
      <c r="O498" s="1"/>
    </row>
    <row r="499" spans="1:15" ht="12.75" customHeight="1">
      <c r="A499" s="30">
        <v>489</v>
      </c>
      <c r="B499" s="338" t="s">
        <v>526</v>
      </c>
      <c r="C499" s="318">
        <v>71.7</v>
      </c>
      <c r="D499" s="318">
        <v>72.149999999999991</v>
      </c>
      <c r="E499" s="299">
        <v>70.59999999999998</v>
      </c>
      <c r="F499" s="299">
        <v>69.499999999999986</v>
      </c>
      <c r="G499" s="299">
        <v>67.949999999999974</v>
      </c>
      <c r="H499" s="299">
        <v>73.249999999999986</v>
      </c>
      <c r="I499" s="299">
        <v>74.8</v>
      </c>
      <c r="J499" s="299">
        <v>75.899999999999991</v>
      </c>
      <c r="K499" s="298">
        <v>73.7</v>
      </c>
      <c r="L499" s="298">
        <v>71.05</v>
      </c>
      <c r="M499" s="298">
        <v>11.92886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520.4</v>
      </c>
      <c r="D500" s="299">
        <v>517.1</v>
      </c>
      <c r="E500" s="299">
        <v>509.95000000000005</v>
      </c>
      <c r="F500" s="299">
        <v>499.5</v>
      </c>
      <c r="G500" s="299">
        <v>492.35</v>
      </c>
      <c r="H500" s="299">
        <v>527.55000000000007</v>
      </c>
      <c r="I500" s="299">
        <v>534.69999999999993</v>
      </c>
      <c r="J500" s="299">
        <v>545.15000000000009</v>
      </c>
      <c r="K500" s="298">
        <v>524.25</v>
      </c>
      <c r="L500" s="298">
        <v>506.65</v>
      </c>
      <c r="M500" s="298">
        <v>0.65273000000000003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1664.4</v>
      </c>
      <c r="D501" s="318">
        <v>1651.4833333333333</v>
      </c>
      <c r="E501" s="299">
        <v>1629.9666666666667</v>
      </c>
      <c r="F501" s="299">
        <v>1595.5333333333333</v>
      </c>
      <c r="G501" s="299">
        <v>1574.0166666666667</v>
      </c>
      <c r="H501" s="299">
        <v>1685.9166666666667</v>
      </c>
      <c r="I501" s="299">
        <v>1707.4333333333336</v>
      </c>
      <c r="J501" s="299">
        <v>1741.8666666666668</v>
      </c>
      <c r="K501" s="298">
        <v>1673</v>
      </c>
      <c r="L501" s="298">
        <v>1617.05</v>
      </c>
      <c r="M501" s="298">
        <v>1.74231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420.8</v>
      </c>
      <c r="D502" s="318">
        <v>420.65000000000003</v>
      </c>
      <c r="E502" s="299">
        <v>417.35000000000008</v>
      </c>
      <c r="F502" s="299">
        <v>413.90000000000003</v>
      </c>
      <c r="G502" s="299">
        <v>410.60000000000008</v>
      </c>
      <c r="H502" s="299">
        <v>424.10000000000008</v>
      </c>
      <c r="I502" s="299">
        <v>427.40000000000003</v>
      </c>
      <c r="J502" s="299">
        <v>430.85000000000008</v>
      </c>
      <c r="K502" s="298">
        <v>423.95</v>
      </c>
      <c r="L502" s="298">
        <v>417.2</v>
      </c>
      <c r="M502" s="298">
        <v>53.530119999999997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209.1</v>
      </c>
      <c r="D503" s="318">
        <v>209.33333333333334</v>
      </c>
      <c r="E503" s="299">
        <v>206.66666666666669</v>
      </c>
      <c r="F503" s="299">
        <v>204.23333333333335</v>
      </c>
      <c r="G503" s="299">
        <v>201.56666666666669</v>
      </c>
      <c r="H503" s="299">
        <v>211.76666666666668</v>
      </c>
      <c r="I503" s="299">
        <v>214.43333333333337</v>
      </c>
      <c r="J503" s="299">
        <v>216.86666666666667</v>
      </c>
      <c r="K503" s="298">
        <v>212</v>
      </c>
      <c r="L503" s="298">
        <v>206.9</v>
      </c>
      <c r="M503" s="298">
        <v>5.4773399999999999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12.85</v>
      </c>
      <c r="D504" s="318">
        <v>12.833333333333334</v>
      </c>
      <c r="E504" s="299">
        <v>12.716666666666669</v>
      </c>
      <c r="F504" s="299">
        <v>12.583333333333334</v>
      </c>
      <c r="G504" s="299">
        <v>12.466666666666669</v>
      </c>
      <c r="H504" s="299">
        <v>12.966666666666669</v>
      </c>
      <c r="I504" s="299">
        <v>13.083333333333332</v>
      </c>
      <c r="J504" s="299">
        <v>13.216666666666669</v>
      </c>
      <c r="K504" s="298">
        <v>12.95</v>
      </c>
      <c r="L504" s="298">
        <v>12.7</v>
      </c>
      <c r="M504" s="298">
        <v>279.16897999999998</v>
      </c>
      <c r="N504" s="1"/>
      <c r="O504" s="1"/>
    </row>
    <row r="505" spans="1:15" ht="12.75" customHeight="1">
      <c r="A505" s="30">
        <v>495</v>
      </c>
      <c r="B505" s="269" t="s">
        <v>888</v>
      </c>
      <c r="C505" s="318">
        <v>7916.85</v>
      </c>
      <c r="D505" s="318">
        <v>7933.9833333333336</v>
      </c>
      <c r="E505" s="299">
        <v>7832.9666666666672</v>
      </c>
      <c r="F505" s="299">
        <v>7749.0833333333339</v>
      </c>
      <c r="G505" s="299">
        <v>7648.0666666666675</v>
      </c>
      <c r="H505" s="299">
        <v>8017.8666666666668</v>
      </c>
      <c r="I505" s="299">
        <v>8118.8833333333332</v>
      </c>
      <c r="J505" s="299">
        <v>8202.7666666666664</v>
      </c>
      <c r="K505" s="298">
        <v>8035</v>
      </c>
      <c r="L505" s="298">
        <v>7850.1</v>
      </c>
      <c r="M505" s="298">
        <v>4.0840000000000001E-2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223.05</v>
      </c>
      <c r="D506" s="318">
        <v>222.83333333333334</v>
      </c>
      <c r="E506" s="299">
        <v>219.56666666666669</v>
      </c>
      <c r="F506" s="299">
        <v>216.08333333333334</v>
      </c>
      <c r="G506" s="299">
        <v>212.81666666666669</v>
      </c>
      <c r="H506" s="299">
        <v>226.31666666666669</v>
      </c>
      <c r="I506" s="299">
        <v>229.58333333333334</v>
      </c>
      <c r="J506" s="299">
        <v>233.06666666666669</v>
      </c>
      <c r="K506" s="298">
        <v>226.1</v>
      </c>
      <c r="L506" s="298">
        <v>219.35</v>
      </c>
      <c r="M506" s="298">
        <v>54.421869999999998</v>
      </c>
      <c r="N506" s="1"/>
      <c r="O506" s="1"/>
    </row>
    <row r="507" spans="1:15" ht="12.75" customHeight="1">
      <c r="A507" s="348">
        <v>497</v>
      </c>
      <c r="B507" s="269" t="s">
        <v>529</v>
      </c>
      <c r="C507" s="318">
        <v>267.10000000000002</v>
      </c>
      <c r="D507" s="318">
        <v>269.40000000000003</v>
      </c>
      <c r="E507" s="299">
        <v>264.20000000000005</v>
      </c>
      <c r="F507" s="299">
        <v>261.3</v>
      </c>
      <c r="G507" s="299">
        <v>256.10000000000002</v>
      </c>
      <c r="H507" s="299">
        <v>272.30000000000007</v>
      </c>
      <c r="I507" s="299">
        <v>277.5</v>
      </c>
      <c r="J507" s="299">
        <v>280.40000000000009</v>
      </c>
      <c r="K507" s="298">
        <v>274.60000000000002</v>
      </c>
      <c r="L507" s="298">
        <v>266.5</v>
      </c>
      <c r="M507" s="298">
        <v>4.02881</v>
      </c>
      <c r="N507" s="1"/>
      <c r="O507" s="1"/>
    </row>
    <row r="508" spans="1:15" ht="12.75" customHeight="1">
      <c r="A508" s="317">
        <v>498</v>
      </c>
      <c r="B508" s="269" t="s">
        <v>860</v>
      </c>
      <c r="C508" s="269">
        <v>54.45</v>
      </c>
      <c r="D508" s="318">
        <v>54.449999999999996</v>
      </c>
      <c r="E508" s="299">
        <v>53.749999999999993</v>
      </c>
      <c r="F508" s="299">
        <v>53.05</v>
      </c>
      <c r="G508" s="299">
        <v>52.349999999999994</v>
      </c>
      <c r="H508" s="299">
        <v>55.149999999999991</v>
      </c>
      <c r="I508" s="299">
        <v>55.849999999999994</v>
      </c>
      <c r="J508" s="299">
        <v>56.54999999999999</v>
      </c>
      <c r="K508" s="298">
        <v>55.15</v>
      </c>
      <c r="L508" s="298">
        <v>53.75</v>
      </c>
      <c r="M508" s="298">
        <v>357.59428000000003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367.5</v>
      </c>
      <c r="D509" s="318">
        <v>367.83333333333331</v>
      </c>
      <c r="E509" s="299">
        <v>365.76666666666665</v>
      </c>
      <c r="F509" s="299">
        <v>364.03333333333336</v>
      </c>
      <c r="G509" s="299">
        <v>361.9666666666667</v>
      </c>
      <c r="H509" s="299">
        <v>369.56666666666661</v>
      </c>
      <c r="I509" s="299">
        <v>371.63333333333333</v>
      </c>
      <c r="J509" s="299">
        <v>373.36666666666656</v>
      </c>
      <c r="K509" s="298">
        <v>369.9</v>
      </c>
      <c r="L509" s="298">
        <v>366.1</v>
      </c>
      <c r="M509" s="298">
        <v>2.6792799999999999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1616.7</v>
      </c>
      <c r="D510" s="318">
        <v>1618.8500000000001</v>
      </c>
      <c r="E510" s="299">
        <v>1607.8500000000004</v>
      </c>
      <c r="F510" s="299">
        <v>1599.0000000000002</v>
      </c>
      <c r="G510" s="299">
        <v>1588.0000000000005</v>
      </c>
      <c r="H510" s="299">
        <v>1627.7000000000003</v>
      </c>
      <c r="I510" s="299">
        <v>1638.6999999999998</v>
      </c>
      <c r="J510" s="299">
        <v>1647.5500000000002</v>
      </c>
      <c r="K510" s="298">
        <v>1629.85</v>
      </c>
      <c r="L510" s="298">
        <v>1610</v>
      </c>
      <c r="M510" s="298">
        <v>0.14094000000000001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2030.2</v>
      </c>
      <c r="D511" s="318">
        <v>2018.5333333333335</v>
      </c>
      <c r="E511" s="299">
        <v>1998.366666666667</v>
      </c>
      <c r="F511" s="299">
        <v>1966.5333333333335</v>
      </c>
      <c r="G511" s="299">
        <v>1946.366666666667</v>
      </c>
      <c r="H511" s="299">
        <v>2050.3666666666668</v>
      </c>
      <c r="I511" s="299">
        <v>2070.5333333333338</v>
      </c>
      <c r="J511" s="299">
        <v>2102.3666666666668</v>
      </c>
      <c r="K511" s="298">
        <v>2038.7</v>
      </c>
      <c r="L511" s="298">
        <v>1986.7</v>
      </c>
      <c r="M511" s="298">
        <v>0.12175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4"/>
      <c r="B5" s="465"/>
      <c r="C5" s="464"/>
      <c r="D5" s="46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66" t="s">
        <v>533</v>
      </c>
      <c r="C7" s="465"/>
      <c r="D7" s="7">
        <f>Main!B10</f>
        <v>44750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44749</v>
      </c>
      <c r="B10" s="29">
        <v>539621</v>
      </c>
      <c r="C10" s="28" t="s">
        <v>891</v>
      </c>
      <c r="D10" s="28" t="s">
        <v>952</v>
      </c>
      <c r="E10" s="28" t="s">
        <v>542</v>
      </c>
      <c r="F10" s="87">
        <v>1031746</v>
      </c>
      <c r="G10" s="29">
        <v>2.04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44749</v>
      </c>
      <c r="B11" s="29">
        <v>539621</v>
      </c>
      <c r="C11" s="28" t="s">
        <v>891</v>
      </c>
      <c r="D11" s="28" t="s">
        <v>952</v>
      </c>
      <c r="E11" s="28" t="s">
        <v>543</v>
      </c>
      <c r="F11" s="87">
        <v>572973</v>
      </c>
      <c r="G11" s="29">
        <v>2.04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44749</v>
      </c>
      <c r="B12" s="29">
        <v>539621</v>
      </c>
      <c r="C12" s="28" t="s">
        <v>891</v>
      </c>
      <c r="D12" s="28" t="s">
        <v>986</v>
      </c>
      <c r="E12" s="28" t="s">
        <v>543</v>
      </c>
      <c r="F12" s="87">
        <v>453058</v>
      </c>
      <c r="G12" s="29">
        <v>2.04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44749</v>
      </c>
      <c r="B13" s="29">
        <v>539621</v>
      </c>
      <c r="C13" s="28" t="s">
        <v>891</v>
      </c>
      <c r="D13" s="28" t="s">
        <v>987</v>
      </c>
      <c r="E13" s="28" t="s">
        <v>543</v>
      </c>
      <c r="F13" s="87">
        <v>597000</v>
      </c>
      <c r="G13" s="29">
        <v>2.04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44749</v>
      </c>
      <c r="B14" s="29">
        <v>539621</v>
      </c>
      <c r="C14" s="28" t="s">
        <v>891</v>
      </c>
      <c r="D14" s="28" t="s">
        <v>988</v>
      </c>
      <c r="E14" s="28" t="s">
        <v>543</v>
      </c>
      <c r="F14" s="87">
        <v>610000</v>
      </c>
      <c r="G14" s="29">
        <v>2.04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44749</v>
      </c>
      <c r="B15" s="29">
        <v>539662</v>
      </c>
      <c r="C15" s="28" t="s">
        <v>914</v>
      </c>
      <c r="D15" s="28" t="s">
        <v>989</v>
      </c>
      <c r="E15" s="28" t="s">
        <v>543</v>
      </c>
      <c r="F15" s="87">
        <v>244000</v>
      </c>
      <c r="G15" s="29">
        <v>48.5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44749</v>
      </c>
      <c r="B16" s="29">
        <v>539662</v>
      </c>
      <c r="C16" s="28" t="s">
        <v>914</v>
      </c>
      <c r="D16" s="28" t="s">
        <v>931</v>
      </c>
      <c r="E16" s="28" t="s">
        <v>543</v>
      </c>
      <c r="F16" s="87">
        <v>79000</v>
      </c>
      <c r="G16" s="29">
        <v>48.24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44749</v>
      </c>
      <c r="B17" s="29">
        <v>539662</v>
      </c>
      <c r="C17" s="28" t="s">
        <v>914</v>
      </c>
      <c r="D17" s="28" t="s">
        <v>931</v>
      </c>
      <c r="E17" s="28" t="s">
        <v>542</v>
      </c>
      <c r="F17" s="87">
        <v>40500</v>
      </c>
      <c r="G17" s="29">
        <v>48.5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44749</v>
      </c>
      <c r="B18" s="29">
        <v>526473</v>
      </c>
      <c r="C18" s="28" t="s">
        <v>990</v>
      </c>
      <c r="D18" s="28" t="s">
        <v>952</v>
      </c>
      <c r="E18" s="28" t="s">
        <v>542</v>
      </c>
      <c r="F18" s="87">
        <v>100000</v>
      </c>
      <c r="G18" s="29">
        <v>11.28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44749</v>
      </c>
      <c r="B19" s="29">
        <v>526473</v>
      </c>
      <c r="C19" s="28" t="s">
        <v>990</v>
      </c>
      <c r="D19" s="28" t="s">
        <v>952</v>
      </c>
      <c r="E19" s="28" t="s">
        <v>543</v>
      </c>
      <c r="F19" s="87">
        <v>165000</v>
      </c>
      <c r="G19" s="29">
        <v>11.83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44749</v>
      </c>
      <c r="B20" s="29">
        <v>542918</v>
      </c>
      <c r="C20" s="28" t="s">
        <v>951</v>
      </c>
      <c r="D20" s="28" t="s">
        <v>952</v>
      </c>
      <c r="E20" s="28" t="s">
        <v>543</v>
      </c>
      <c r="F20" s="87">
        <v>69300</v>
      </c>
      <c r="G20" s="29">
        <v>31.2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44749</v>
      </c>
      <c r="B21" s="29">
        <v>542918</v>
      </c>
      <c r="C21" s="28" t="s">
        <v>951</v>
      </c>
      <c r="D21" s="28" t="s">
        <v>991</v>
      </c>
      <c r="E21" s="28" t="s">
        <v>542</v>
      </c>
      <c r="F21" s="87">
        <v>29700</v>
      </c>
      <c r="G21" s="29">
        <v>30.8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44749</v>
      </c>
      <c r="B22" s="29">
        <v>542918</v>
      </c>
      <c r="C22" s="28" t="s">
        <v>951</v>
      </c>
      <c r="D22" s="28" t="s">
        <v>992</v>
      </c>
      <c r="E22" s="28" t="s">
        <v>543</v>
      </c>
      <c r="F22" s="87">
        <v>49500</v>
      </c>
      <c r="G22" s="29">
        <v>31.2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44749</v>
      </c>
      <c r="B23" s="29">
        <v>542918</v>
      </c>
      <c r="C23" s="28" t="s">
        <v>951</v>
      </c>
      <c r="D23" s="28" t="s">
        <v>993</v>
      </c>
      <c r="E23" s="28" t="s">
        <v>542</v>
      </c>
      <c r="F23" s="87">
        <v>33000</v>
      </c>
      <c r="G23" s="29">
        <v>31.14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44749</v>
      </c>
      <c r="B24" s="29">
        <v>542918</v>
      </c>
      <c r="C24" s="28" t="s">
        <v>951</v>
      </c>
      <c r="D24" s="28" t="s">
        <v>994</v>
      </c>
      <c r="E24" s="28" t="s">
        <v>543</v>
      </c>
      <c r="F24" s="87">
        <v>29700</v>
      </c>
      <c r="G24" s="29">
        <v>31.16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44749</v>
      </c>
      <c r="B25" s="29">
        <v>542918</v>
      </c>
      <c r="C25" s="28" t="s">
        <v>951</v>
      </c>
      <c r="D25" s="28" t="s">
        <v>994</v>
      </c>
      <c r="E25" s="28" t="s">
        <v>542</v>
      </c>
      <c r="F25" s="87">
        <v>9900</v>
      </c>
      <c r="G25" s="29">
        <v>31.2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44749</v>
      </c>
      <c r="B26" s="29">
        <v>514386</v>
      </c>
      <c r="C26" s="28" t="s">
        <v>953</v>
      </c>
      <c r="D26" s="28" t="s">
        <v>930</v>
      </c>
      <c r="E26" s="28" t="s">
        <v>543</v>
      </c>
      <c r="F26" s="87">
        <v>122451</v>
      </c>
      <c r="G26" s="29">
        <v>5.34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44749</v>
      </c>
      <c r="B27" s="29">
        <v>514386</v>
      </c>
      <c r="C27" s="28" t="s">
        <v>953</v>
      </c>
      <c r="D27" s="28" t="s">
        <v>930</v>
      </c>
      <c r="E27" s="28" t="s">
        <v>542</v>
      </c>
      <c r="F27" s="87">
        <v>224104</v>
      </c>
      <c r="G27" s="29">
        <v>5.24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44749</v>
      </c>
      <c r="B28" s="29">
        <v>514386</v>
      </c>
      <c r="C28" s="28" t="s">
        <v>953</v>
      </c>
      <c r="D28" s="28" t="s">
        <v>954</v>
      </c>
      <c r="E28" s="28" t="s">
        <v>543</v>
      </c>
      <c r="F28" s="87">
        <v>307364</v>
      </c>
      <c r="G28" s="29">
        <v>5.6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44749</v>
      </c>
      <c r="B29" s="29">
        <v>540377</v>
      </c>
      <c r="C29" s="28" t="s">
        <v>955</v>
      </c>
      <c r="D29" s="28" t="s">
        <v>995</v>
      </c>
      <c r="E29" s="28" t="s">
        <v>542</v>
      </c>
      <c r="F29" s="87">
        <v>18000</v>
      </c>
      <c r="G29" s="29">
        <v>83.82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44749</v>
      </c>
      <c r="B30" s="29">
        <v>540377</v>
      </c>
      <c r="C30" s="28" t="s">
        <v>955</v>
      </c>
      <c r="D30" s="28" t="s">
        <v>995</v>
      </c>
      <c r="E30" s="28" t="s">
        <v>543</v>
      </c>
      <c r="F30" s="87">
        <v>24000</v>
      </c>
      <c r="G30" s="29">
        <v>83.51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44749</v>
      </c>
      <c r="B31" s="29">
        <v>540377</v>
      </c>
      <c r="C31" s="28" t="s">
        <v>955</v>
      </c>
      <c r="D31" s="28" t="s">
        <v>996</v>
      </c>
      <c r="E31" s="28" t="s">
        <v>543</v>
      </c>
      <c r="F31" s="87">
        <v>24000</v>
      </c>
      <c r="G31" s="29">
        <v>83.56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44749</v>
      </c>
      <c r="B32" s="29">
        <v>540377</v>
      </c>
      <c r="C32" s="28" t="s">
        <v>955</v>
      </c>
      <c r="D32" s="28" t="s">
        <v>997</v>
      </c>
      <c r="E32" s="28" t="s">
        <v>542</v>
      </c>
      <c r="F32" s="87">
        <v>24000</v>
      </c>
      <c r="G32" s="29">
        <v>83.01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44749</v>
      </c>
      <c r="B33" s="29">
        <v>543286</v>
      </c>
      <c r="C33" s="28" t="s">
        <v>853</v>
      </c>
      <c r="D33" s="28" t="s">
        <v>932</v>
      </c>
      <c r="E33" s="28" t="s">
        <v>543</v>
      </c>
      <c r="F33" s="87">
        <v>42000</v>
      </c>
      <c r="G33" s="29">
        <v>23.3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44749</v>
      </c>
      <c r="B34" s="29">
        <v>543286</v>
      </c>
      <c r="C34" s="28" t="s">
        <v>853</v>
      </c>
      <c r="D34" s="28" t="s">
        <v>998</v>
      </c>
      <c r="E34" s="28" t="s">
        <v>542</v>
      </c>
      <c r="F34" s="87">
        <v>36000</v>
      </c>
      <c r="G34" s="29">
        <v>23.3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44749</v>
      </c>
      <c r="B35" s="29">
        <v>533602</v>
      </c>
      <c r="C35" s="28" t="s">
        <v>999</v>
      </c>
      <c r="D35" s="28" t="s">
        <v>1000</v>
      </c>
      <c r="E35" s="28" t="s">
        <v>542</v>
      </c>
      <c r="F35" s="87">
        <v>689971</v>
      </c>
      <c r="G35" s="29">
        <v>13.58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44749</v>
      </c>
      <c r="B36" s="29">
        <v>505523</v>
      </c>
      <c r="C36" s="28" t="s">
        <v>1001</v>
      </c>
      <c r="D36" s="28" t="s">
        <v>1002</v>
      </c>
      <c r="E36" s="28" t="s">
        <v>542</v>
      </c>
      <c r="F36" s="87">
        <v>700000</v>
      </c>
      <c r="G36" s="29">
        <v>1.17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44749</v>
      </c>
      <c r="B37" s="29">
        <v>539199</v>
      </c>
      <c r="C37" s="28" t="s">
        <v>1003</v>
      </c>
      <c r="D37" s="28" t="s">
        <v>1004</v>
      </c>
      <c r="E37" s="28" t="s">
        <v>543</v>
      </c>
      <c r="F37" s="87">
        <v>35000</v>
      </c>
      <c r="G37" s="29">
        <v>85.9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44749</v>
      </c>
      <c r="B38" s="29">
        <v>530557</v>
      </c>
      <c r="C38" s="28" t="s">
        <v>956</v>
      </c>
      <c r="D38" s="28" t="s">
        <v>957</v>
      </c>
      <c r="E38" s="28" t="s">
        <v>543</v>
      </c>
      <c r="F38" s="87">
        <v>7820000</v>
      </c>
      <c r="G38" s="29">
        <v>1.02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44749</v>
      </c>
      <c r="B39" s="29">
        <v>539143</v>
      </c>
      <c r="C39" s="28" t="s">
        <v>890</v>
      </c>
      <c r="D39" s="28" t="s">
        <v>1005</v>
      </c>
      <c r="E39" s="28" t="s">
        <v>543</v>
      </c>
      <c r="F39" s="87">
        <v>99000</v>
      </c>
      <c r="G39" s="29">
        <v>54.37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44749</v>
      </c>
      <c r="B40" s="29">
        <v>539143</v>
      </c>
      <c r="C40" s="28" t="s">
        <v>890</v>
      </c>
      <c r="D40" s="28" t="s">
        <v>1006</v>
      </c>
      <c r="E40" s="28" t="s">
        <v>543</v>
      </c>
      <c r="F40" s="87">
        <v>90000</v>
      </c>
      <c r="G40" s="29">
        <v>54.45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44749</v>
      </c>
      <c r="B41" s="29">
        <v>539143</v>
      </c>
      <c r="C41" s="28" t="s">
        <v>890</v>
      </c>
      <c r="D41" s="28" t="s">
        <v>904</v>
      </c>
      <c r="E41" s="28" t="s">
        <v>542</v>
      </c>
      <c r="F41" s="87">
        <v>165000</v>
      </c>
      <c r="G41" s="29">
        <v>54.35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44749</v>
      </c>
      <c r="B42" s="29">
        <v>539143</v>
      </c>
      <c r="C42" s="28" t="s">
        <v>890</v>
      </c>
      <c r="D42" s="28" t="s">
        <v>904</v>
      </c>
      <c r="E42" s="28" t="s">
        <v>543</v>
      </c>
      <c r="F42" s="87">
        <v>85094</v>
      </c>
      <c r="G42" s="29">
        <v>54.45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44749</v>
      </c>
      <c r="B43" s="29">
        <v>539143</v>
      </c>
      <c r="C43" s="28" t="s">
        <v>890</v>
      </c>
      <c r="D43" s="28" t="s">
        <v>889</v>
      </c>
      <c r="E43" s="28" t="s">
        <v>542</v>
      </c>
      <c r="F43" s="87">
        <v>84606</v>
      </c>
      <c r="G43" s="29">
        <v>54.37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44749</v>
      </c>
      <c r="B44" s="29">
        <v>543540</v>
      </c>
      <c r="C44" s="28" t="s">
        <v>1007</v>
      </c>
      <c r="D44" s="28" t="s">
        <v>1008</v>
      </c>
      <c r="E44" s="28" t="s">
        <v>543</v>
      </c>
      <c r="F44" s="87">
        <v>18000</v>
      </c>
      <c r="G44" s="29">
        <v>190.66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44749</v>
      </c>
      <c r="B45" s="29">
        <v>543540</v>
      </c>
      <c r="C45" s="28" t="s">
        <v>1007</v>
      </c>
      <c r="D45" s="28" t="s">
        <v>1009</v>
      </c>
      <c r="E45" s="28" t="s">
        <v>543</v>
      </c>
      <c r="F45" s="87">
        <v>33600</v>
      </c>
      <c r="G45" s="29">
        <v>189.05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44749</v>
      </c>
      <c r="B46" s="29">
        <v>543540</v>
      </c>
      <c r="C46" s="28" t="s">
        <v>1007</v>
      </c>
      <c r="D46" s="28" t="s">
        <v>1010</v>
      </c>
      <c r="E46" s="28" t="s">
        <v>542</v>
      </c>
      <c r="F46" s="87">
        <v>12000</v>
      </c>
      <c r="G46" s="29">
        <v>194.24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44749</v>
      </c>
      <c r="B47" s="29">
        <v>543540</v>
      </c>
      <c r="C47" s="28" t="s">
        <v>1007</v>
      </c>
      <c r="D47" s="28" t="s">
        <v>962</v>
      </c>
      <c r="E47" s="28" t="s">
        <v>542</v>
      </c>
      <c r="F47" s="87">
        <v>45000</v>
      </c>
      <c r="G47" s="29">
        <v>193.46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44749</v>
      </c>
      <c r="B48" s="29">
        <v>543540</v>
      </c>
      <c r="C48" s="28" t="s">
        <v>1007</v>
      </c>
      <c r="D48" s="28" t="s">
        <v>1011</v>
      </c>
      <c r="E48" s="28" t="s">
        <v>543</v>
      </c>
      <c r="F48" s="87">
        <v>36000</v>
      </c>
      <c r="G48" s="29">
        <v>197.09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44749</v>
      </c>
      <c r="B49" s="29">
        <v>543540</v>
      </c>
      <c r="C49" s="28" t="s">
        <v>1007</v>
      </c>
      <c r="D49" s="28" t="s">
        <v>933</v>
      </c>
      <c r="E49" s="28" t="s">
        <v>543</v>
      </c>
      <c r="F49" s="87">
        <v>36600</v>
      </c>
      <c r="G49" s="29">
        <v>190.08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44749</v>
      </c>
      <c r="B50" s="29">
        <v>543540</v>
      </c>
      <c r="C50" s="28" t="s">
        <v>1007</v>
      </c>
      <c r="D50" s="28" t="s">
        <v>1012</v>
      </c>
      <c r="E50" s="28" t="s">
        <v>542</v>
      </c>
      <c r="F50" s="87">
        <v>600</v>
      </c>
      <c r="G50" s="29">
        <v>190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44749</v>
      </c>
      <c r="B51" s="29">
        <v>543540</v>
      </c>
      <c r="C51" s="28" t="s">
        <v>1007</v>
      </c>
      <c r="D51" s="28" t="s">
        <v>1012</v>
      </c>
      <c r="E51" s="28" t="s">
        <v>543</v>
      </c>
      <c r="F51" s="87">
        <v>35400</v>
      </c>
      <c r="G51" s="29">
        <v>194.53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44749</v>
      </c>
      <c r="B52" s="29">
        <v>543540</v>
      </c>
      <c r="C52" s="28" t="s">
        <v>1007</v>
      </c>
      <c r="D52" s="28" t="s">
        <v>1013</v>
      </c>
      <c r="E52" s="28" t="s">
        <v>542</v>
      </c>
      <c r="F52" s="87">
        <v>12000</v>
      </c>
      <c r="G52" s="29">
        <v>195.91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44749</v>
      </c>
      <c r="B53" s="29">
        <v>511557</v>
      </c>
      <c r="C53" s="28" t="s">
        <v>1014</v>
      </c>
      <c r="D53" s="28" t="s">
        <v>1015</v>
      </c>
      <c r="E53" s="28" t="s">
        <v>543</v>
      </c>
      <c r="F53" s="87">
        <v>1720000</v>
      </c>
      <c r="G53" s="29">
        <v>1.38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44749</v>
      </c>
      <c r="B54" s="29">
        <v>511557</v>
      </c>
      <c r="C54" s="28" t="s">
        <v>1014</v>
      </c>
      <c r="D54" s="28" t="s">
        <v>952</v>
      </c>
      <c r="E54" s="28" t="s">
        <v>542</v>
      </c>
      <c r="F54" s="87">
        <v>2500000</v>
      </c>
      <c r="G54" s="29">
        <v>1.38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44749</v>
      </c>
      <c r="B55" s="29">
        <v>511557</v>
      </c>
      <c r="C55" s="28" t="s">
        <v>1014</v>
      </c>
      <c r="D55" s="28" t="s">
        <v>952</v>
      </c>
      <c r="E55" s="28" t="s">
        <v>543</v>
      </c>
      <c r="F55" s="87">
        <v>429335</v>
      </c>
      <c r="G55" s="29">
        <v>1.38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44749</v>
      </c>
      <c r="B56" s="29">
        <v>512115</v>
      </c>
      <c r="C56" s="28" t="s">
        <v>915</v>
      </c>
      <c r="D56" s="28" t="s">
        <v>1016</v>
      </c>
      <c r="E56" s="28" t="s">
        <v>542</v>
      </c>
      <c r="F56" s="87">
        <v>5000</v>
      </c>
      <c r="G56" s="29">
        <v>32.299999999999997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44749</v>
      </c>
      <c r="B57" s="29">
        <v>532972</v>
      </c>
      <c r="C57" s="28" t="s">
        <v>959</v>
      </c>
      <c r="D57" s="28" t="s">
        <v>1017</v>
      </c>
      <c r="E57" s="28" t="s">
        <v>543</v>
      </c>
      <c r="F57" s="87">
        <v>20000</v>
      </c>
      <c r="G57" s="29">
        <v>6.73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44749</v>
      </c>
      <c r="B58" s="29">
        <v>532972</v>
      </c>
      <c r="C58" s="28" t="s">
        <v>959</v>
      </c>
      <c r="D58" s="28" t="s">
        <v>1017</v>
      </c>
      <c r="E58" s="28" t="s">
        <v>542</v>
      </c>
      <c r="F58" s="87">
        <v>76743</v>
      </c>
      <c r="G58" s="29">
        <v>6.74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44749</v>
      </c>
      <c r="B59" s="29">
        <v>532972</v>
      </c>
      <c r="C59" s="28" t="s">
        <v>959</v>
      </c>
      <c r="D59" s="28" t="s">
        <v>1018</v>
      </c>
      <c r="E59" s="28" t="s">
        <v>542</v>
      </c>
      <c r="F59" s="87">
        <v>97606</v>
      </c>
      <c r="G59" s="29">
        <v>6.74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44749</v>
      </c>
      <c r="B60" s="29">
        <v>532972</v>
      </c>
      <c r="C60" s="28" t="s">
        <v>959</v>
      </c>
      <c r="D60" s="28" t="s">
        <v>960</v>
      </c>
      <c r="E60" s="28" t="s">
        <v>543</v>
      </c>
      <c r="F60" s="87">
        <v>159781</v>
      </c>
      <c r="G60" s="29">
        <v>6.74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44749</v>
      </c>
      <c r="B61" s="29">
        <v>532972</v>
      </c>
      <c r="C61" s="28" t="s">
        <v>959</v>
      </c>
      <c r="D61" s="28" t="s">
        <v>930</v>
      </c>
      <c r="E61" s="28" t="s">
        <v>543</v>
      </c>
      <c r="F61" s="87">
        <v>141500</v>
      </c>
      <c r="G61" s="29">
        <v>6.74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44749</v>
      </c>
      <c r="B62" s="29">
        <v>531893</v>
      </c>
      <c r="C62" s="28" t="s">
        <v>961</v>
      </c>
      <c r="D62" s="28" t="s">
        <v>1019</v>
      </c>
      <c r="E62" s="28" t="s">
        <v>543</v>
      </c>
      <c r="F62" s="87">
        <v>660000</v>
      </c>
      <c r="G62" s="29">
        <v>1.66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44749</v>
      </c>
      <c r="B63" s="29">
        <v>543461</v>
      </c>
      <c r="C63" s="28" t="s">
        <v>1020</v>
      </c>
      <c r="D63" s="28" t="s">
        <v>1021</v>
      </c>
      <c r="E63" s="28" t="s">
        <v>543</v>
      </c>
      <c r="F63" s="87">
        <v>110000</v>
      </c>
      <c r="G63" s="29">
        <v>9.8000000000000007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44749</v>
      </c>
      <c r="B64" s="29">
        <v>539406</v>
      </c>
      <c r="C64" s="28" t="s">
        <v>1022</v>
      </c>
      <c r="D64" s="28" t="s">
        <v>1023</v>
      </c>
      <c r="E64" s="28" t="s">
        <v>542</v>
      </c>
      <c r="F64" s="87">
        <v>6000</v>
      </c>
      <c r="G64" s="29">
        <v>70.12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44749</v>
      </c>
      <c r="B65" s="29">
        <v>539406</v>
      </c>
      <c r="C65" s="28" t="s">
        <v>1022</v>
      </c>
      <c r="D65" s="28" t="s">
        <v>1024</v>
      </c>
      <c r="E65" s="28" t="s">
        <v>543</v>
      </c>
      <c r="F65" s="87">
        <v>6110</v>
      </c>
      <c r="G65" s="29">
        <v>72.900000000000006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44749</v>
      </c>
      <c r="B66" s="29">
        <v>538569</v>
      </c>
      <c r="C66" s="28" t="s">
        <v>1025</v>
      </c>
      <c r="D66" s="28" t="s">
        <v>1026</v>
      </c>
      <c r="E66" s="28" t="s">
        <v>543</v>
      </c>
      <c r="F66" s="87">
        <v>293316</v>
      </c>
      <c r="G66" s="29">
        <v>3.14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44749</v>
      </c>
      <c r="B67" s="29">
        <v>539040</v>
      </c>
      <c r="C67" s="28" t="s">
        <v>963</v>
      </c>
      <c r="D67" s="28" t="s">
        <v>1027</v>
      </c>
      <c r="E67" s="28" t="s">
        <v>543</v>
      </c>
      <c r="F67" s="87">
        <v>30000</v>
      </c>
      <c r="G67" s="29">
        <v>10.58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44749</v>
      </c>
      <c r="B68" s="29">
        <v>539040</v>
      </c>
      <c r="C68" s="28" t="s">
        <v>963</v>
      </c>
      <c r="D68" s="28" t="s">
        <v>1028</v>
      </c>
      <c r="E68" s="28" t="s">
        <v>542</v>
      </c>
      <c r="F68" s="87">
        <v>17480</v>
      </c>
      <c r="G68" s="29">
        <v>10.62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44749</v>
      </c>
      <c r="B69" s="29">
        <v>539040</v>
      </c>
      <c r="C69" s="28" t="s">
        <v>963</v>
      </c>
      <c r="D69" s="28" t="s">
        <v>1028</v>
      </c>
      <c r="E69" s="28" t="s">
        <v>543</v>
      </c>
      <c r="F69" s="87">
        <v>7713</v>
      </c>
      <c r="G69" s="29">
        <v>10.55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44749</v>
      </c>
      <c r="B70" s="29">
        <v>536672</v>
      </c>
      <c r="C70" s="28" t="s">
        <v>916</v>
      </c>
      <c r="D70" s="28" t="s">
        <v>958</v>
      </c>
      <c r="E70" s="28" t="s">
        <v>542</v>
      </c>
      <c r="F70" s="87">
        <v>100000</v>
      </c>
      <c r="G70" s="29">
        <v>38.35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44749</v>
      </c>
      <c r="B71" s="29">
        <v>536672</v>
      </c>
      <c r="C71" s="28" t="s">
        <v>916</v>
      </c>
      <c r="D71" s="28" t="s">
        <v>934</v>
      </c>
      <c r="E71" s="28" t="s">
        <v>543</v>
      </c>
      <c r="F71" s="87">
        <v>100000</v>
      </c>
      <c r="G71" s="29">
        <v>38.35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44749</v>
      </c>
      <c r="B72" s="29">
        <v>536672</v>
      </c>
      <c r="C72" s="28" t="s">
        <v>916</v>
      </c>
      <c r="D72" s="28" t="s">
        <v>934</v>
      </c>
      <c r="E72" s="28" t="s">
        <v>542</v>
      </c>
      <c r="F72" s="87">
        <v>4505</v>
      </c>
      <c r="G72" s="29">
        <v>38.25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44749</v>
      </c>
      <c r="B73" s="29">
        <v>536672</v>
      </c>
      <c r="C73" s="28" t="s">
        <v>916</v>
      </c>
      <c r="D73" s="28" t="s">
        <v>1029</v>
      </c>
      <c r="E73" s="28" t="s">
        <v>543</v>
      </c>
      <c r="F73" s="87">
        <v>98000</v>
      </c>
      <c r="G73" s="29">
        <v>38.35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44749</v>
      </c>
      <c r="B74" s="29" t="s">
        <v>935</v>
      </c>
      <c r="C74" s="28" t="s">
        <v>936</v>
      </c>
      <c r="D74" s="28" t="s">
        <v>1030</v>
      </c>
      <c r="E74" s="28" t="s">
        <v>542</v>
      </c>
      <c r="F74" s="87">
        <v>45000</v>
      </c>
      <c r="G74" s="29">
        <v>96.78</v>
      </c>
      <c r="H74" s="29" t="s">
        <v>821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44749</v>
      </c>
      <c r="B75" s="29" t="s">
        <v>937</v>
      </c>
      <c r="C75" s="28" t="s">
        <v>938</v>
      </c>
      <c r="D75" s="28" t="s">
        <v>939</v>
      </c>
      <c r="E75" s="28" t="s">
        <v>542</v>
      </c>
      <c r="F75" s="87">
        <v>824783</v>
      </c>
      <c r="G75" s="29">
        <v>8.52</v>
      </c>
      <c r="H75" s="29" t="s">
        <v>821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44749</v>
      </c>
      <c r="B76" s="29" t="s">
        <v>964</v>
      </c>
      <c r="C76" s="28" t="s">
        <v>965</v>
      </c>
      <c r="D76" s="28" t="s">
        <v>967</v>
      </c>
      <c r="E76" s="28" t="s">
        <v>542</v>
      </c>
      <c r="F76" s="87">
        <v>2587917</v>
      </c>
      <c r="G76" s="29">
        <v>73.510000000000005</v>
      </c>
      <c r="H76" s="29" t="s">
        <v>821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44749</v>
      </c>
      <c r="B77" s="29" t="s">
        <v>964</v>
      </c>
      <c r="C77" s="28" t="s">
        <v>965</v>
      </c>
      <c r="D77" s="28" t="s">
        <v>966</v>
      </c>
      <c r="E77" s="28" t="s">
        <v>542</v>
      </c>
      <c r="F77" s="87">
        <v>2998389</v>
      </c>
      <c r="G77" s="29">
        <v>73.39</v>
      </c>
      <c r="H77" s="29" t="s">
        <v>821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44749</v>
      </c>
      <c r="B78" s="29" t="s">
        <v>1031</v>
      </c>
      <c r="C78" s="28" t="s">
        <v>1032</v>
      </c>
      <c r="D78" s="28" t="s">
        <v>1033</v>
      </c>
      <c r="E78" s="28" t="s">
        <v>542</v>
      </c>
      <c r="F78" s="87">
        <v>20241</v>
      </c>
      <c r="G78" s="29">
        <v>134.28</v>
      </c>
      <c r="H78" s="29" t="s">
        <v>821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44749</v>
      </c>
      <c r="B79" s="29" t="s">
        <v>1034</v>
      </c>
      <c r="C79" s="28" t="s">
        <v>1035</v>
      </c>
      <c r="D79" s="28" t="s">
        <v>1036</v>
      </c>
      <c r="E79" s="28" t="s">
        <v>542</v>
      </c>
      <c r="F79" s="87">
        <v>673784</v>
      </c>
      <c r="G79" s="29">
        <v>57.01</v>
      </c>
      <c r="H79" s="29" t="s">
        <v>821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44749</v>
      </c>
      <c r="B80" s="29" t="s">
        <v>1037</v>
      </c>
      <c r="C80" s="28" t="s">
        <v>1038</v>
      </c>
      <c r="D80" s="28" t="s">
        <v>1039</v>
      </c>
      <c r="E80" s="28" t="s">
        <v>542</v>
      </c>
      <c r="F80" s="87">
        <v>20000</v>
      </c>
      <c r="G80" s="29">
        <v>58.1</v>
      </c>
      <c r="H80" s="29" t="s">
        <v>821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44749</v>
      </c>
      <c r="B81" s="29" t="s">
        <v>1040</v>
      </c>
      <c r="C81" s="28" t="s">
        <v>1041</v>
      </c>
      <c r="D81" s="28" t="s">
        <v>1042</v>
      </c>
      <c r="E81" s="28" t="s">
        <v>542</v>
      </c>
      <c r="F81" s="87">
        <v>87901</v>
      </c>
      <c r="G81" s="29">
        <v>959.72</v>
      </c>
      <c r="H81" s="29" t="s">
        <v>821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44749</v>
      </c>
      <c r="B82" s="29" t="s">
        <v>1043</v>
      </c>
      <c r="C82" s="28" t="s">
        <v>1044</v>
      </c>
      <c r="D82" s="28" t="s">
        <v>1045</v>
      </c>
      <c r="E82" s="28" t="s">
        <v>542</v>
      </c>
      <c r="F82" s="87">
        <v>1150000</v>
      </c>
      <c r="G82" s="29">
        <v>3.7</v>
      </c>
      <c r="H82" s="29" t="s">
        <v>821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44749</v>
      </c>
      <c r="B83" s="29" t="s">
        <v>1043</v>
      </c>
      <c r="C83" s="28" t="s">
        <v>1044</v>
      </c>
      <c r="D83" s="28" t="s">
        <v>1046</v>
      </c>
      <c r="E83" s="28" t="s">
        <v>542</v>
      </c>
      <c r="F83" s="87">
        <v>726535</v>
      </c>
      <c r="G83" s="29">
        <v>3.7</v>
      </c>
      <c r="H83" s="29" t="s">
        <v>821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44749</v>
      </c>
      <c r="B84" s="29" t="s">
        <v>1047</v>
      </c>
      <c r="C84" s="28" t="s">
        <v>1048</v>
      </c>
      <c r="D84" s="28" t="s">
        <v>1049</v>
      </c>
      <c r="E84" s="28" t="s">
        <v>542</v>
      </c>
      <c r="F84" s="87">
        <v>59500</v>
      </c>
      <c r="G84" s="29">
        <v>81.89</v>
      </c>
      <c r="H84" s="29" t="s">
        <v>821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44749</v>
      </c>
      <c r="B85" s="29" t="s">
        <v>1047</v>
      </c>
      <c r="C85" s="28" t="s">
        <v>1048</v>
      </c>
      <c r="D85" s="28" t="s">
        <v>1050</v>
      </c>
      <c r="E85" s="28" t="s">
        <v>542</v>
      </c>
      <c r="F85" s="87">
        <v>57803</v>
      </c>
      <c r="G85" s="29">
        <v>82.38</v>
      </c>
      <c r="H85" s="29" t="s">
        <v>821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44749</v>
      </c>
      <c r="B86" s="29" t="s">
        <v>935</v>
      </c>
      <c r="C86" s="28" t="s">
        <v>936</v>
      </c>
      <c r="D86" s="28" t="s">
        <v>1051</v>
      </c>
      <c r="E86" s="28" t="s">
        <v>543</v>
      </c>
      <c r="F86" s="87">
        <v>84000</v>
      </c>
      <c r="G86" s="29">
        <v>96.58</v>
      </c>
      <c r="H86" s="29" t="s">
        <v>821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44749</v>
      </c>
      <c r="B87" s="29" t="s">
        <v>935</v>
      </c>
      <c r="C87" s="28" t="s">
        <v>936</v>
      </c>
      <c r="D87" s="28" t="s">
        <v>1030</v>
      </c>
      <c r="E87" s="28" t="s">
        <v>543</v>
      </c>
      <c r="F87" s="87">
        <v>45000</v>
      </c>
      <c r="G87" s="29">
        <v>98.32</v>
      </c>
      <c r="H87" s="29" t="s">
        <v>821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44749</v>
      </c>
      <c r="B88" s="29" t="s">
        <v>968</v>
      </c>
      <c r="C88" s="28" t="s">
        <v>969</v>
      </c>
      <c r="D88" s="28" t="s">
        <v>970</v>
      </c>
      <c r="E88" s="28" t="s">
        <v>543</v>
      </c>
      <c r="F88" s="87">
        <v>82062</v>
      </c>
      <c r="G88" s="29">
        <v>80.099999999999994</v>
      </c>
      <c r="H88" s="29" t="s">
        <v>821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44749</v>
      </c>
      <c r="B89" s="29" t="s">
        <v>937</v>
      </c>
      <c r="C89" s="28" t="s">
        <v>938</v>
      </c>
      <c r="D89" s="28" t="s">
        <v>939</v>
      </c>
      <c r="E89" s="28" t="s">
        <v>543</v>
      </c>
      <c r="F89" s="87">
        <v>1050030</v>
      </c>
      <c r="G89" s="29">
        <v>8.31</v>
      </c>
      <c r="H89" s="29" t="s">
        <v>821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44749</v>
      </c>
      <c r="B90" s="29" t="s">
        <v>964</v>
      </c>
      <c r="C90" s="28" t="s">
        <v>965</v>
      </c>
      <c r="D90" s="28" t="s">
        <v>967</v>
      </c>
      <c r="E90" s="28" t="s">
        <v>543</v>
      </c>
      <c r="F90" s="87">
        <v>2575833</v>
      </c>
      <c r="G90" s="29">
        <v>73.55</v>
      </c>
      <c r="H90" s="29" t="s">
        <v>821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44749</v>
      </c>
      <c r="B91" s="29" t="s">
        <v>964</v>
      </c>
      <c r="C91" s="28" t="s">
        <v>965</v>
      </c>
      <c r="D91" s="28" t="s">
        <v>966</v>
      </c>
      <c r="E91" s="28" t="s">
        <v>543</v>
      </c>
      <c r="F91" s="87">
        <v>3059250</v>
      </c>
      <c r="G91" s="29">
        <v>73.58</v>
      </c>
      <c r="H91" s="29" t="s">
        <v>821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44749</v>
      </c>
      <c r="B92" s="29" t="s">
        <v>1031</v>
      </c>
      <c r="C92" s="28" t="s">
        <v>1032</v>
      </c>
      <c r="D92" s="28" t="s">
        <v>1033</v>
      </c>
      <c r="E92" s="28" t="s">
        <v>543</v>
      </c>
      <c r="F92" s="87">
        <v>21012</v>
      </c>
      <c r="G92" s="29">
        <v>132.78</v>
      </c>
      <c r="H92" s="29" t="s">
        <v>821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44749</v>
      </c>
      <c r="B93" s="29" t="s">
        <v>1034</v>
      </c>
      <c r="C93" s="28" t="s">
        <v>1035</v>
      </c>
      <c r="D93" s="28" t="s">
        <v>1036</v>
      </c>
      <c r="E93" s="28" t="s">
        <v>543</v>
      </c>
      <c r="F93" s="87">
        <v>842019</v>
      </c>
      <c r="G93" s="29">
        <v>56.98</v>
      </c>
      <c r="H93" s="29" t="s">
        <v>821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44749</v>
      </c>
      <c r="B94" s="29" t="s">
        <v>1037</v>
      </c>
      <c r="C94" s="28" t="s">
        <v>1038</v>
      </c>
      <c r="D94" s="28" t="s">
        <v>1052</v>
      </c>
      <c r="E94" s="28" t="s">
        <v>543</v>
      </c>
      <c r="F94" s="87">
        <v>20000</v>
      </c>
      <c r="G94" s="29">
        <v>58.1</v>
      </c>
      <c r="H94" s="29" t="s">
        <v>821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44749</v>
      </c>
      <c r="B95" s="29" t="s">
        <v>1040</v>
      </c>
      <c r="C95" s="28" t="s">
        <v>1041</v>
      </c>
      <c r="D95" s="28" t="s">
        <v>1042</v>
      </c>
      <c r="E95" s="28" t="s">
        <v>543</v>
      </c>
      <c r="F95" s="87">
        <v>87901</v>
      </c>
      <c r="G95" s="29">
        <v>959.52</v>
      </c>
      <c r="H95" s="29" t="s">
        <v>821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44749</v>
      </c>
      <c r="B96" s="29" t="s">
        <v>1043</v>
      </c>
      <c r="C96" s="28" t="s">
        <v>1044</v>
      </c>
      <c r="D96" s="28" t="s">
        <v>1053</v>
      </c>
      <c r="E96" s="28" t="s">
        <v>543</v>
      </c>
      <c r="F96" s="87">
        <v>1455336</v>
      </c>
      <c r="G96" s="29">
        <v>3.7</v>
      </c>
      <c r="H96" s="29" t="s">
        <v>821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44749</v>
      </c>
      <c r="B97" s="29" t="s">
        <v>1047</v>
      </c>
      <c r="C97" s="28" t="s">
        <v>1048</v>
      </c>
      <c r="D97" s="28" t="s">
        <v>1049</v>
      </c>
      <c r="E97" s="28" t="s">
        <v>543</v>
      </c>
      <c r="F97" s="87">
        <v>59500</v>
      </c>
      <c r="G97" s="29">
        <v>82.48</v>
      </c>
      <c r="H97" s="29" t="s">
        <v>821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44749</v>
      </c>
      <c r="B98" s="29" t="s">
        <v>1047</v>
      </c>
      <c r="C98" s="28" t="s">
        <v>1048</v>
      </c>
      <c r="D98" s="28" t="s">
        <v>1050</v>
      </c>
      <c r="E98" s="28" t="s">
        <v>543</v>
      </c>
      <c r="F98" s="87">
        <v>2531</v>
      </c>
      <c r="G98" s="29">
        <v>83.23</v>
      </c>
      <c r="H98" s="29" t="s">
        <v>821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5"/>
  <sheetViews>
    <sheetView zoomScale="85" zoomScaleNormal="85" workbookViewId="0">
      <selection activeCell="D16" sqref="D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44750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7" t="s">
        <v>560</v>
      </c>
      <c r="K10" s="282"/>
      <c r="L10" s="283"/>
      <c r="M10" s="284"/>
      <c r="N10" s="282"/>
      <c r="O10" s="305"/>
      <c r="P10" s="282">
        <f>VLOOKUP(D10,'MidCap Intra'!B37:C588,2,0)</f>
        <v>686.8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1">
        <v>2</v>
      </c>
      <c r="B11" s="340">
        <v>44719</v>
      </c>
      <c r="C11" s="388"/>
      <c r="D11" s="389" t="s">
        <v>122</v>
      </c>
      <c r="E11" s="390" t="s">
        <v>559</v>
      </c>
      <c r="F11" s="341">
        <v>2201</v>
      </c>
      <c r="G11" s="341">
        <v>2069</v>
      </c>
      <c r="H11" s="341">
        <v>2332</v>
      </c>
      <c r="I11" s="391" t="s">
        <v>839</v>
      </c>
      <c r="J11" s="392" t="s">
        <v>906</v>
      </c>
      <c r="K11" s="392">
        <f t="shared" ref="K11" si="0">H11-F11</f>
        <v>131</v>
      </c>
      <c r="L11" s="393">
        <f t="shared" ref="L11" si="1">(F11*-0.7)/100</f>
        <v>-15.406999999999998</v>
      </c>
      <c r="M11" s="394">
        <f t="shared" ref="M11" si="2">(K11+L11)/F11</f>
        <v>5.2518400726942298E-2</v>
      </c>
      <c r="N11" s="345" t="s">
        <v>557</v>
      </c>
      <c r="O11" s="370">
        <v>44746</v>
      </c>
      <c r="P11" s="345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365">
        <v>44722</v>
      </c>
      <c r="C12" s="316"/>
      <c r="D12" s="313" t="s">
        <v>39</v>
      </c>
      <c r="E12" s="314" t="s">
        <v>559</v>
      </c>
      <c r="F12" s="251" t="s">
        <v>842</v>
      </c>
      <c r="G12" s="251">
        <v>670</v>
      </c>
      <c r="H12" s="251"/>
      <c r="I12" s="315" t="s">
        <v>835</v>
      </c>
      <c r="J12" s="282" t="s">
        <v>560</v>
      </c>
      <c r="K12" s="282"/>
      <c r="L12" s="283"/>
      <c r="M12" s="284"/>
      <c r="N12" s="282"/>
      <c r="O12" s="305"/>
      <c r="P12" s="282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7">
        <v>4</v>
      </c>
      <c r="B13" s="378">
        <v>44733</v>
      </c>
      <c r="C13" s="379"/>
      <c r="D13" s="380" t="s">
        <v>201</v>
      </c>
      <c r="E13" s="381" t="s">
        <v>559</v>
      </c>
      <c r="F13" s="377">
        <v>980</v>
      </c>
      <c r="G13" s="377">
        <v>898</v>
      </c>
      <c r="H13" s="377">
        <v>1020</v>
      </c>
      <c r="I13" s="382" t="s">
        <v>844</v>
      </c>
      <c r="J13" s="319" t="s">
        <v>852</v>
      </c>
      <c r="K13" s="319">
        <f t="shared" ref="K13" si="3">H13-F13</f>
        <v>40</v>
      </c>
      <c r="L13" s="320">
        <f t="shared" ref="L13" si="4">(F13*-0.7)/100</f>
        <v>-6.86</v>
      </c>
      <c r="M13" s="384">
        <f t="shared" ref="M13" si="5">(K13+L13)/F13</f>
        <v>3.3816326530612242E-2</v>
      </c>
      <c r="N13" s="383" t="s">
        <v>557</v>
      </c>
      <c r="O13" s="385">
        <v>44739</v>
      </c>
      <c r="P13" s="383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41">
        <v>5</v>
      </c>
      <c r="B14" s="340">
        <v>44735</v>
      </c>
      <c r="C14" s="388"/>
      <c r="D14" s="389" t="s">
        <v>66</v>
      </c>
      <c r="E14" s="390" t="s">
        <v>559</v>
      </c>
      <c r="F14" s="341">
        <v>2070</v>
      </c>
      <c r="G14" s="341">
        <v>1940</v>
      </c>
      <c r="H14" s="341">
        <v>2195</v>
      </c>
      <c r="I14" s="391" t="s">
        <v>846</v>
      </c>
      <c r="J14" s="392" t="s">
        <v>905</v>
      </c>
      <c r="K14" s="392">
        <f t="shared" ref="K14" si="6">H14-F14</f>
        <v>125</v>
      </c>
      <c r="L14" s="393">
        <f t="shared" ref="L14" si="7">(F14*-0.7)/100</f>
        <v>-14.49</v>
      </c>
      <c r="M14" s="394">
        <f t="shared" ref="M14" si="8">(K14+L14)/F14</f>
        <v>5.3386473429951696E-2</v>
      </c>
      <c r="N14" s="345" t="s">
        <v>557</v>
      </c>
      <c r="O14" s="370">
        <v>44746</v>
      </c>
      <c r="P14" s="345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53">
        <v>6</v>
      </c>
      <c r="B15" s="350">
        <v>44740</v>
      </c>
      <c r="C15" s="361"/>
      <c r="D15" s="362" t="s">
        <v>113</v>
      </c>
      <c r="E15" s="363" t="s">
        <v>559</v>
      </c>
      <c r="F15" s="353" t="s">
        <v>854</v>
      </c>
      <c r="G15" s="353">
        <v>920</v>
      </c>
      <c r="H15" s="353"/>
      <c r="I15" s="364" t="s">
        <v>855</v>
      </c>
      <c r="J15" s="282" t="s">
        <v>560</v>
      </c>
      <c r="K15" s="354"/>
      <c r="L15" s="355"/>
      <c r="M15" s="356"/>
      <c r="N15" s="354"/>
      <c r="O15" s="357"/>
      <c r="P15" s="282">
        <f>VLOOKUP(D15,'MidCap Intra'!B47:C598,2,0)</f>
        <v>989.85</v>
      </c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6">
        <v>7</v>
      </c>
      <c r="B16" s="407">
        <v>44743</v>
      </c>
      <c r="C16" s="408"/>
      <c r="D16" s="409" t="s">
        <v>154</v>
      </c>
      <c r="E16" s="410" t="s">
        <v>559</v>
      </c>
      <c r="F16" s="406">
        <v>775</v>
      </c>
      <c r="G16" s="406">
        <v>730</v>
      </c>
      <c r="H16" s="406">
        <v>808</v>
      </c>
      <c r="I16" s="411" t="s">
        <v>897</v>
      </c>
      <c r="J16" s="319" t="s">
        <v>941</v>
      </c>
      <c r="K16" s="319">
        <f t="shared" ref="K16" si="9">H16-F16</f>
        <v>33</v>
      </c>
      <c r="L16" s="320">
        <f t="shared" ref="L16" si="10">(F16*-0.7)/100</f>
        <v>-5.4249999999999998</v>
      </c>
      <c r="M16" s="384">
        <f t="shared" ref="M16" si="11">(K16+L16)/F16</f>
        <v>3.5580645161290322E-2</v>
      </c>
      <c r="N16" s="383" t="s">
        <v>557</v>
      </c>
      <c r="O16" s="385">
        <v>44748</v>
      </c>
      <c r="P16" s="383"/>
      <c r="Q16" s="246"/>
      <c r="R16" s="246" t="s">
        <v>558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341">
        <v>8</v>
      </c>
      <c r="B17" s="340">
        <v>44743</v>
      </c>
      <c r="C17" s="388"/>
      <c r="D17" s="389" t="s">
        <v>64</v>
      </c>
      <c r="E17" s="390" t="s">
        <v>559</v>
      </c>
      <c r="F17" s="341">
        <v>11250</v>
      </c>
      <c r="G17" s="341">
        <v>10500</v>
      </c>
      <c r="H17" s="341">
        <v>11900</v>
      </c>
      <c r="I17" s="391" t="s">
        <v>898</v>
      </c>
      <c r="J17" s="392" t="s">
        <v>940</v>
      </c>
      <c r="K17" s="392">
        <f t="shared" ref="K17" si="12">H17-F17</f>
        <v>650</v>
      </c>
      <c r="L17" s="393">
        <f t="shared" ref="L17" si="13">(F17*-0.7)/100</f>
        <v>-78.749999999999986</v>
      </c>
      <c r="M17" s="394">
        <f t="shared" ref="M17" si="14">(K17+L17)/F17</f>
        <v>5.0777777777777776E-2</v>
      </c>
      <c r="N17" s="345" t="s">
        <v>557</v>
      </c>
      <c r="O17" s="370">
        <v>44748</v>
      </c>
      <c r="P17" s="345"/>
      <c r="Q17" s="246"/>
      <c r="R17" s="246" t="s">
        <v>558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53">
        <v>9</v>
      </c>
      <c r="B18" s="350">
        <v>44747</v>
      </c>
      <c r="C18" s="361"/>
      <c r="D18" s="362" t="s">
        <v>114</v>
      </c>
      <c r="E18" s="363" t="s">
        <v>559</v>
      </c>
      <c r="F18" s="353" t="s">
        <v>929</v>
      </c>
      <c r="G18" s="353">
        <v>2120</v>
      </c>
      <c r="H18" s="353"/>
      <c r="I18" s="364" t="s">
        <v>839</v>
      </c>
      <c r="J18" s="282" t="s">
        <v>560</v>
      </c>
      <c r="K18" s="354"/>
      <c r="L18" s="355"/>
      <c r="M18" s="356"/>
      <c r="N18" s="354"/>
      <c r="O18" s="357"/>
      <c r="P18" s="282">
        <f>VLOOKUP(D18,'MidCap Intra'!B50:C601,2,0)</f>
        <v>2245.5500000000002</v>
      </c>
      <c r="Q18" s="246"/>
      <c r="R18" s="246" t="s">
        <v>558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353">
        <v>10</v>
      </c>
      <c r="B19" s="350">
        <v>44748</v>
      </c>
      <c r="C19" s="361"/>
      <c r="D19" s="362" t="s">
        <v>466</v>
      </c>
      <c r="E19" s="363" t="s">
        <v>559</v>
      </c>
      <c r="F19" s="353" t="s">
        <v>943</v>
      </c>
      <c r="G19" s="353">
        <v>120</v>
      </c>
      <c r="H19" s="353"/>
      <c r="I19" s="364" t="s">
        <v>944</v>
      </c>
      <c r="J19" s="282" t="s">
        <v>560</v>
      </c>
      <c r="K19" s="354"/>
      <c r="L19" s="355"/>
      <c r="M19" s="356"/>
      <c r="N19" s="354"/>
      <c r="O19" s="357"/>
      <c r="P19" s="282">
        <f>VLOOKUP(D19,'MidCap Intra'!B51:C602,2,0)</f>
        <v>129.15</v>
      </c>
      <c r="Q19" s="246"/>
      <c r="R19" s="246" t="s">
        <v>558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06">
        <v>11</v>
      </c>
      <c r="B20" s="407">
        <v>44748</v>
      </c>
      <c r="C20" s="408"/>
      <c r="D20" s="409" t="s">
        <v>404</v>
      </c>
      <c r="E20" s="410" t="s">
        <v>559</v>
      </c>
      <c r="F20" s="406">
        <v>418.5</v>
      </c>
      <c r="G20" s="406">
        <v>384</v>
      </c>
      <c r="H20" s="406">
        <v>436.5</v>
      </c>
      <c r="I20" s="411" t="s">
        <v>945</v>
      </c>
      <c r="J20" s="319" t="s">
        <v>971</v>
      </c>
      <c r="K20" s="319">
        <f t="shared" ref="K20" si="15">H20-F20</f>
        <v>18</v>
      </c>
      <c r="L20" s="320">
        <f t="shared" ref="L20" si="16">(F20*-0.7)/100</f>
        <v>-2.9295</v>
      </c>
      <c r="M20" s="384">
        <f t="shared" ref="M20" si="17">(K20+L20)/F20</f>
        <v>3.601075268817204E-2</v>
      </c>
      <c r="N20" s="383" t="s">
        <v>557</v>
      </c>
      <c r="O20" s="385">
        <v>44749</v>
      </c>
      <c r="P20" s="383"/>
      <c r="Q20" s="246"/>
      <c r="R20" s="246" t="s">
        <v>558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353"/>
      <c r="B21" s="350"/>
      <c r="C21" s="361"/>
      <c r="D21" s="362"/>
      <c r="E21" s="363"/>
      <c r="F21" s="353"/>
      <c r="G21" s="353"/>
      <c r="H21" s="353"/>
      <c r="I21" s="364"/>
      <c r="J21" s="282"/>
      <c r="K21" s="354"/>
      <c r="L21" s="355"/>
      <c r="M21" s="356"/>
      <c r="N21" s="354"/>
      <c r="O21" s="357"/>
      <c r="P21" s="35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561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562</v>
      </c>
      <c r="B25" s="119"/>
      <c r="C25" s="119"/>
      <c r="D25" s="119"/>
      <c r="E25" s="41"/>
      <c r="F25" s="127" t="s">
        <v>563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564</v>
      </c>
      <c r="B26" s="119"/>
      <c r="C26" s="119"/>
      <c r="D26" s="119" t="s">
        <v>820</v>
      </c>
      <c r="E26" s="6"/>
      <c r="F26" s="127" t="s">
        <v>565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566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534</v>
      </c>
      <c r="C29" s="98"/>
      <c r="D29" s="97" t="s">
        <v>545</v>
      </c>
      <c r="E29" s="96" t="s">
        <v>546</v>
      </c>
      <c r="F29" s="96" t="s">
        <v>547</v>
      </c>
      <c r="G29" s="96" t="s">
        <v>567</v>
      </c>
      <c r="H29" s="96" t="s">
        <v>549</v>
      </c>
      <c r="I29" s="96" t="s">
        <v>550</v>
      </c>
      <c r="J29" s="96" t="s">
        <v>551</v>
      </c>
      <c r="K29" s="96" t="s">
        <v>568</v>
      </c>
      <c r="L29" s="140" t="s">
        <v>553</v>
      </c>
      <c r="M29" s="98" t="s">
        <v>554</v>
      </c>
      <c r="N29" s="95" t="s">
        <v>555</v>
      </c>
      <c r="O29" s="288" t="s">
        <v>556</v>
      </c>
      <c r="P29" s="270"/>
      <c r="Q29" s="1"/>
      <c r="R29" s="285"/>
      <c r="S29" s="285"/>
      <c r="T29" s="285"/>
      <c r="U29" s="279"/>
      <c r="V29" s="279"/>
      <c r="W29" s="279"/>
      <c r="X29" s="279"/>
      <c r="Y29" s="279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375" customFormat="1" ht="15" customHeight="1">
      <c r="A30" s="366">
        <v>1</v>
      </c>
      <c r="B30" s="403">
        <v>44732</v>
      </c>
      <c r="C30" s="404"/>
      <c r="D30" s="405" t="s">
        <v>61</v>
      </c>
      <c r="E30" s="341" t="s">
        <v>559</v>
      </c>
      <c r="F30" s="341">
        <v>633.5</v>
      </c>
      <c r="G30" s="341">
        <v>615</v>
      </c>
      <c r="H30" s="341">
        <v>650.5</v>
      </c>
      <c r="I30" s="341" t="s">
        <v>843</v>
      </c>
      <c r="J30" s="345" t="s">
        <v>913</v>
      </c>
      <c r="K30" s="345">
        <f t="shared" ref="K30" si="18">H30-F30</f>
        <v>17</v>
      </c>
      <c r="L30" s="386">
        <f>(F30*-0.7)/100</f>
        <v>-4.4344999999999999</v>
      </c>
      <c r="M30" s="387">
        <f t="shared" ref="M30" si="19">(K30+L30)/F30</f>
        <v>1.9835043409629046E-2</v>
      </c>
      <c r="N30" s="345" t="s">
        <v>557</v>
      </c>
      <c r="O30" s="370">
        <v>44746</v>
      </c>
      <c r="P30" s="286"/>
      <c r="Q30" s="286"/>
      <c r="R30" s="287" t="s">
        <v>558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372"/>
      <c r="AI30" s="373"/>
      <c r="AJ30" s="374"/>
      <c r="AK30" s="374"/>
      <c r="AL30" s="374"/>
    </row>
    <row r="31" spans="1:38" s="375" customFormat="1" ht="15" customHeight="1">
      <c r="A31" s="366">
        <v>2</v>
      </c>
      <c r="B31" s="376">
        <v>44741</v>
      </c>
      <c r="C31" s="367"/>
      <c r="D31" s="368" t="s">
        <v>125</v>
      </c>
      <c r="E31" s="369" t="s">
        <v>559</v>
      </c>
      <c r="F31" s="369">
        <v>1118</v>
      </c>
      <c r="G31" s="369">
        <v>1085</v>
      </c>
      <c r="H31" s="369">
        <v>1155</v>
      </c>
      <c r="I31" s="369" t="s">
        <v>838</v>
      </c>
      <c r="J31" s="345" t="s">
        <v>907</v>
      </c>
      <c r="K31" s="345">
        <f t="shared" ref="K31" si="20">H31-F31</f>
        <v>37</v>
      </c>
      <c r="L31" s="386">
        <f>(F31*-0.7)/100</f>
        <v>-7.8259999999999987</v>
      </c>
      <c r="M31" s="387">
        <f t="shared" ref="M31" si="21">(K31+L31)/F31</f>
        <v>2.6094812164579605E-2</v>
      </c>
      <c r="N31" s="345" t="s">
        <v>557</v>
      </c>
      <c r="O31" s="370">
        <v>44746</v>
      </c>
      <c r="P31" s="286"/>
      <c r="Q31" s="286"/>
      <c r="R31" s="287" t="s">
        <v>558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372"/>
      <c r="AI31" s="373"/>
      <c r="AJ31" s="374"/>
      <c r="AK31" s="374"/>
      <c r="AL31" s="374"/>
    </row>
    <row r="32" spans="1:38" s="375" customFormat="1" ht="15" customHeight="1">
      <c r="A32" s="366">
        <v>3</v>
      </c>
      <c r="B32" s="376">
        <v>44743</v>
      </c>
      <c r="C32" s="367"/>
      <c r="D32" s="368" t="s">
        <v>895</v>
      </c>
      <c r="E32" s="369" t="s">
        <v>559</v>
      </c>
      <c r="F32" s="369">
        <v>700</v>
      </c>
      <c r="G32" s="369">
        <v>679</v>
      </c>
      <c r="H32" s="369">
        <v>720</v>
      </c>
      <c r="I32" s="369" t="s">
        <v>896</v>
      </c>
      <c r="J32" s="345" t="s">
        <v>840</v>
      </c>
      <c r="K32" s="345">
        <f t="shared" ref="K32" si="22">H32-F32</f>
        <v>20</v>
      </c>
      <c r="L32" s="386">
        <f>(F32*-0.07)/100</f>
        <v>-0.49000000000000005</v>
      </c>
      <c r="M32" s="387">
        <f t="shared" ref="M32:M33" si="23">(K32+L32)/F32</f>
        <v>2.7871428571428575E-2</v>
      </c>
      <c r="N32" s="345" t="s">
        <v>557</v>
      </c>
      <c r="O32" s="370">
        <v>44743</v>
      </c>
      <c r="P32" s="286"/>
      <c r="Q32" s="286"/>
      <c r="R32" s="287" t="s">
        <v>558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372"/>
      <c r="AI32" s="373"/>
      <c r="AJ32" s="374"/>
      <c r="AK32" s="374"/>
      <c r="AL32" s="374"/>
    </row>
    <row r="33" spans="1:38" s="360" customFormat="1" ht="15" customHeight="1">
      <c r="A33" s="366">
        <v>4</v>
      </c>
      <c r="B33" s="376">
        <v>44746</v>
      </c>
      <c r="C33" s="367"/>
      <c r="D33" s="368" t="s">
        <v>71</v>
      </c>
      <c r="E33" s="369" t="s">
        <v>559</v>
      </c>
      <c r="F33" s="369">
        <v>229</v>
      </c>
      <c r="G33" s="369">
        <v>224</v>
      </c>
      <c r="H33" s="369">
        <v>236</v>
      </c>
      <c r="I33" s="369" t="s">
        <v>908</v>
      </c>
      <c r="J33" s="345" t="s">
        <v>972</v>
      </c>
      <c r="K33" s="345">
        <f t="shared" ref="K33" si="24">H33-F33</f>
        <v>7</v>
      </c>
      <c r="L33" s="386">
        <f>(F33*-0.7)/100</f>
        <v>-1.6029999999999998</v>
      </c>
      <c r="M33" s="387">
        <f t="shared" si="23"/>
        <v>2.3567685589519653E-2</v>
      </c>
      <c r="N33" s="345" t="s">
        <v>557</v>
      </c>
      <c r="O33" s="370">
        <v>44749</v>
      </c>
      <c r="P33" s="286"/>
      <c r="Q33" s="286"/>
      <c r="R33" s="287" t="s">
        <v>558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58"/>
      <c r="AJ33" s="359"/>
      <c r="AK33" s="359"/>
      <c r="AL33" s="359"/>
    </row>
    <row r="34" spans="1:38" s="360" customFormat="1" ht="15" customHeight="1">
      <c r="A34" s="349">
        <v>5</v>
      </c>
      <c r="B34" s="371">
        <v>44746</v>
      </c>
      <c r="C34" s="351"/>
      <c r="D34" s="352" t="s">
        <v>463</v>
      </c>
      <c r="E34" s="353" t="s">
        <v>559</v>
      </c>
      <c r="F34" s="353" t="s">
        <v>909</v>
      </c>
      <c r="G34" s="353">
        <v>187</v>
      </c>
      <c r="H34" s="353"/>
      <c r="I34" s="353" t="s">
        <v>910</v>
      </c>
      <c r="J34" s="282" t="s">
        <v>560</v>
      </c>
      <c r="K34" s="282"/>
      <c r="L34" s="283"/>
      <c r="M34" s="284"/>
      <c r="N34" s="282"/>
      <c r="O34" s="305"/>
      <c r="P34" s="286"/>
      <c r="Q34" s="286"/>
      <c r="R34" s="287" t="s">
        <v>558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58"/>
      <c r="AJ34" s="359"/>
      <c r="AK34" s="359"/>
      <c r="AL34" s="359"/>
    </row>
    <row r="35" spans="1:38" s="360" customFormat="1" ht="15" customHeight="1">
      <c r="A35" s="412">
        <v>6</v>
      </c>
      <c r="B35" s="413">
        <v>44747</v>
      </c>
      <c r="C35" s="414"/>
      <c r="D35" s="415" t="s">
        <v>191</v>
      </c>
      <c r="E35" s="416" t="s">
        <v>559</v>
      </c>
      <c r="F35" s="416">
        <v>2160</v>
      </c>
      <c r="G35" s="416">
        <v>2085</v>
      </c>
      <c r="H35" s="416">
        <v>2085</v>
      </c>
      <c r="I35" s="416" t="s">
        <v>918</v>
      </c>
      <c r="J35" s="417" t="s">
        <v>919</v>
      </c>
      <c r="K35" s="417">
        <f t="shared" ref="K35:K36" si="25">H35-F35</f>
        <v>-75</v>
      </c>
      <c r="L35" s="418">
        <f>(F35*-0.07)/100</f>
        <v>-1.5120000000000002</v>
      </c>
      <c r="M35" s="419">
        <f t="shared" ref="M35:M36" si="26">(K35+L35)/F35</f>
        <v>-3.5422222222222223E-2</v>
      </c>
      <c r="N35" s="417" t="s">
        <v>569</v>
      </c>
      <c r="O35" s="420">
        <v>44747</v>
      </c>
      <c r="P35" s="286"/>
      <c r="Q35" s="286"/>
      <c r="R35" s="287" t="s">
        <v>558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58"/>
      <c r="AJ35" s="359"/>
      <c r="AK35" s="359"/>
      <c r="AL35" s="359"/>
    </row>
    <row r="36" spans="1:38" s="360" customFormat="1" ht="15" customHeight="1">
      <c r="A36" s="366">
        <v>7</v>
      </c>
      <c r="B36" s="376">
        <v>44747</v>
      </c>
      <c r="C36" s="367"/>
      <c r="D36" s="368" t="s">
        <v>325</v>
      </c>
      <c r="E36" s="369" t="s">
        <v>559</v>
      </c>
      <c r="F36" s="369">
        <v>734.5</v>
      </c>
      <c r="G36" s="369">
        <v>714</v>
      </c>
      <c r="H36" s="369">
        <v>751</v>
      </c>
      <c r="I36" s="369" t="s">
        <v>920</v>
      </c>
      <c r="J36" s="345" t="s">
        <v>597</v>
      </c>
      <c r="K36" s="345">
        <f t="shared" si="25"/>
        <v>16.5</v>
      </c>
      <c r="L36" s="386">
        <f>(F36*-0.07)/100</f>
        <v>-0.51415000000000011</v>
      </c>
      <c r="M36" s="387">
        <f t="shared" si="26"/>
        <v>2.1764261402314498E-2</v>
      </c>
      <c r="N36" s="345" t="s">
        <v>557</v>
      </c>
      <c r="O36" s="370">
        <v>44747</v>
      </c>
      <c r="P36" s="286"/>
      <c r="Q36" s="286"/>
      <c r="R36" s="287" t="s">
        <v>833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58"/>
      <c r="AJ36" s="359"/>
      <c r="AK36" s="359"/>
      <c r="AL36" s="359"/>
    </row>
    <row r="37" spans="1:38" s="375" customFormat="1" ht="15" customHeight="1">
      <c r="A37" s="366">
        <v>8</v>
      </c>
      <c r="B37" s="376">
        <v>44748</v>
      </c>
      <c r="C37" s="367"/>
      <c r="D37" s="368" t="s">
        <v>325</v>
      </c>
      <c r="E37" s="369" t="s">
        <v>559</v>
      </c>
      <c r="F37" s="369">
        <v>741</v>
      </c>
      <c r="G37" s="369">
        <v>720</v>
      </c>
      <c r="H37" s="369">
        <v>757</v>
      </c>
      <c r="I37" s="369" t="s">
        <v>942</v>
      </c>
      <c r="J37" s="345" t="s">
        <v>921</v>
      </c>
      <c r="K37" s="345">
        <f t="shared" ref="K37" si="27">H37-F37</f>
        <v>16</v>
      </c>
      <c r="L37" s="386">
        <f>(F37*-0.07)/100</f>
        <v>-0.51870000000000005</v>
      </c>
      <c r="M37" s="387">
        <f t="shared" ref="M37" si="28">(K37+L37)/F37</f>
        <v>2.0892442645074224E-2</v>
      </c>
      <c r="N37" s="345" t="s">
        <v>557</v>
      </c>
      <c r="O37" s="370">
        <v>44748</v>
      </c>
      <c r="P37" s="440"/>
      <c r="Q37" s="440"/>
      <c r="R37" s="441" t="s">
        <v>833</v>
      </c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3"/>
      <c r="AJ37" s="374"/>
      <c r="AK37" s="374"/>
      <c r="AL37" s="374"/>
    </row>
    <row r="38" spans="1:38" s="375" customFormat="1" ht="15" customHeight="1">
      <c r="A38" s="431"/>
      <c r="B38" s="432"/>
      <c r="C38" s="433"/>
      <c r="D38" s="434"/>
      <c r="E38" s="435"/>
      <c r="F38" s="435"/>
      <c r="G38" s="435"/>
      <c r="H38" s="435"/>
      <c r="I38" s="435"/>
      <c r="J38" s="436"/>
      <c r="K38" s="436"/>
      <c r="L38" s="437"/>
      <c r="M38" s="438"/>
      <c r="N38" s="436"/>
      <c r="O38" s="439"/>
      <c r="P38" s="440"/>
      <c r="Q38" s="440"/>
      <c r="R38" s="441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3"/>
      <c r="AJ38" s="374"/>
      <c r="AK38" s="374"/>
      <c r="AL38" s="374"/>
    </row>
    <row r="39" spans="1:38" s="360" customFormat="1" ht="15" customHeight="1">
      <c r="A39" s="349"/>
      <c r="B39" s="350"/>
      <c r="C39" s="351"/>
      <c r="D39" s="352"/>
      <c r="E39" s="353"/>
      <c r="F39" s="353"/>
      <c r="G39" s="353"/>
      <c r="H39" s="353"/>
      <c r="I39" s="353"/>
      <c r="J39" s="282"/>
      <c r="K39" s="282"/>
      <c r="L39" s="283"/>
      <c r="M39" s="284"/>
      <c r="N39" s="282"/>
      <c r="O39" s="305"/>
      <c r="P39" s="286"/>
      <c r="Q39" s="286"/>
      <c r="R39" s="287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58"/>
      <c r="AJ39" s="359"/>
      <c r="AK39" s="359"/>
      <c r="AL39" s="359"/>
    </row>
    <row r="40" spans="1:38" ht="15" customHeight="1">
      <c r="A40" s="289"/>
      <c r="B40" s="290"/>
      <c r="C40" s="291"/>
      <c r="D40" s="292"/>
      <c r="E40" s="293"/>
      <c r="F40" s="293"/>
      <c r="G40" s="293"/>
      <c r="H40" s="293"/>
      <c r="I40" s="293"/>
      <c r="J40" s="294"/>
      <c r="K40" s="294"/>
      <c r="L40" s="295"/>
      <c r="M40" s="296"/>
      <c r="N40" s="294"/>
      <c r="O40" s="297"/>
      <c r="P40" s="286"/>
      <c r="Q40" s="286"/>
      <c r="R40" s="287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1"/>
      <c r="AI40" s="1"/>
      <c r="AJ40" s="1"/>
      <c r="AK40" s="1"/>
      <c r="AL40" s="1"/>
    </row>
    <row r="41" spans="1:38" ht="44.25" customHeight="1">
      <c r="A41" s="119" t="s">
        <v>561</v>
      </c>
      <c r="B41" s="142"/>
      <c r="C41" s="142"/>
      <c r="D41" s="1"/>
      <c r="E41" s="6"/>
      <c r="F41" s="6"/>
      <c r="G41" s="6"/>
      <c r="H41" s="6" t="s">
        <v>573</v>
      </c>
      <c r="I41" s="6"/>
      <c r="J41" s="6"/>
      <c r="K41" s="115"/>
      <c r="L41" s="144"/>
      <c r="M41" s="115"/>
      <c r="N41" s="116"/>
      <c r="O41" s="11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81"/>
      <c r="AD41" s="281"/>
      <c r="AE41" s="281"/>
      <c r="AF41" s="281"/>
      <c r="AG41" s="281"/>
      <c r="AH41" s="281"/>
    </row>
    <row r="42" spans="1:38" ht="12.75" customHeight="1">
      <c r="A42" s="126" t="s">
        <v>562</v>
      </c>
      <c r="B42" s="119"/>
      <c r="C42" s="119"/>
      <c r="D42" s="119"/>
      <c r="E42" s="41"/>
      <c r="F42" s="127" t="s">
        <v>563</v>
      </c>
      <c r="G42" s="56"/>
      <c r="H42" s="41"/>
      <c r="I42" s="56"/>
      <c r="J42" s="6"/>
      <c r="K42" s="145"/>
      <c r="L42" s="146"/>
      <c r="M42" s="6"/>
      <c r="N42" s="109"/>
      <c r="O42" s="147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26"/>
      <c r="B43" s="119"/>
      <c r="C43" s="119"/>
      <c r="D43" s="119"/>
      <c r="E43" s="6"/>
      <c r="F43" s="127" t="s">
        <v>565</v>
      </c>
      <c r="G43" s="56"/>
      <c r="H43" s="41"/>
      <c r="I43" s="56"/>
      <c r="J43" s="6"/>
      <c r="K43" s="145"/>
      <c r="L43" s="146"/>
      <c r="M43" s="6"/>
      <c r="N43" s="109"/>
      <c r="O43" s="147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9"/>
      <c r="B44" s="119"/>
      <c r="C44" s="119"/>
      <c r="D44" s="119"/>
      <c r="E44" s="6"/>
      <c r="F44" s="6"/>
      <c r="G44" s="6"/>
      <c r="H44" s="6"/>
      <c r="I44" s="6"/>
      <c r="J44" s="132"/>
      <c r="K44" s="129"/>
      <c r="L44" s="130"/>
      <c r="M44" s="6"/>
      <c r="N44" s="133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48" t="s">
        <v>574</v>
      </c>
      <c r="B45" s="148"/>
      <c r="C45" s="148"/>
      <c r="D45" s="148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6" t="s">
        <v>16</v>
      </c>
      <c r="B46" s="96" t="s">
        <v>534</v>
      </c>
      <c r="C46" s="96"/>
      <c r="D46" s="97" t="s">
        <v>545</v>
      </c>
      <c r="E46" s="96" t="s">
        <v>546</v>
      </c>
      <c r="F46" s="96" t="s">
        <v>547</v>
      </c>
      <c r="G46" s="96" t="s">
        <v>567</v>
      </c>
      <c r="H46" s="96" t="s">
        <v>549</v>
      </c>
      <c r="I46" s="96" t="s">
        <v>550</v>
      </c>
      <c r="J46" s="95" t="s">
        <v>551</v>
      </c>
      <c r="K46" s="149" t="s">
        <v>575</v>
      </c>
      <c r="L46" s="98" t="s">
        <v>553</v>
      </c>
      <c r="M46" s="149" t="s">
        <v>576</v>
      </c>
      <c r="N46" s="96" t="s">
        <v>577</v>
      </c>
      <c r="O46" s="95" t="s">
        <v>555</v>
      </c>
      <c r="P46" s="97" t="s">
        <v>556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247" customFormat="1" ht="13.15" customHeight="1">
      <c r="A47" s="341">
        <v>1</v>
      </c>
      <c r="B47" s="340">
        <v>44739</v>
      </c>
      <c r="C47" s="342"/>
      <c r="D47" s="343" t="s">
        <v>850</v>
      </c>
      <c r="E47" s="341" t="s">
        <v>559</v>
      </c>
      <c r="F47" s="341">
        <v>2140</v>
      </c>
      <c r="G47" s="341">
        <v>2090</v>
      </c>
      <c r="H47" s="344">
        <v>2170</v>
      </c>
      <c r="I47" s="344" t="s">
        <v>851</v>
      </c>
      <c r="J47" s="345" t="s">
        <v>572</v>
      </c>
      <c r="K47" s="344">
        <f t="shared" ref="K47" si="29">H47-F47</f>
        <v>30</v>
      </c>
      <c r="L47" s="346">
        <f t="shared" ref="L47" si="30">(H47*N47)*0.07%</f>
        <v>379.75000000000006</v>
      </c>
      <c r="M47" s="347">
        <f t="shared" ref="M47" si="31">(K47*N47)-L47</f>
        <v>7120.25</v>
      </c>
      <c r="N47" s="344">
        <v>250</v>
      </c>
      <c r="O47" s="345" t="s">
        <v>557</v>
      </c>
      <c r="P47" s="340">
        <v>44743</v>
      </c>
      <c r="Q47" s="249"/>
      <c r="R47" s="253" t="s">
        <v>558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3"/>
      <c r="AG47" s="290"/>
      <c r="AH47" s="249"/>
      <c r="AI47" s="249"/>
      <c r="AJ47" s="293"/>
      <c r="AK47" s="293"/>
      <c r="AL47" s="293"/>
    </row>
    <row r="48" spans="1:38" s="247" customFormat="1" ht="13.15" customHeight="1">
      <c r="A48" s="341">
        <v>2</v>
      </c>
      <c r="B48" s="340">
        <v>44742</v>
      </c>
      <c r="C48" s="343"/>
      <c r="D48" s="343" t="s">
        <v>892</v>
      </c>
      <c r="E48" s="341" t="s">
        <v>559</v>
      </c>
      <c r="F48" s="341">
        <v>3720</v>
      </c>
      <c r="G48" s="341">
        <v>3620</v>
      </c>
      <c r="H48" s="344">
        <v>3780</v>
      </c>
      <c r="I48" s="344" t="s">
        <v>893</v>
      </c>
      <c r="J48" s="345" t="s">
        <v>766</v>
      </c>
      <c r="K48" s="344">
        <f t="shared" ref="K48" si="32">H48-F48</f>
        <v>60</v>
      </c>
      <c r="L48" s="346">
        <f t="shared" ref="L48" si="33">(H48*N48)*0.07%</f>
        <v>463.05000000000007</v>
      </c>
      <c r="M48" s="347">
        <f t="shared" ref="M48" si="34">(K48*N48)-L48</f>
        <v>10036.950000000001</v>
      </c>
      <c r="N48" s="344">
        <v>175</v>
      </c>
      <c r="O48" s="345" t="s">
        <v>557</v>
      </c>
      <c r="P48" s="340">
        <v>44746</v>
      </c>
      <c r="Q48" s="249"/>
      <c r="R48" s="253" t="s">
        <v>833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93"/>
      <c r="AG48" s="290"/>
      <c r="AH48" s="249"/>
      <c r="AI48" s="249"/>
      <c r="AJ48" s="293"/>
      <c r="AK48" s="293"/>
      <c r="AL48" s="293"/>
    </row>
    <row r="49" spans="1:38" s="247" customFormat="1" ht="13.15" customHeight="1">
      <c r="A49" s="341">
        <v>3</v>
      </c>
      <c r="B49" s="340">
        <v>44742</v>
      </c>
      <c r="C49" s="343"/>
      <c r="D49" s="343" t="s">
        <v>845</v>
      </c>
      <c r="E49" s="341" t="s">
        <v>559</v>
      </c>
      <c r="F49" s="341">
        <v>1488</v>
      </c>
      <c r="G49" s="341">
        <v>1450</v>
      </c>
      <c r="H49" s="344">
        <v>1512</v>
      </c>
      <c r="I49" s="344" t="s">
        <v>894</v>
      </c>
      <c r="J49" s="345" t="s">
        <v>902</v>
      </c>
      <c r="K49" s="344">
        <f t="shared" ref="K49:K50" si="35">H49-F49</f>
        <v>24</v>
      </c>
      <c r="L49" s="346">
        <f t="shared" ref="L49:L50" si="36">(H49*N49)*0.07%</f>
        <v>370.44000000000005</v>
      </c>
      <c r="M49" s="347">
        <f t="shared" ref="M49:M50" si="37">(K49*N49)-L49</f>
        <v>8029.5599999999995</v>
      </c>
      <c r="N49" s="344">
        <v>350</v>
      </c>
      <c r="O49" s="345" t="s">
        <v>557</v>
      </c>
      <c r="P49" s="340">
        <v>44743</v>
      </c>
      <c r="Q49" s="249"/>
      <c r="R49" s="253" t="s">
        <v>558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93"/>
      <c r="AG49" s="290"/>
      <c r="AH49" s="249"/>
      <c r="AI49" s="249"/>
      <c r="AJ49" s="293"/>
      <c r="AK49" s="293"/>
      <c r="AL49" s="293"/>
    </row>
    <row r="50" spans="1:38" s="247" customFormat="1" ht="13.15" customHeight="1">
      <c r="A50" s="341">
        <v>4</v>
      </c>
      <c r="B50" s="340">
        <v>44743</v>
      </c>
      <c r="C50" s="343"/>
      <c r="D50" s="343" t="s">
        <v>917</v>
      </c>
      <c r="E50" s="341" t="s">
        <v>559</v>
      </c>
      <c r="F50" s="341">
        <v>2397.5</v>
      </c>
      <c r="G50" s="341">
        <v>2355</v>
      </c>
      <c r="H50" s="344">
        <v>2437.5</v>
      </c>
      <c r="I50" s="344" t="s">
        <v>899</v>
      </c>
      <c r="J50" s="345" t="s">
        <v>601</v>
      </c>
      <c r="K50" s="344">
        <f t="shared" si="35"/>
        <v>40</v>
      </c>
      <c r="L50" s="346">
        <f t="shared" si="36"/>
        <v>469.21875000000006</v>
      </c>
      <c r="M50" s="347">
        <f t="shared" si="37"/>
        <v>10530.78125</v>
      </c>
      <c r="N50" s="344">
        <v>275</v>
      </c>
      <c r="O50" s="345" t="s">
        <v>557</v>
      </c>
      <c r="P50" s="340">
        <v>44746</v>
      </c>
      <c r="Q50" s="249"/>
      <c r="R50" s="253" t="s">
        <v>833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93"/>
      <c r="AG50" s="290"/>
      <c r="AH50" s="249"/>
      <c r="AI50" s="249"/>
      <c r="AJ50" s="293"/>
      <c r="AK50" s="293"/>
      <c r="AL50" s="293"/>
    </row>
    <row r="51" spans="1:38" s="247" customFormat="1" ht="13.15" customHeight="1">
      <c r="A51" s="341">
        <v>5</v>
      </c>
      <c r="B51" s="340">
        <v>44747</v>
      </c>
      <c r="C51" s="343"/>
      <c r="D51" s="343" t="s">
        <v>927</v>
      </c>
      <c r="E51" s="341" t="s">
        <v>559</v>
      </c>
      <c r="F51" s="341">
        <v>653</v>
      </c>
      <c r="G51" s="341">
        <v>642</v>
      </c>
      <c r="H51" s="344">
        <v>663.5</v>
      </c>
      <c r="I51" s="344" t="s">
        <v>928</v>
      </c>
      <c r="J51" s="345" t="s">
        <v>973</v>
      </c>
      <c r="K51" s="344">
        <f t="shared" ref="K51:K53" si="38">H51-F51</f>
        <v>10.5</v>
      </c>
      <c r="L51" s="346">
        <f t="shared" ref="L51:L53" si="39">(H51*N51)*0.07%</f>
        <v>557.34</v>
      </c>
      <c r="M51" s="347">
        <f t="shared" ref="M51:M53" si="40">(K51*N51)-L51</f>
        <v>12042.66</v>
      </c>
      <c r="N51" s="344">
        <v>1200</v>
      </c>
      <c r="O51" s="345" t="s">
        <v>557</v>
      </c>
      <c r="P51" s="340">
        <v>44749</v>
      </c>
      <c r="Q51" s="249"/>
      <c r="R51" s="253" t="s">
        <v>558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93"/>
      <c r="AG51" s="290"/>
      <c r="AH51" s="249"/>
      <c r="AI51" s="249"/>
      <c r="AJ51" s="293"/>
      <c r="AK51" s="293"/>
      <c r="AL51" s="293"/>
    </row>
    <row r="52" spans="1:38" s="247" customFormat="1" ht="13.15" customHeight="1">
      <c r="A52" s="341">
        <v>6</v>
      </c>
      <c r="B52" s="340">
        <v>44748</v>
      </c>
      <c r="C52" s="343"/>
      <c r="D52" s="343" t="s">
        <v>946</v>
      </c>
      <c r="E52" s="341" t="s">
        <v>559</v>
      </c>
      <c r="F52" s="341">
        <v>1361.5</v>
      </c>
      <c r="G52" s="341">
        <v>1335</v>
      </c>
      <c r="H52" s="344">
        <v>1384</v>
      </c>
      <c r="I52" s="344" t="s">
        <v>948</v>
      </c>
      <c r="J52" s="345" t="s">
        <v>974</v>
      </c>
      <c r="K52" s="344">
        <f t="shared" si="38"/>
        <v>22.5</v>
      </c>
      <c r="L52" s="346">
        <f t="shared" si="39"/>
        <v>460.18000000000006</v>
      </c>
      <c r="M52" s="347">
        <f t="shared" si="40"/>
        <v>10227.32</v>
      </c>
      <c r="N52" s="344">
        <v>475</v>
      </c>
      <c r="O52" s="345" t="s">
        <v>557</v>
      </c>
      <c r="P52" s="340">
        <v>44749</v>
      </c>
      <c r="Q52" s="249"/>
      <c r="R52" s="253" t="s">
        <v>833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93"/>
      <c r="AG52" s="290"/>
      <c r="AH52" s="249"/>
      <c r="AI52" s="249"/>
      <c r="AJ52" s="293"/>
      <c r="AK52" s="293"/>
      <c r="AL52" s="293"/>
    </row>
    <row r="53" spans="1:38" s="247" customFormat="1" ht="13.15" customHeight="1">
      <c r="A53" s="341">
        <v>7</v>
      </c>
      <c r="B53" s="340">
        <v>44748</v>
      </c>
      <c r="C53" s="343"/>
      <c r="D53" s="343" t="s">
        <v>949</v>
      </c>
      <c r="E53" s="341" t="s">
        <v>559</v>
      </c>
      <c r="F53" s="341">
        <v>576</v>
      </c>
      <c r="G53" s="341">
        <v>562</v>
      </c>
      <c r="H53" s="344">
        <v>587</v>
      </c>
      <c r="I53" s="344" t="s">
        <v>950</v>
      </c>
      <c r="J53" s="345" t="s">
        <v>975</v>
      </c>
      <c r="K53" s="344">
        <f t="shared" si="38"/>
        <v>11</v>
      </c>
      <c r="L53" s="346">
        <f t="shared" si="39"/>
        <v>359.53750000000008</v>
      </c>
      <c r="M53" s="347">
        <f t="shared" si="40"/>
        <v>9265.4624999999996</v>
      </c>
      <c r="N53" s="344">
        <v>875</v>
      </c>
      <c r="O53" s="345" t="s">
        <v>557</v>
      </c>
      <c r="P53" s="340">
        <v>44749</v>
      </c>
      <c r="Q53" s="249"/>
      <c r="R53" s="253" t="s">
        <v>558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93"/>
      <c r="AG53" s="290"/>
      <c r="AH53" s="249"/>
      <c r="AI53" s="249"/>
      <c r="AJ53" s="293"/>
      <c r="AK53" s="293"/>
      <c r="AL53" s="293"/>
    </row>
    <row r="54" spans="1:38" s="247" customFormat="1" ht="13.15" customHeight="1">
      <c r="A54" s="251">
        <v>8</v>
      </c>
      <c r="B54" s="248">
        <v>44749</v>
      </c>
      <c r="C54" s="306"/>
      <c r="D54" s="306" t="s">
        <v>985</v>
      </c>
      <c r="E54" s="251" t="s">
        <v>559</v>
      </c>
      <c r="F54" s="251" t="s">
        <v>976</v>
      </c>
      <c r="G54" s="251">
        <v>734.5</v>
      </c>
      <c r="H54" s="252"/>
      <c r="I54" s="252" t="s">
        <v>977</v>
      </c>
      <c r="J54" s="282" t="s">
        <v>560</v>
      </c>
      <c r="K54" s="306"/>
      <c r="L54" s="251"/>
      <c r="M54" s="251"/>
      <c r="N54" s="251"/>
      <c r="O54" s="252"/>
      <c r="P54" s="252"/>
      <c r="Q54" s="249"/>
      <c r="R54" s="253" t="s">
        <v>558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3"/>
      <c r="AG54" s="290"/>
      <c r="AH54" s="249"/>
      <c r="AI54" s="249"/>
      <c r="AJ54" s="293"/>
      <c r="AK54" s="293"/>
      <c r="AL54" s="293"/>
    </row>
    <row r="55" spans="1:38" s="247" customFormat="1" ht="13.15" customHeight="1">
      <c r="A55" s="251"/>
      <c r="B55" s="248"/>
      <c r="C55" s="306"/>
      <c r="D55" s="306"/>
      <c r="E55" s="251"/>
      <c r="F55" s="251"/>
      <c r="G55" s="251"/>
      <c r="H55" s="252"/>
      <c r="I55" s="252"/>
      <c r="J55" s="282"/>
      <c r="K55" s="306"/>
      <c r="L55" s="251"/>
      <c r="M55" s="251"/>
      <c r="N55" s="251"/>
      <c r="O55" s="252"/>
      <c r="P55" s="252"/>
      <c r="Q55" s="249"/>
      <c r="R55" s="253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3"/>
      <c r="AG55" s="290"/>
      <c r="AH55" s="249"/>
      <c r="AI55" s="249"/>
      <c r="AJ55" s="293"/>
      <c r="AK55" s="293"/>
      <c r="AL55" s="293"/>
    </row>
    <row r="56" spans="1:38" s="247" customFormat="1" ht="13.15" customHeight="1">
      <c r="A56" s="251"/>
      <c r="B56" s="248"/>
      <c r="C56" s="306"/>
      <c r="D56" s="306"/>
      <c r="E56" s="251"/>
      <c r="F56" s="251"/>
      <c r="G56" s="251"/>
      <c r="H56" s="252"/>
      <c r="I56" s="252"/>
      <c r="J56" s="282"/>
      <c r="K56" s="306"/>
      <c r="L56" s="251"/>
      <c r="M56" s="251"/>
      <c r="N56" s="251"/>
      <c r="O56" s="252"/>
      <c r="P56" s="252"/>
      <c r="Q56" s="249"/>
      <c r="R56" s="25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3"/>
      <c r="AG56" s="290"/>
      <c r="AH56" s="249"/>
      <c r="AI56" s="249"/>
      <c r="AJ56" s="293"/>
      <c r="AK56" s="293"/>
      <c r="AL56" s="293"/>
    </row>
    <row r="57" spans="1:38" ht="13.5" customHeight="1">
      <c r="A57" s="293"/>
      <c r="B57" s="290"/>
      <c r="C57" s="249"/>
      <c r="D57" s="249"/>
      <c r="E57" s="293"/>
      <c r="F57" s="293"/>
      <c r="G57" s="293"/>
      <c r="H57" s="294"/>
      <c r="I57" s="294"/>
      <c r="J57" s="333"/>
      <c r="K57" s="294"/>
      <c r="L57" s="295"/>
      <c r="M57" s="334"/>
      <c r="N57" s="294"/>
      <c r="O57" s="335"/>
      <c r="P57" s="297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>
      <c r="A58" s="107"/>
      <c r="B58" s="108"/>
      <c r="C58" s="142"/>
      <c r="D58" s="150"/>
      <c r="E58" s="151"/>
      <c r="F58" s="107"/>
      <c r="G58" s="107"/>
      <c r="H58" s="107"/>
      <c r="I58" s="143"/>
      <c r="J58" s="143"/>
      <c r="K58" s="143"/>
      <c r="L58" s="143"/>
      <c r="M58" s="143"/>
      <c r="N58" s="143"/>
      <c r="O58" s="143"/>
      <c r="P58" s="143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52"/>
      <c r="B59" s="108"/>
      <c r="C59" s="109"/>
      <c r="D59" s="153"/>
      <c r="E59" s="112"/>
      <c r="F59" s="112"/>
      <c r="G59" s="112"/>
      <c r="H59" s="112"/>
      <c r="I59" s="112"/>
      <c r="J59" s="6"/>
      <c r="K59" s="112"/>
      <c r="L59" s="112"/>
      <c r="M59" s="6"/>
      <c r="N59" s="1"/>
      <c r="O59" s="109"/>
      <c r="P59" s="41"/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154" t="s">
        <v>579</v>
      </c>
      <c r="B60" s="154"/>
      <c r="C60" s="154"/>
      <c r="D60" s="154"/>
      <c r="E60" s="155"/>
      <c r="F60" s="112"/>
      <c r="G60" s="112"/>
      <c r="H60" s="112"/>
      <c r="I60" s="112"/>
      <c r="J60" s="1"/>
      <c r="K60" s="6"/>
      <c r="L60" s="6"/>
      <c r="M60" s="6"/>
      <c r="N60" s="1"/>
      <c r="O60" s="1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96" t="s">
        <v>16</v>
      </c>
      <c r="B61" s="96" t="s">
        <v>534</v>
      </c>
      <c r="C61" s="96"/>
      <c r="D61" s="97" t="s">
        <v>545</v>
      </c>
      <c r="E61" s="96" t="s">
        <v>546</v>
      </c>
      <c r="F61" s="96" t="s">
        <v>547</v>
      </c>
      <c r="G61" s="96" t="s">
        <v>567</v>
      </c>
      <c r="H61" s="96" t="s">
        <v>549</v>
      </c>
      <c r="I61" s="96" t="s">
        <v>550</v>
      </c>
      <c r="J61" s="95" t="s">
        <v>551</v>
      </c>
      <c r="K61" s="95" t="s">
        <v>580</v>
      </c>
      <c r="L61" s="98" t="s">
        <v>553</v>
      </c>
      <c r="M61" s="149" t="s">
        <v>576</v>
      </c>
      <c r="N61" s="96" t="s">
        <v>577</v>
      </c>
      <c r="O61" s="96" t="s">
        <v>555</v>
      </c>
      <c r="P61" s="97" t="s">
        <v>556</v>
      </c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s="247" customFormat="1" ht="12.75" customHeight="1">
      <c r="A62" s="421">
        <v>1</v>
      </c>
      <c r="B62" s="403">
        <v>44743</v>
      </c>
      <c r="C62" s="422"/>
      <c r="D62" s="422" t="s">
        <v>900</v>
      </c>
      <c r="E62" s="421" t="s">
        <v>559</v>
      </c>
      <c r="F62" s="421">
        <v>43</v>
      </c>
      <c r="G62" s="421">
        <v>30</v>
      </c>
      <c r="H62" s="421">
        <v>49.5</v>
      </c>
      <c r="I62" s="421" t="s">
        <v>901</v>
      </c>
      <c r="J62" s="345" t="s">
        <v>947</v>
      </c>
      <c r="K62" s="344">
        <f t="shared" ref="K62" si="41">H62-F62</f>
        <v>6.5</v>
      </c>
      <c r="L62" s="346">
        <v>100</v>
      </c>
      <c r="M62" s="347">
        <f t="shared" ref="M62" si="42">(K62*N62)-L62</f>
        <v>1850</v>
      </c>
      <c r="N62" s="344">
        <v>300</v>
      </c>
      <c r="O62" s="345" t="s">
        <v>557</v>
      </c>
      <c r="P62" s="340">
        <v>44747</v>
      </c>
      <c r="Q62" s="249"/>
      <c r="R62" s="250" t="s">
        <v>558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s="247" customFormat="1" ht="12.75" customHeight="1">
      <c r="A63" s="421">
        <v>2</v>
      </c>
      <c r="B63" s="403">
        <v>44747</v>
      </c>
      <c r="C63" s="422"/>
      <c r="D63" s="422" t="s">
        <v>922</v>
      </c>
      <c r="E63" s="421" t="s">
        <v>559</v>
      </c>
      <c r="F63" s="421">
        <v>108</v>
      </c>
      <c r="G63" s="421">
        <v>68</v>
      </c>
      <c r="H63" s="421">
        <v>129</v>
      </c>
      <c r="I63" s="421" t="s">
        <v>923</v>
      </c>
      <c r="J63" s="345" t="s">
        <v>570</v>
      </c>
      <c r="K63" s="344">
        <f t="shared" ref="K63:K64" si="43">H63-F63</f>
        <v>21</v>
      </c>
      <c r="L63" s="346">
        <v>100</v>
      </c>
      <c r="M63" s="347">
        <f t="shared" ref="M63:M64" si="44">(K63*N63)-L63</f>
        <v>950</v>
      </c>
      <c r="N63" s="344">
        <v>50</v>
      </c>
      <c r="O63" s="345" t="s">
        <v>557</v>
      </c>
      <c r="P63" s="340">
        <v>44747</v>
      </c>
      <c r="Q63" s="249"/>
      <c r="R63" s="250" t="s">
        <v>833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</row>
    <row r="64" spans="1:38" s="247" customFormat="1" ht="12.75" customHeight="1">
      <c r="A64" s="423">
        <v>3</v>
      </c>
      <c r="B64" s="424">
        <v>44747</v>
      </c>
      <c r="C64" s="425"/>
      <c r="D64" s="425" t="s">
        <v>924</v>
      </c>
      <c r="E64" s="423" t="s">
        <v>559</v>
      </c>
      <c r="F64" s="423">
        <v>88</v>
      </c>
      <c r="G64" s="423">
        <v>50</v>
      </c>
      <c r="H64" s="423">
        <v>58</v>
      </c>
      <c r="I64" s="423" t="s">
        <v>925</v>
      </c>
      <c r="J64" s="426" t="s">
        <v>926</v>
      </c>
      <c r="K64" s="427">
        <f t="shared" si="43"/>
        <v>-30</v>
      </c>
      <c r="L64" s="428">
        <v>100</v>
      </c>
      <c r="M64" s="429">
        <f t="shared" si="44"/>
        <v>-1600</v>
      </c>
      <c r="N64" s="427">
        <v>50</v>
      </c>
      <c r="O64" s="426" t="s">
        <v>569</v>
      </c>
      <c r="P64" s="430">
        <v>44747</v>
      </c>
      <c r="Q64" s="249"/>
      <c r="R64" s="250" t="s">
        <v>833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</row>
    <row r="65" spans="1:38" s="247" customFormat="1" ht="12.75" customHeight="1">
      <c r="A65" s="421">
        <v>4</v>
      </c>
      <c r="B65" s="403">
        <v>44749</v>
      </c>
      <c r="C65" s="422"/>
      <c r="D65" s="422" t="s">
        <v>978</v>
      </c>
      <c r="E65" s="421" t="s">
        <v>559</v>
      </c>
      <c r="F65" s="421">
        <v>5.55</v>
      </c>
      <c r="G65" s="421">
        <v>2.35</v>
      </c>
      <c r="H65" s="421">
        <v>9.25</v>
      </c>
      <c r="I65" s="445" t="s">
        <v>979</v>
      </c>
      <c r="J65" s="345" t="s">
        <v>980</v>
      </c>
      <c r="K65" s="344">
        <f t="shared" ref="K65" si="45">H65-F65</f>
        <v>3.7</v>
      </c>
      <c r="L65" s="346">
        <v>100</v>
      </c>
      <c r="M65" s="347">
        <f t="shared" ref="M65" si="46">(K65*N65)-L65</f>
        <v>5635</v>
      </c>
      <c r="N65" s="344">
        <v>1550</v>
      </c>
      <c r="O65" s="345" t="s">
        <v>557</v>
      </c>
      <c r="P65" s="340">
        <v>44749</v>
      </c>
      <c r="Q65" s="249"/>
      <c r="R65" s="250" t="s">
        <v>558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</row>
    <row r="66" spans="1:38" s="247" customFormat="1" ht="12.75" customHeight="1">
      <c r="A66" s="442">
        <v>5</v>
      </c>
      <c r="B66" s="365">
        <v>44749</v>
      </c>
      <c r="C66" s="443"/>
      <c r="D66" s="443" t="s">
        <v>981</v>
      </c>
      <c r="E66" s="442" t="s">
        <v>559</v>
      </c>
      <c r="F66" s="442" t="s">
        <v>982</v>
      </c>
      <c r="G66" s="442">
        <v>19</v>
      </c>
      <c r="H66" s="442"/>
      <c r="I66" s="442" t="s">
        <v>901</v>
      </c>
      <c r="J66" s="282" t="s">
        <v>560</v>
      </c>
      <c r="K66" s="252"/>
      <c r="L66" s="271"/>
      <c r="M66" s="272"/>
      <c r="N66" s="252"/>
      <c r="O66" s="282"/>
      <c r="P66" s="248"/>
      <c r="Q66" s="249"/>
      <c r="R66" s="250" t="s">
        <v>558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</row>
    <row r="67" spans="1:38" s="247" customFormat="1" ht="12.75" customHeight="1">
      <c r="A67" s="446">
        <v>6</v>
      </c>
      <c r="B67" s="447">
        <v>44749</v>
      </c>
      <c r="C67" s="448"/>
      <c r="D67" s="448" t="s">
        <v>983</v>
      </c>
      <c r="E67" s="446" t="s">
        <v>559</v>
      </c>
      <c r="F67" s="446">
        <v>30</v>
      </c>
      <c r="G67" s="446">
        <v>5</v>
      </c>
      <c r="H67" s="446">
        <v>36</v>
      </c>
      <c r="I67" s="446" t="s">
        <v>901</v>
      </c>
      <c r="J67" s="449" t="s">
        <v>984</v>
      </c>
      <c r="K67" s="450">
        <f t="shared" ref="K67" si="47">H67-F67</f>
        <v>6</v>
      </c>
      <c r="L67" s="451">
        <v>100</v>
      </c>
      <c r="M67" s="452">
        <f t="shared" ref="M67" si="48">(K67*N67)-L67</f>
        <v>200</v>
      </c>
      <c r="N67" s="450">
        <v>50</v>
      </c>
      <c r="O67" s="449" t="s">
        <v>679</v>
      </c>
      <c r="P67" s="453">
        <v>44749</v>
      </c>
      <c r="Q67" s="249"/>
      <c r="R67" s="250" t="s">
        <v>558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ht="14.25" customHeight="1">
      <c r="A68" s="328"/>
      <c r="B68" s="444"/>
      <c r="C68" s="329"/>
      <c r="D68" s="330"/>
      <c r="E68" s="328"/>
      <c r="F68" s="328"/>
      <c r="G68" s="328"/>
      <c r="H68" s="331"/>
      <c r="I68" s="332"/>
      <c r="J68" s="282"/>
      <c r="K68" s="252"/>
      <c r="L68" s="271"/>
      <c r="M68" s="272"/>
      <c r="N68" s="252"/>
      <c r="O68" s="282"/>
      <c r="P68" s="248"/>
      <c r="Q68" s="1"/>
      <c r="R68" s="250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151"/>
      <c r="B69" s="156"/>
      <c r="C69" s="156"/>
      <c r="D69" s="157"/>
      <c r="E69" s="151"/>
      <c r="F69" s="158"/>
      <c r="G69" s="151"/>
      <c r="H69" s="151"/>
      <c r="I69" s="151"/>
      <c r="J69" s="156"/>
      <c r="K69" s="159"/>
      <c r="L69" s="151"/>
      <c r="M69" s="151"/>
      <c r="N69" s="151"/>
      <c r="O69" s="160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38.25" customHeight="1">
      <c r="A70" s="94" t="s">
        <v>581</v>
      </c>
      <c r="B70" s="161"/>
      <c r="C70" s="161"/>
      <c r="D70" s="162"/>
      <c r="E70" s="135"/>
      <c r="F70" s="6"/>
      <c r="G70" s="6"/>
      <c r="H70" s="136"/>
      <c r="I70" s="163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s="247" customFormat="1" ht="14.25" customHeight="1">
      <c r="A71" s="95" t="s">
        <v>16</v>
      </c>
      <c r="B71" s="96" t="s">
        <v>534</v>
      </c>
      <c r="C71" s="96"/>
      <c r="D71" s="97" t="s">
        <v>545</v>
      </c>
      <c r="E71" s="96" t="s">
        <v>546</v>
      </c>
      <c r="F71" s="96" t="s">
        <v>547</v>
      </c>
      <c r="G71" s="96" t="s">
        <v>548</v>
      </c>
      <c r="H71" s="96" t="s">
        <v>549</v>
      </c>
      <c r="I71" s="96" t="s">
        <v>550</v>
      </c>
      <c r="J71" s="95" t="s">
        <v>551</v>
      </c>
      <c r="K71" s="139" t="s">
        <v>568</v>
      </c>
      <c r="L71" s="140" t="s">
        <v>553</v>
      </c>
      <c r="M71" s="98" t="s">
        <v>554</v>
      </c>
      <c r="N71" s="96" t="s">
        <v>555</v>
      </c>
      <c r="O71" s="97" t="s">
        <v>556</v>
      </c>
      <c r="P71" s="96" t="s">
        <v>788</v>
      </c>
      <c r="Q71" s="246"/>
      <c r="R71" s="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  <c r="AG71" s="246"/>
      <c r="AH71" s="246"/>
      <c r="AI71" s="246"/>
      <c r="AJ71" s="246"/>
      <c r="AK71" s="246"/>
      <c r="AL71" s="246"/>
    </row>
    <row r="72" spans="1:38" s="247" customFormat="1" ht="12.75" customHeight="1">
      <c r="A72" s="395">
        <v>1</v>
      </c>
      <c r="B72" s="396">
        <v>44488</v>
      </c>
      <c r="C72" s="396"/>
      <c r="D72" s="397" t="s">
        <v>837</v>
      </c>
      <c r="E72" s="398" t="s">
        <v>831</v>
      </c>
      <c r="F72" s="398">
        <v>235.25</v>
      </c>
      <c r="G72" s="398">
        <v>198</v>
      </c>
      <c r="H72" s="398">
        <v>287.5</v>
      </c>
      <c r="I72" s="398" t="s">
        <v>793</v>
      </c>
      <c r="J72" s="392" t="s">
        <v>911</v>
      </c>
      <c r="K72" s="392">
        <f t="shared" ref="K72" si="49">H72-F72</f>
        <v>52.25</v>
      </c>
      <c r="L72" s="393">
        <f t="shared" ref="L72" si="50">(F72*-0.7)/100</f>
        <v>-1.6467499999999999</v>
      </c>
      <c r="M72" s="399">
        <f t="shared" ref="M72" si="51">(K72+L72)/F72</f>
        <v>0.21510414452709883</v>
      </c>
      <c r="N72" s="392" t="s">
        <v>557</v>
      </c>
      <c r="O72" s="400">
        <v>44746</v>
      </c>
      <c r="P72" s="392"/>
      <c r="Q72" s="246"/>
      <c r="R72" s="1" t="s">
        <v>558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  <c r="AG72" s="246"/>
      <c r="AH72" s="246"/>
      <c r="AI72" s="246"/>
      <c r="AJ72" s="246"/>
      <c r="AK72" s="246"/>
      <c r="AL72" s="246"/>
    </row>
    <row r="73" spans="1:38" ht="14.25" customHeight="1">
      <c r="A73" s="336">
        <v>4</v>
      </c>
      <c r="B73" s="323">
        <v>44736</v>
      </c>
      <c r="C73" s="323"/>
      <c r="D73" s="324" t="s">
        <v>847</v>
      </c>
      <c r="E73" s="325" t="s">
        <v>559</v>
      </c>
      <c r="F73" s="325">
        <v>1450</v>
      </c>
      <c r="G73" s="325">
        <v>1300</v>
      </c>
      <c r="H73" s="325">
        <v>1625</v>
      </c>
      <c r="I73" s="325" t="s">
        <v>848</v>
      </c>
      <c r="J73" s="319" t="s">
        <v>849</v>
      </c>
      <c r="K73" s="319">
        <f t="shared" ref="K73" si="52">H73-F73</f>
        <v>175</v>
      </c>
      <c r="L73" s="320">
        <f>(F73*-0.07)/100</f>
        <v>-1.0150000000000001</v>
      </c>
      <c r="M73" s="321">
        <f t="shared" ref="M73" si="53">(K73+L73)/F73</f>
        <v>0.11998965517241381</v>
      </c>
      <c r="N73" s="319" t="s">
        <v>557</v>
      </c>
      <c r="O73" s="322">
        <v>44736</v>
      </c>
      <c r="P73" s="319"/>
      <c r="R73" s="246" t="s">
        <v>558</v>
      </c>
      <c r="S73" s="41"/>
      <c r="T73" s="1"/>
      <c r="U73" s="1"/>
      <c r="V73" s="1"/>
      <c r="W73" s="1"/>
      <c r="X73" s="1"/>
      <c r="Y73" s="1"/>
      <c r="Z73" s="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2.75" customHeight="1">
      <c r="A74" s="164"/>
      <c r="B74" s="141"/>
      <c r="C74" s="165"/>
      <c r="D74" s="100"/>
      <c r="E74" s="166"/>
      <c r="F74" s="166"/>
      <c r="G74" s="166"/>
      <c r="H74" s="166"/>
      <c r="I74" s="166"/>
      <c r="J74" s="166"/>
      <c r="K74" s="167"/>
      <c r="L74" s="168"/>
      <c r="M74" s="166"/>
      <c r="N74" s="169"/>
      <c r="O74" s="170"/>
      <c r="P74" s="170"/>
      <c r="R74" s="6"/>
      <c r="S74" s="1"/>
      <c r="T74" s="1"/>
      <c r="U74" s="1"/>
      <c r="V74" s="1"/>
      <c r="W74" s="1"/>
      <c r="X74" s="1"/>
      <c r="Y74" s="1"/>
    </row>
    <row r="75" spans="1:38" ht="12.75" customHeight="1">
      <c r="A75" s="119" t="s">
        <v>561</v>
      </c>
      <c r="B75" s="119"/>
      <c r="C75" s="119"/>
      <c r="D75" s="119"/>
      <c r="E75" s="41"/>
      <c r="F75" s="127" t="s">
        <v>563</v>
      </c>
      <c r="G75" s="56"/>
      <c r="H75" s="56"/>
      <c r="I75" s="56"/>
      <c r="J75" s="6"/>
      <c r="K75" s="145"/>
      <c r="L75" s="146"/>
      <c r="M75" s="6"/>
      <c r="N75" s="109"/>
      <c r="O75" s="17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26" t="s">
        <v>562</v>
      </c>
      <c r="B76" s="119"/>
      <c r="C76" s="119"/>
      <c r="D76" s="119"/>
      <c r="E76" s="6"/>
      <c r="F76" s="127" t="s">
        <v>565</v>
      </c>
      <c r="G76" s="6"/>
      <c r="H76" s="6" t="s">
        <v>784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26"/>
      <c r="B77" s="119"/>
      <c r="C77" s="119"/>
      <c r="D77" s="119"/>
      <c r="E77" s="6"/>
      <c r="F77" s="127"/>
      <c r="G77" s="6"/>
      <c r="H77" s="6"/>
      <c r="I77" s="6"/>
      <c r="J77" s="1"/>
      <c r="K77" s="6"/>
      <c r="L77" s="6"/>
      <c r="M77" s="6"/>
      <c r="N77" s="1"/>
      <c r="O77" s="1"/>
      <c r="Q77" s="1"/>
      <c r="R77" s="5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1"/>
      <c r="B78" s="134" t="s">
        <v>582</v>
      </c>
      <c r="C78" s="134"/>
      <c r="D78" s="134"/>
      <c r="E78" s="134"/>
      <c r="F78" s="135"/>
      <c r="G78" s="6"/>
      <c r="H78" s="6"/>
      <c r="I78" s="136"/>
      <c r="J78" s="137"/>
      <c r="K78" s="138"/>
      <c r="L78" s="137"/>
      <c r="M78" s="6"/>
      <c r="N78" s="1"/>
      <c r="O78" s="1"/>
      <c r="Q78" s="1"/>
      <c r="R78" s="56"/>
      <c r="S78" s="1"/>
      <c r="T78" s="1"/>
      <c r="U78" s="1"/>
      <c r="V78" s="1"/>
      <c r="W78" s="1"/>
      <c r="X78" s="1"/>
      <c r="Y78" s="1"/>
      <c r="Z78" s="1"/>
    </row>
    <row r="79" spans="1:38" ht="14.25" customHeight="1">
      <c r="A79" s="95" t="s">
        <v>16</v>
      </c>
      <c r="B79" s="96" t="s">
        <v>534</v>
      </c>
      <c r="C79" s="96"/>
      <c r="D79" s="97" t="s">
        <v>545</v>
      </c>
      <c r="E79" s="96" t="s">
        <v>546</v>
      </c>
      <c r="F79" s="96" t="s">
        <v>547</v>
      </c>
      <c r="G79" s="96" t="s">
        <v>567</v>
      </c>
      <c r="H79" s="96" t="s">
        <v>549</v>
      </c>
      <c r="I79" s="96" t="s">
        <v>550</v>
      </c>
      <c r="J79" s="172" t="s">
        <v>551</v>
      </c>
      <c r="K79" s="139" t="s">
        <v>568</v>
      </c>
      <c r="L79" s="149" t="s">
        <v>576</v>
      </c>
      <c r="M79" s="96" t="s">
        <v>577</v>
      </c>
      <c r="N79" s="140" t="s">
        <v>553</v>
      </c>
      <c r="O79" s="98" t="s">
        <v>554</v>
      </c>
      <c r="P79" s="96" t="s">
        <v>555</v>
      </c>
      <c r="Q79" s="97" t="s">
        <v>556</v>
      </c>
      <c r="R79" s="56"/>
      <c r="S79" s="113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38" ht="14.25" customHeight="1">
      <c r="A80" s="101"/>
      <c r="B80" s="102"/>
      <c r="C80" s="173"/>
      <c r="D80" s="103"/>
      <c r="E80" s="104"/>
      <c r="F80" s="174"/>
      <c r="G80" s="101"/>
      <c r="H80" s="104"/>
      <c r="I80" s="105"/>
      <c r="J80" s="175"/>
      <c r="K80" s="175"/>
      <c r="L80" s="176"/>
      <c r="M80" s="99"/>
      <c r="N80" s="176"/>
      <c r="O80" s="177"/>
      <c r="P80" s="178"/>
      <c r="Q80" s="179"/>
      <c r="R80" s="144"/>
      <c r="S80" s="113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38" ht="14.25" customHeight="1">
      <c r="A81" s="101"/>
      <c r="B81" s="102"/>
      <c r="C81" s="173"/>
      <c r="D81" s="103"/>
      <c r="E81" s="104"/>
      <c r="F81" s="174"/>
      <c r="G81" s="101"/>
      <c r="H81" s="104"/>
      <c r="I81" s="105"/>
      <c r="J81" s="175"/>
      <c r="K81" s="175"/>
      <c r="L81" s="176"/>
      <c r="M81" s="99"/>
      <c r="N81" s="176"/>
      <c r="O81" s="177"/>
      <c r="P81" s="178"/>
      <c r="Q81" s="179"/>
      <c r="R81" s="144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4.25" customHeight="1">
      <c r="A82" s="101"/>
      <c r="B82" s="102"/>
      <c r="C82" s="173"/>
      <c r="D82" s="103"/>
      <c r="E82" s="104"/>
      <c r="F82" s="174"/>
      <c r="G82" s="101"/>
      <c r="H82" s="104"/>
      <c r="I82" s="105"/>
      <c r="J82" s="175"/>
      <c r="K82" s="175"/>
      <c r="L82" s="176"/>
      <c r="M82" s="99"/>
      <c r="N82" s="176"/>
      <c r="O82" s="177"/>
      <c r="P82" s="178"/>
      <c r="Q82" s="179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4.25" customHeight="1">
      <c r="A83" s="101"/>
      <c r="B83" s="102"/>
      <c r="C83" s="173"/>
      <c r="D83" s="103"/>
      <c r="E83" s="104"/>
      <c r="F83" s="175"/>
      <c r="G83" s="101"/>
      <c r="H83" s="104"/>
      <c r="I83" s="105"/>
      <c r="J83" s="175"/>
      <c r="K83" s="175"/>
      <c r="L83" s="176"/>
      <c r="M83" s="99"/>
      <c r="N83" s="176"/>
      <c r="O83" s="177"/>
      <c r="P83" s="178"/>
      <c r="Q83" s="179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4.25" customHeight="1">
      <c r="A84" s="101"/>
      <c r="B84" s="102"/>
      <c r="C84" s="173"/>
      <c r="D84" s="103"/>
      <c r="E84" s="104"/>
      <c r="F84" s="175"/>
      <c r="G84" s="101"/>
      <c r="H84" s="104"/>
      <c r="I84" s="105"/>
      <c r="J84" s="175"/>
      <c r="K84" s="175"/>
      <c r="L84" s="176"/>
      <c r="M84" s="99"/>
      <c r="N84" s="176"/>
      <c r="O84" s="177"/>
      <c r="P84" s="178"/>
      <c r="Q84" s="179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01"/>
      <c r="B85" s="102"/>
      <c r="C85" s="173"/>
      <c r="D85" s="103"/>
      <c r="E85" s="104"/>
      <c r="F85" s="174"/>
      <c r="G85" s="101"/>
      <c r="H85" s="104"/>
      <c r="I85" s="105"/>
      <c r="J85" s="175"/>
      <c r="K85" s="175"/>
      <c r="L85" s="176"/>
      <c r="M85" s="99"/>
      <c r="N85" s="176"/>
      <c r="O85" s="177"/>
      <c r="P85" s="178"/>
      <c r="Q85" s="179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4.25" customHeight="1">
      <c r="A86" s="101"/>
      <c r="B86" s="102"/>
      <c r="C86" s="173"/>
      <c r="D86" s="103"/>
      <c r="E86" s="104"/>
      <c r="F86" s="174"/>
      <c r="G86" s="101"/>
      <c r="H86" s="104"/>
      <c r="I86" s="105"/>
      <c r="J86" s="175"/>
      <c r="K86" s="175"/>
      <c r="L86" s="175"/>
      <c r="M86" s="175"/>
      <c r="N86" s="176"/>
      <c r="O86" s="180"/>
      <c r="P86" s="178"/>
      <c r="Q86" s="179"/>
      <c r="R86" s="6"/>
      <c r="S86" s="113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01"/>
      <c r="B87" s="102"/>
      <c r="C87" s="173"/>
      <c r="D87" s="103"/>
      <c r="E87" s="104"/>
      <c r="F87" s="175"/>
      <c r="G87" s="101"/>
      <c r="H87" s="104"/>
      <c r="I87" s="105"/>
      <c r="J87" s="175"/>
      <c r="K87" s="175"/>
      <c r="L87" s="176"/>
      <c r="M87" s="99"/>
      <c r="N87" s="176"/>
      <c r="O87" s="177"/>
      <c r="P87" s="178"/>
      <c r="Q87" s="179"/>
      <c r="R87" s="144"/>
      <c r="S87" s="113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01"/>
      <c r="B88" s="102"/>
      <c r="C88" s="173"/>
      <c r="D88" s="103"/>
      <c r="E88" s="104"/>
      <c r="F88" s="174"/>
      <c r="G88" s="101"/>
      <c r="H88" s="104"/>
      <c r="I88" s="105"/>
      <c r="J88" s="181"/>
      <c r="K88" s="181"/>
      <c r="L88" s="181"/>
      <c r="M88" s="181"/>
      <c r="N88" s="182"/>
      <c r="O88" s="177"/>
      <c r="P88" s="106"/>
      <c r="Q88" s="179"/>
      <c r="R88" s="144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26"/>
      <c r="B89" s="119"/>
      <c r="C89" s="119"/>
      <c r="D89" s="119"/>
      <c r="E89" s="6"/>
      <c r="F89" s="127"/>
      <c r="G89" s="6"/>
      <c r="H89" s="6"/>
      <c r="I89" s="6"/>
      <c r="J89" s="1"/>
      <c r="K89" s="6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26"/>
      <c r="B90" s="119"/>
      <c r="C90" s="119"/>
      <c r="D90" s="119"/>
      <c r="E90" s="6"/>
      <c r="F90" s="127"/>
      <c r="G90" s="56"/>
      <c r="H90" s="41"/>
      <c r="I90" s="56"/>
      <c r="J90" s="6"/>
      <c r="K90" s="145"/>
      <c r="L90" s="146"/>
      <c r="M90" s="6"/>
      <c r="N90" s="109"/>
      <c r="O90" s="147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56"/>
      <c r="B91" s="108"/>
      <c r="C91" s="108"/>
      <c r="D91" s="41"/>
      <c r="E91" s="56"/>
      <c r="F91" s="56"/>
      <c r="G91" s="56"/>
      <c r="H91" s="41"/>
      <c r="I91" s="56"/>
      <c r="J91" s="6"/>
      <c r="K91" s="145"/>
      <c r="L91" s="146"/>
      <c r="M91" s="6"/>
      <c r="N91" s="109"/>
      <c r="O91" s="147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41"/>
      <c r="B92" s="183" t="s">
        <v>583</v>
      </c>
      <c r="C92" s="183"/>
      <c r="D92" s="183"/>
      <c r="E92" s="183"/>
      <c r="F92" s="6"/>
      <c r="G92" s="6"/>
      <c r="H92" s="137"/>
      <c r="I92" s="6"/>
      <c r="J92" s="137"/>
      <c r="K92" s="138"/>
      <c r="L92" s="6"/>
      <c r="M92" s="6"/>
      <c r="N92" s="1"/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95" t="s">
        <v>16</v>
      </c>
      <c r="B93" s="96" t="s">
        <v>534</v>
      </c>
      <c r="C93" s="96"/>
      <c r="D93" s="97" t="s">
        <v>545</v>
      </c>
      <c r="E93" s="96" t="s">
        <v>546</v>
      </c>
      <c r="F93" s="96" t="s">
        <v>547</v>
      </c>
      <c r="G93" s="96" t="s">
        <v>584</v>
      </c>
      <c r="H93" s="96" t="s">
        <v>585</v>
      </c>
      <c r="I93" s="96" t="s">
        <v>550</v>
      </c>
      <c r="J93" s="184" t="s">
        <v>551</v>
      </c>
      <c r="K93" s="96" t="s">
        <v>552</v>
      </c>
      <c r="L93" s="96" t="s">
        <v>586</v>
      </c>
      <c r="M93" s="96" t="s">
        <v>555</v>
      </c>
      <c r="N93" s="97" t="s">
        <v>556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85">
        <v>1</v>
      </c>
      <c r="B94" s="186">
        <v>41579</v>
      </c>
      <c r="C94" s="186"/>
      <c r="D94" s="187" t="s">
        <v>587</v>
      </c>
      <c r="E94" s="188" t="s">
        <v>588</v>
      </c>
      <c r="F94" s="189">
        <v>82</v>
      </c>
      <c r="G94" s="188" t="s">
        <v>589</v>
      </c>
      <c r="H94" s="188">
        <v>100</v>
      </c>
      <c r="I94" s="190">
        <v>100</v>
      </c>
      <c r="J94" s="191" t="s">
        <v>590</v>
      </c>
      <c r="K94" s="192">
        <f t="shared" ref="K94:K146" si="54">H94-F94</f>
        <v>18</v>
      </c>
      <c r="L94" s="193">
        <f t="shared" ref="L94:L146" si="55">K94/F94</f>
        <v>0.21951219512195122</v>
      </c>
      <c r="M94" s="188" t="s">
        <v>557</v>
      </c>
      <c r="N94" s="194">
        <v>42657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5">
        <v>2</v>
      </c>
      <c r="B95" s="186">
        <v>41794</v>
      </c>
      <c r="C95" s="186"/>
      <c r="D95" s="187" t="s">
        <v>591</v>
      </c>
      <c r="E95" s="188" t="s">
        <v>559</v>
      </c>
      <c r="F95" s="189">
        <v>257</v>
      </c>
      <c r="G95" s="188" t="s">
        <v>589</v>
      </c>
      <c r="H95" s="188">
        <v>300</v>
      </c>
      <c r="I95" s="190">
        <v>300</v>
      </c>
      <c r="J95" s="191" t="s">
        <v>590</v>
      </c>
      <c r="K95" s="192">
        <f t="shared" si="54"/>
        <v>43</v>
      </c>
      <c r="L95" s="193">
        <f t="shared" si="55"/>
        <v>0.16731517509727625</v>
      </c>
      <c r="M95" s="188" t="s">
        <v>557</v>
      </c>
      <c r="N95" s="194">
        <v>41822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5">
        <v>3</v>
      </c>
      <c r="B96" s="186">
        <v>41828</v>
      </c>
      <c r="C96" s="186"/>
      <c r="D96" s="187" t="s">
        <v>592</v>
      </c>
      <c r="E96" s="188" t="s">
        <v>559</v>
      </c>
      <c r="F96" s="189">
        <v>393</v>
      </c>
      <c r="G96" s="188" t="s">
        <v>589</v>
      </c>
      <c r="H96" s="188">
        <v>468</v>
      </c>
      <c r="I96" s="190">
        <v>468</v>
      </c>
      <c r="J96" s="191" t="s">
        <v>590</v>
      </c>
      <c r="K96" s="192">
        <f t="shared" si="54"/>
        <v>75</v>
      </c>
      <c r="L96" s="193">
        <f t="shared" si="55"/>
        <v>0.19083969465648856</v>
      </c>
      <c r="M96" s="188" t="s">
        <v>557</v>
      </c>
      <c r="N96" s="194">
        <v>41863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4</v>
      </c>
      <c r="B97" s="186">
        <v>41857</v>
      </c>
      <c r="C97" s="186"/>
      <c r="D97" s="187" t="s">
        <v>593</v>
      </c>
      <c r="E97" s="188" t="s">
        <v>559</v>
      </c>
      <c r="F97" s="189">
        <v>205</v>
      </c>
      <c r="G97" s="188" t="s">
        <v>589</v>
      </c>
      <c r="H97" s="188">
        <v>275</v>
      </c>
      <c r="I97" s="190">
        <v>250</v>
      </c>
      <c r="J97" s="191" t="s">
        <v>590</v>
      </c>
      <c r="K97" s="192">
        <f t="shared" si="54"/>
        <v>70</v>
      </c>
      <c r="L97" s="193">
        <f t="shared" si="55"/>
        <v>0.34146341463414637</v>
      </c>
      <c r="M97" s="188" t="s">
        <v>557</v>
      </c>
      <c r="N97" s="194">
        <v>41962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5</v>
      </c>
      <c r="B98" s="186">
        <v>41886</v>
      </c>
      <c r="C98" s="186"/>
      <c r="D98" s="187" t="s">
        <v>594</v>
      </c>
      <c r="E98" s="188" t="s">
        <v>559</v>
      </c>
      <c r="F98" s="189">
        <v>162</v>
      </c>
      <c r="G98" s="188" t="s">
        <v>589</v>
      </c>
      <c r="H98" s="188">
        <v>190</v>
      </c>
      <c r="I98" s="190">
        <v>190</v>
      </c>
      <c r="J98" s="191" t="s">
        <v>590</v>
      </c>
      <c r="K98" s="192">
        <f t="shared" si="54"/>
        <v>28</v>
      </c>
      <c r="L98" s="193">
        <f t="shared" si="55"/>
        <v>0.1728395061728395</v>
      </c>
      <c r="M98" s="188" t="s">
        <v>557</v>
      </c>
      <c r="N98" s="194">
        <v>42006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6</v>
      </c>
      <c r="B99" s="186">
        <v>41886</v>
      </c>
      <c r="C99" s="186"/>
      <c r="D99" s="187" t="s">
        <v>595</v>
      </c>
      <c r="E99" s="188" t="s">
        <v>559</v>
      </c>
      <c r="F99" s="189">
        <v>75</v>
      </c>
      <c r="G99" s="188" t="s">
        <v>589</v>
      </c>
      <c r="H99" s="188">
        <v>91.5</v>
      </c>
      <c r="I99" s="190" t="s">
        <v>596</v>
      </c>
      <c r="J99" s="191" t="s">
        <v>597</v>
      </c>
      <c r="K99" s="192">
        <f t="shared" si="54"/>
        <v>16.5</v>
      </c>
      <c r="L99" s="193">
        <f t="shared" si="55"/>
        <v>0.22</v>
      </c>
      <c r="M99" s="188" t="s">
        <v>557</v>
      </c>
      <c r="N99" s="194">
        <v>41954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7</v>
      </c>
      <c r="B100" s="186">
        <v>41913</v>
      </c>
      <c r="C100" s="186"/>
      <c r="D100" s="187" t="s">
        <v>598</v>
      </c>
      <c r="E100" s="188" t="s">
        <v>559</v>
      </c>
      <c r="F100" s="189">
        <v>850</v>
      </c>
      <c r="G100" s="188" t="s">
        <v>589</v>
      </c>
      <c r="H100" s="188">
        <v>982.5</v>
      </c>
      <c r="I100" s="190">
        <v>1050</v>
      </c>
      <c r="J100" s="191" t="s">
        <v>599</v>
      </c>
      <c r="K100" s="192">
        <f t="shared" si="54"/>
        <v>132.5</v>
      </c>
      <c r="L100" s="193">
        <f t="shared" si="55"/>
        <v>0.15588235294117647</v>
      </c>
      <c r="M100" s="188" t="s">
        <v>557</v>
      </c>
      <c r="N100" s="194">
        <v>42039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8</v>
      </c>
      <c r="B101" s="186">
        <v>41913</v>
      </c>
      <c r="C101" s="186"/>
      <c r="D101" s="187" t="s">
        <v>600</v>
      </c>
      <c r="E101" s="188" t="s">
        <v>559</v>
      </c>
      <c r="F101" s="189">
        <v>475</v>
      </c>
      <c r="G101" s="188" t="s">
        <v>589</v>
      </c>
      <c r="H101" s="188">
        <v>515</v>
      </c>
      <c r="I101" s="190">
        <v>600</v>
      </c>
      <c r="J101" s="191" t="s">
        <v>601</v>
      </c>
      <c r="K101" s="192">
        <f t="shared" si="54"/>
        <v>40</v>
      </c>
      <c r="L101" s="193">
        <f t="shared" si="55"/>
        <v>8.4210526315789472E-2</v>
      </c>
      <c r="M101" s="188" t="s">
        <v>557</v>
      </c>
      <c r="N101" s="194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9</v>
      </c>
      <c r="B102" s="186">
        <v>41913</v>
      </c>
      <c r="C102" s="186"/>
      <c r="D102" s="187" t="s">
        <v>602</v>
      </c>
      <c r="E102" s="188" t="s">
        <v>559</v>
      </c>
      <c r="F102" s="189">
        <v>86</v>
      </c>
      <c r="G102" s="188" t="s">
        <v>589</v>
      </c>
      <c r="H102" s="188">
        <v>99</v>
      </c>
      <c r="I102" s="190">
        <v>140</v>
      </c>
      <c r="J102" s="191" t="s">
        <v>603</v>
      </c>
      <c r="K102" s="192">
        <f t="shared" si="54"/>
        <v>13</v>
      </c>
      <c r="L102" s="193">
        <f t="shared" si="55"/>
        <v>0.15116279069767441</v>
      </c>
      <c r="M102" s="188" t="s">
        <v>557</v>
      </c>
      <c r="N102" s="19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10</v>
      </c>
      <c r="B103" s="186">
        <v>41926</v>
      </c>
      <c r="C103" s="186"/>
      <c r="D103" s="187" t="s">
        <v>604</v>
      </c>
      <c r="E103" s="188" t="s">
        <v>559</v>
      </c>
      <c r="F103" s="189">
        <v>496.6</v>
      </c>
      <c r="G103" s="188" t="s">
        <v>589</v>
      </c>
      <c r="H103" s="188">
        <v>621</v>
      </c>
      <c r="I103" s="190">
        <v>580</v>
      </c>
      <c r="J103" s="191" t="s">
        <v>590</v>
      </c>
      <c r="K103" s="192">
        <f t="shared" si="54"/>
        <v>124.39999999999998</v>
      </c>
      <c r="L103" s="193">
        <f t="shared" si="55"/>
        <v>0.25050342327829234</v>
      </c>
      <c r="M103" s="188" t="s">
        <v>557</v>
      </c>
      <c r="N103" s="194">
        <v>42605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11</v>
      </c>
      <c r="B104" s="186">
        <v>41926</v>
      </c>
      <c r="C104" s="186"/>
      <c r="D104" s="187" t="s">
        <v>605</v>
      </c>
      <c r="E104" s="188" t="s">
        <v>559</v>
      </c>
      <c r="F104" s="189">
        <v>2481.9</v>
      </c>
      <c r="G104" s="188" t="s">
        <v>589</v>
      </c>
      <c r="H104" s="188">
        <v>2840</v>
      </c>
      <c r="I104" s="190">
        <v>2870</v>
      </c>
      <c r="J104" s="191" t="s">
        <v>606</v>
      </c>
      <c r="K104" s="192">
        <f t="shared" si="54"/>
        <v>358.09999999999991</v>
      </c>
      <c r="L104" s="193">
        <f t="shared" si="55"/>
        <v>0.14428462065353154</v>
      </c>
      <c r="M104" s="188" t="s">
        <v>557</v>
      </c>
      <c r="N104" s="194">
        <v>42017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12</v>
      </c>
      <c r="B105" s="186">
        <v>41928</v>
      </c>
      <c r="C105" s="186"/>
      <c r="D105" s="187" t="s">
        <v>607</v>
      </c>
      <c r="E105" s="188" t="s">
        <v>559</v>
      </c>
      <c r="F105" s="189">
        <v>84.5</v>
      </c>
      <c r="G105" s="188" t="s">
        <v>589</v>
      </c>
      <c r="H105" s="188">
        <v>93</v>
      </c>
      <c r="I105" s="190">
        <v>110</v>
      </c>
      <c r="J105" s="191" t="s">
        <v>608</v>
      </c>
      <c r="K105" s="192">
        <f t="shared" si="54"/>
        <v>8.5</v>
      </c>
      <c r="L105" s="193">
        <f t="shared" si="55"/>
        <v>0.10059171597633136</v>
      </c>
      <c r="M105" s="188" t="s">
        <v>557</v>
      </c>
      <c r="N105" s="194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13</v>
      </c>
      <c r="B106" s="186">
        <v>41928</v>
      </c>
      <c r="C106" s="186"/>
      <c r="D106" s="187" t="s">
        <v>609</v>
      </c>
      <c r="E106" s="188" t="s">
        <v>559</v>
      </c>
      <c r="F106" s="189">
        <v>401</v>
      </c>
      <c r="G106" s="188" t="s">
        <v>589</v>
      </c>
      <c r="H106" s="188">
        <v>428</v>
      </c>
      <c r="I106" s="190">
        <v>450</v>
      </c>
      <c r="J106" s="191" t="s">
        <v>610</v>
      </c>
      <c r="K106" s="192">
        <f t="shared" si="54"/>
        <v>27</v>
      </c>
      <c r="L106" s="193">
        <f t="shared" si="55"/>
        <v>6.7331670822942641E-2</v>
      </c>
      <c r="M106" s="188" t="s">
        <v>557</v>
      </c>
      <c r="N106" s="194">
        <v>42020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14</v>
      </c>
      <c r="B107" s="186">
        <v>41928</v>
      </c>
      <c r="C107" s="186"/>
      <c r="D107" s="187" t="s">
        <v>611</v>
      </c>
      <c r="E107" s="188" t="s">
        <v>559</v>
      </c>
      <c r="F107" s="189">
        <v>101</v>
      </c>
      <c r="G107" s="188" t="s">
        <v>589</v>
      </c>
      <c r="H107" s="188">
        <v>112</v>
      </c>
      <c r="I107" s="190">
        <v>120</v>
      </c>
      <c r="J107" s="191" t="s">
        <v>612</v>
      </c>
      <c r="K107" s="192">
        <f t="shared" si="54"/>
        <v>11</v>
      </c>
      <c r="L107" s="193">
        <f t="shared" si="55"/>
        <v>0.10891089108910891</v>
      </c>
      <c r="M107" s="188" t="s">
        <v>557</v>
      </c>
      <c r="N107" s="194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15</v>
      </c>
      <c r="B108" s="186">
        <v>41954</v>
      </c>
      <c r="C108" s="186"/>
      <c r="D108" s="187" t="s">
        <v>613</v>
      </c>
      <c r="E108" s="188" t="s">
        <v>559</v>
      </c>
      <c r="F108" s="189">
        <v>59</v>
      </c>
      <c r="G108" s="188" t="s">
        <v>589</v>
      </c>
      <c r="H108" s="188">
        <v>76</v>
      </c>
      <c r="I108" s="190">
        <v>76</v>
      </c>
      <c r="J108" s="191" t="s">
        <v>590</v>
      </c>
      <c r="K108" s="192">
        <f t="shared" si="54"/>
        <v>17</v>
      </c>
      <c r="L108" s="193">
        <f t="shared" si="55"/>
        <v>0.28813559322033899</v>
      </c>
      <c r="M108" s="188" t="s">
        <v>557</v>
      </c>
      <c r="N108" s="194">
        <v>43032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16</v>
      </c>
      <c r="B109" s="186">
        <v>41954</v>
      </c>
      <c r="C109" s="186"/>
      <c r="D109" s="187" t="s">
        <v>602</v>
      </c>
      <c r="E109" s="188" t="s">
        <v>559</v>
      </c>
      <c r="F109" s="189">
        <v>99</v>
      </c>
      <c r="G109" s="188" t="s">
        <v>589</v>
      </c>
      <c r="H109" s="188">
        <v>120</v>
      </c>
      <c r="I109" s="190">
        <v>120</v>
      </c>
      <c r="J109" s="191" t="s">
        <v>570</v>
      </c>
      <c r="K109" s="192">
        <f t="shared" si="54"/>
        <v>21</v>
      </c>
      <c r="L109" s="193">
        <f t="shared" si="55"/>
        <v>0.21212121212121213</v>
      </c>
      <c r="M109" s="188" t="s">
        <v>557</v>
      </c>
      <c r="N109" s="194">
        <v>41960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17</v>
      </c>
      <c r="B110" s="186">
        <v>41956</v>
      </c>
      <c r="C110" s="186"/>
      <c r="D110" s="187" t="s">
        <v>614</v>
      </c>
      <c r="E110" s="188" t="s">
        <v>559</v>
      </c>
      <c r="F110" s="189">
        <v>22</v>
      </c>
      <c r="G110" s="188" t="s">
        <v>589</v>
      </c>
      <c r="H110" s="188">
        <v>33.549999999999997</v>
      </c>
      <c r="I110" s="190">
        <v>32</v>
      </c>
      <c r="J110" s="191" t="s">
        <v>615</v>
      </c>
      <c r="K110" s="192">
        <f t="shared" si="54"/>
        <v>11.549999999999997</v>
      </c>
      <c r="L110" s="193">
        <f t="shared" si="55"/>
        <v>0.52499999999999991</v>
      </c>
      <c r="M110" s="188" t="s">
        <v>557</v>
      </c>
      <c r="N110" s="194">
        <v>42188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18</v>
      </c>
      <c r="B111" s="186">
        <v>41976</v>
      </c>
      <c r="C111" s="186"/>
      <c r="D111" s="187" t="s">
        <v>616</v>
      </c>
      <c r="E111" s="188" t="s">
        <v>559</v>
      </c>
      <c r="F111" s="189">
        <v>440</v>
      </c>
      <c r="G111" s="188" t="s">
        <v>589</v>
      </c>
      <c r="H111" s="188">
        <v>520</v>
      </c>
      <c r="I111" s="190">
        <v>520</v>
      </c>
      <c r="J111" s="191" t="s">
        <v>617</v>
      </c>
      <c r="K111" s="192">
        <f t="shared" si="54"/>
        <v>80</v>
      </c>
      <c r="L111" s="193">
        <f t="shared" si="55"/>
        <v>0.18181818181818182</v>
      </c>
      <c r="M111" s="188" t="s">
        <v>557</v>
      </c>
      <c r="N111" s="194">
        <v>42208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19</v>
      </c>
      <c r="B112" s="186">
        <v>41976</v>
      </c>
      <c r="C112" s="186"/>
      <c r="D112" s="187" t="s">
        <v>618</v>
      </c>
      <c r="E112" s="188" t="s">
        <v>559</v>
      </c>
      <c r="F112" s="189">
        <v>360</v>
      </c>
      <c r="G112" s="188" t="s">
        <v>589</v>
      </c>
      <c r="H112" s="188">
        <v>427</v>
      </c>
      <c r="I112" s="190">
        <v>425</v>
      </c>
      <c r="J112" s="191" t="s">
        <v>619</v>
      </c>
      <c r="K112" s="192">
        <f t="shared" si="54"/>
        <v>67</v>
      </c>
      <c r="L112" s="193">
        <f t="shared" si="55"/>
        <v>0.18611111111111112</v>
      </c>
      <c r="M112" s="188" t="s">
        <v>557</v>
      </c>
      <c r="N112" s="194">
        <v>42058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20</v>
      </c>
      <c r="B113" s="186">
        <v>42012</v>
      </c>
      <c r="C113" s="186"/>
      <c r="D113" s="187" t="s">
        <v>620</v>
      </c>
      <c r="E113" s="188" t="s">
        <v>559</v>
      </c>
      <c r="F113" s="189">
        <v>360</v>
      </c>
      <c r="G113" s="188" t="s">
        <v>589</v>
      </c>
      <c r="H113" s="188">
        <v>455</v>
      </c>
      <c r="I113" s="190">
        <v>420</v>
      </c>
      <c r="J113" s="191" t="s">
        <v>621</v>
      </c>
      <c r="K113" s="192">
        <f t="shared" si="54"/>
        <v>95</v>
      </c>
      <c r="L113" s="193">
        <f t="shared" si="55"/>
        <v>0.2638888888888889</v>
      </c>
      <c r="M113" s="188" t="s">
        <v>557</v>
      </c>
      <c r="N113" s="194">
        <v>42024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21</v>
      </c>
      <c r="B114" s="186">
        <v>42012</v>
      </c>
      <c r="C114" s="186"/>
      <c r="D114" s="187" t="s">
        <v>622</v>
      </c>
      <c r="E114" s="188" t="s">
        <v>559</v>
      </c>
      <c r="F114" s="189">
        <v>130</v>
      </c>
      <c r="G114" s="188"/>
      <c r="H114" s="188">
        <v>175.5</v>
      </c>
      <c r="I114" s="190">
        <v>165</v>
      </c>
      <c r="J114" s="191" t="s">
        <v>623</v>
      </c>
      <c r="K114" s="192">
        <f t="shared" si="54"/>
        <v>45.5</v>
      </c>
      <c r="L114" s="193">
        <f t="shared" si="55"/>
        <v>0.35</v>
      </c>
      <c r="M114" s="188" t="s">
        <v>557</v>
      </c>
      <c r="N114" s="194">
        <v>43088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22</v>
      </c>
      <c r="B115" s="186">
        <v>42040</v>
      </c>
      <c r="C115" s="186"/>
      <c r="D115" s="187" t="s">
        <v>372</v>
      </c>
      <c r="E115" s="188" t="s">
        <v>588</v>
      </c>
      <c r="F115" s="189">
        <v>98</v>
      </c>
      <c r="G115" s="188"/>
      <c r="H115" s="188">
        <v>120</v>
      </c>
      <c r="I115" s="190">
        <v>120</v>
      </c>
      <c r="J115" s="191" t="s">
        <v>590</v>
      </c>
      <c r="K115" s="192">
        <f t="shared" si="54"/>
        <v>22</v>
      </c>
      <c r="L115" s="193">
        <f t="shared" si="55"/>
        <v>0.22448979591836735</v>
      </c>
      <c r="M115" s="188" t="s">
        <v>557</v>
      </c>
      <c r="N115" s="194">
        <v>42753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23</v>
      </c>
      <c r="B116" s="186">
        <v>42040</v>
      </c>
      <c r="C116" s="186"/>
      <c r="D116" s="187" t="s">
        <v>624</v>
      </c>
      <c r="E116" s="188" t="s">
        <v>588</v>
      </c>
      <c r="F116" s="189">
        <v>196</v>
      </c>
      <c r="G116" s="188"/>
      <c r="H116" s="188">
        <v>262</v>
      </c>
      <c r="I116" s="190">
        <v>255</v>
      </c>
      <c r="J116" s="191" t="s">
        <v>590</v>
      </c>
      <c r="K116" s="192">
        <f t="shared" si="54"/>
        <v>66</v>
      </c>
      <c r="L116" s="193">
        <f t="shared" si="55"/>
        <v>0.33673469387755101</v>
      </c>
      <c r="M116" s="188" t="s">
        <v>557</v>
      </c>
      <c r="N116" s="194">
        <v>42599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5">
        <v>24</v>
      </c>
      <c r="B117" s="196">
        <v>42067</v>
      </c>
      <c r="C117" s="196"/>
      <c r="D117" s="197" t="s">
        <v>371</v>
      </c>
      <c r="E117" s="198" t="s">
        <v>588</v>
      </c>
      <c r="F117" s="199">
        <v>235</v>
      </c>
      <c r="G117" s="199"/>
      <c r="H117" s="200">
        <v>77</v>
      </c>
      <c r="I117" s="200" t="s">
        <v>625</v>
      </c>
      <c r="J117" s="201" t="s">
        <v>626</v>
      </c>
      <c r="K117" s="202">
        <f t="shared" si="54"/>
        <v>-158</v>
      </c>
      <c r="L117" s="203">
        <f t="shared" si="55"/>
        <v>-0.67234042553191486</v>
      </c>
      <c r="M117" s="199" t="s">
        <v>569</v>
      </c>
      <c r="N117" s="196">
        <v>43522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25</v>
      </c>
      <c r="B118" s="186">
        <v>42067</v>
      </c>
      <c r="C118" s="186"/>
      <c r="D118" s="187" t="s">
        <v>627</v>
      </c>
      <c r="E118" s="188" t="s">
        <v>588</v>
      </c>
      <c r="F118" s="189">
        <v>185</v>
      </c>
      <c r="G118" s="188"/>
      <c r="H118" s="188">
        <v>224</v>
      </c>
      <c r="I118" s="190" t="s">
        <v>628</v>
      </c>
      <c r="J118" s="191" t="s">
        <v>590</v>
      </c>
      <c r="K118" s="192">
        <f t="shared" si="54"/>
        <v>39</v>
      </c>
      <c r="L118" s="193">
        <f t="shared" si="55"/>
        <v>0.21081081081081082</v>
      </c>
      <c r="M118" s="188" t="s">
        <v>557</v>
      </c>
      <c r="N118" s="194">
        <v>42647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5">
        <v>26</v>
      </c>
      <c r="B119" s="196">
        <v>42090</v>
      </c>
      <c r="C119" s="196"/>
      <c r="D119" s="204" t="s">
        <v>629</v>
      </c>
      <c r="E119" s="199" t="s">
        <v>588</v>
      </c>
      <c r="F119" s="199">
        <v>49.5</v>
      </c>
      <c r="G119" s="200"/>
      <c r="H119" s="200">
        <v>15.85</v>
      </c>
      <c r="I119" s="200">
        <v>67</v>
      </c>
      <c r="J119" s="201" t="s">
        <v>630</v>
      </c>
      <c r="K119" s="200">
        <f t="shared" si="54"/>
        <v>-33.65</v>
      </c>
      <c r="L119" s="205">
        <f t="shared" si="55"/>
        <v>-0.67979797979797973</v>
      </c>
      <c r="M119" s="199" t="s">
        <v>569</v>
      </c>
      <c r="N119" s="206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27</v>
      </c>
      <c r="B120" s="186">
        <v>42093</v>
      </c>
      <c r="C120" s="186"/>
      <c r="D120" s="187" t="s">
        <v>631</v>
      </c>
      <c r="E120" s="188" t="s">
        <v>588</v>
      </c>
      <c r="F120" s="189">
        <v>183.5</v>
      </c>
      <c r="G120" s="188"/>
      <c r="H120" s="188">
        <v>219</v>
      </c>
      <c r="I120" s="190">
        <v>218</v>
      </c>
      <c r="J120" s="191" t="s">
        <v>632</v>
      </c>
      <c r="K120" s="192">
        <f t="shared" si="54"/>
        <v>35.5</v>
      </c>
      <c r="L120" s="193">
        <f t="shared" si="55"/>
        <v>0.19346049046321526</v>
      </c>
      <c r="M120" s="188" t="s">
        <v>557</v>
      </c>
      <c r="N120" s="194">
        <v>42103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28</v>
      </c>
      <c r="B121" s="186">
        <v>42114</v>
      </c>
      <c r="C121" s="186"/>
      <c r="D121" s="187" t="s">
        <v>633</v>
      </c>
      <c r="E121" s="188" t="s">
        <v>588</v>
      </c>
      <c r="F121" s="189">
        <f>(227+237)/2</f>
        <v>232</v>
      </c>
      <c r="G121" s="188"/>
      <c r="H121" s="188">
        <v>298</v>
      </c>
      <c r="I121" s="190">
        <v>298</v>
      </c>
      <c r="J121" s="191" t="s">
        <v>590</v>
      </c>
      <c r="K121" s="192">
        <f t="shared" si="54"/>
        <v>66</v>
      </c>
      <c r="L121" s="193">
        <f t="shared" si="55"/>
        <v>0.28448275862068967</v>
      </c>
      <c r="M121" s="188" t="s">
        <v>557</v>
      </c>
      <c r="N121" s="194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29</v>
      </c>
      <c r="B122" s="186">
        <v>42128</v>
      </c>
      <c r="C122" s="186"/>
      <c r="D122" s="187" t="s">
        <v>634</v>
      </c>
      <c r="E122" s="188" t="s">
        <v>559</v>
      </c>
      <c r="F122" s="189">
        <v>385</v>
      </c>
      <c r="G122" s="188"/>
      <c r="H122" s="188">
        <f>212.5+331</f>
        <v>543.5</v>
      </c>
      <c r="I122" s="190">
        <v>510</v>
      </c>
      <c r="J122" s="191" t="s">
        <v>635</v>
      </c>
      <c r="K122" s="192">
        <f t="shared" si="54"/>
        <v>158.5</v>
      </c>
      <c r="L122" s="193">
        <f t="shared" si="55"/>
        <v>0.41168831168831171</v>
      </c>
      <c r="M122" s="188" t="s">
        <v>557</v>
      </c>
      <c r="N122" s="194">
        <v>42235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30</v>
      </c>
      <c r="B123" s="186">
        <v>42128</v>
      </c>
      <c r="C123" s="186"/>
      <c r="D123" s="187" t="s">
        <v>636</v>
      </c>
      <c r="E123" s="188" t="s">
        <v>559</v>
      </c>
      <c r="F123" s="189">
        <v>115.5</v>
      </c>
      <c r="G123" s="188"/>
      <c r="H123" s="188">
        <v>146</v>
      </c>
      <c r="I123" s="190">
        <v>142</v>
      </c>
      <c r="J123" s="191" t="s">
        <v>637</v>
      </c>
      <c r="K123" s="192">
        <f t="shared" si="54"/>
        <v>30.5</v>
      </c>
      <c r="L123" s="193">
        <f t="shared" si="55"/>
        <v>0.26406926406926406</v>
      </c>
      <c r="M123" s="188" t="s">
        <v>557</v>
      </c>
      <c r="N123" s="194">
        <v>42202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31</v>
      </c>
      <c r="B124" s="186">
        <v>42151</v>
      </c>
      <c r="C124" s="186"/>
      <c r="D124" s="187" t="s">
        <v>638</v>
      </c>
      <c r="E124" s="188" t="s">
        <v>559</v>
      </c>
      <c r="F124" s="189">
        <v>237.5</v>
      </c>
      <c r="G124" s="188"/>
      <c r="H124" s="188">
        <v>279.5</v>
      </c>
      <c r="I124" s="190">
        <v>278</v>
      </c>
      <c r="J124" s="191" t="s">
        <v>590</v>
      </c>
      <c r="K124" s="192">
        <f t="shared" si="54"/>
        <v>42</v>
      </c>
      <c r="L124" s="193">
        <f t="shared" si="55"/>
        <v>0.17684210526315788</v>
      </c>
      <c r="M124" s="188" t="s">
        <v>557</v>
      </c>
      <c r="N124" s="194">
        <v>42222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32</v>
      </c>
      <c r="B125" s="186">
        <v>42174</v>
      </c>
      <c r="C125" s="186"/>
      <c r="D125" s="187" t="s">
        <v>609</v>
      </c>
      <c r="E125" s="188" t="s">
        <v>588</v>
      </c>
      <c r="F125" s="189">
        <v>340</v>
      </c>
      <c r="G125" s="188"/>
      <c r="H125" s="188">
        <v>448</v>
      </c>
      <c r="I125" s="190">
        <v>448</v>
      </c>
      <c r="J125" s="191" t="s">
        <v>590</v>
      </c>
      <c r="K125" s="192">
        <f t="shared" si="54"/>
        <v>108</v>
      </c>
      <c r="L125" s="193">
        <f t="shared" si="55"/>
        <v>0.31764705882352939</v>
      </c>
      <c r="M125" s="188" t="s">
        <v>557</v>
      </c>
      <c r="N125" s="194">
        <v>43018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33</v>
      </c>
      <c r="B126" s="186">
        <v>42191</v>
      </c>
      <c r="C126" s="186"/>
      <c r="D126" s="187" t="s">
        <v>639</v>
      </c>
      <c r="E126" s="188" t="s">
        <v>588</v>
      </c>
      <c r="F126" s="189">
        <v>390</v>
      </c>
      <c r="G126" s="188"/>
      <c r="H126" s="188">
        <v>460</v>
      </c>
      <c r="I126" s="190">
        <v>460</v>
      </c>
      <c r="J126" s="191" t="s">
        <v>590</v>
      </c>
      <c r="K126" s="192">
        <f t="shared" si="54"/>
        <v>70</v>
      </c>
      <c r="L126" s="193">
        <f t="shared" si="55"/>
        <v>0.17948717948717949</v>
      </c>
      <c r="M126" s="188" t="s">
        <v>557</v>
      </c>
      <c r="N126" s="194">
        <v>42478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5">
        <v>34</v>
      </c>
      <c r="B127" s="196">
        <v>42195</v>
      </c>
      <c r="C127" s="196"/>
      <c r="D127" s="197" t="s">
        <v>640</v>
      </c>
      <c r="E127" s="198" t="s">
        <v>588</v>
      </c>
      <c r="F127" s="199">
        <v>122.5</v>
      </c>
      <c r="G127" s="199"/>
      <c r="H127" s="200">
        <v>61</v>
      </c>
      <c r="I127" s="200">
        <v>172</v>
      </c>
      <c r="J127" s="201" t="s">
        <v>641</v>
      </c>
      <c r="K127" s="202">
        <f t="shared" si="54"/>
        <v>-61.5</v>
      </c>
      <c r="L127" s="203">
        <f t="shared" si="55"/>
        <v>-0.50204081632653064</v>
      </c>
      <c r="M127" s="199" t="s">
        <v>569</v>
      </c>
      <c r="N127" s="196">
        <v>43333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35</v>
      </c>
      <c r="B128" s="186">
        <v>42219</v>
      </c>
      <c r="C128" s="186"/>
      <c r="D128" s="187" t="s">
        <v>642</v>
      </c>
      <c r="E128" s="188" t="s">
        <v>588</v>
      </c>
      <c r="F128" s="189">
        <v>297.5</v>
      </c>
      <c r="G128" s="188"/>
      <c r="H128" s="188">
        <v>350</v>
      </c>
      <c r="I128" s="190">
        <v>360</v>
      </c>
      <c r="J128" s="191" t="s">
        <v>643</v>
      </c>
      <c r="K128" s="192">
        <f t="shared" si="54"/>
        <v>52.5</v>
      </c>
      <c r="L128" s="193">
        <f t="shared" si="55"/>
        <v>0.17647058823529413</v>
      </c>
      <c r="M128" s="188" t="s">
        <v>557</v>
      </c>
      <c r="N128" s="194">
        <v>42232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36</v>
      </c>
      <c r="B129" s="186">
        <v>42219</v>
      </c>
      <c r="C129" s="186"/>
      <c r="D129" s="187" t="s">
        <v>644</v>
      </c>
      <c r="E129" s="188" t="s">
        <v>588</v>
      </c>
      <c r="F129" s="189">
        <v>115.5</v>
      </c>
      <c r="G129" s="188"/>
      <c r="H129" s="188">
        <v>149</v>
      </c>
      <c r="I129" s="190">
        <v>140</v>
      </c>
      <c r="J129" s="191" t="s">
        <v>645</v>
      </c>
      <c r="K129" s="192">
        <f t="shared" si="54"/>
        <v>33.5</v>
      </c>
      <c r="L129" s="193">
        <f t="shared" si="55"/>
        <v>0.29004329004329005</v>
      </c>
      <c r="M129" s="188" t="s">
        <v>557</v>
      </c>
      <c r="N129" s="19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37</v>
      </c>
      <c r="B130" s="186">
        <v>42251</v>
      </c>
      <c r="C130" s="186"/>
      <c r="D130" s="187" t="s">
        <v>638</v>
      </c>
      <c r="E130" s="188" t="s">
        <v>588</v>
      </c>
      <c r="F130" s="189">
        <v>226</v>
      </c>
      <c r="G130" s="188"/>
      <c r="H130" s="188">
        <v>292</v>
      </c>
      <c r="I130" s="190">
        <v>292</v>
      </c>
      <c r="J130" s="191" t="s">
        <v>646</v>
      </c>
      <c r="K130" s="192">
        <f t="shared" si="54"/>
        <v>66</v>
      </c>
      <c r="L130" s="193">
        <f t="shared" si="55"/>
        <v>0.29203539823008851</v>
      </c>
      <c r="M130" s="188" t="s">
        <v>557</v>
      </c>
      <c r="N130" s="194">
        <v>42286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38</v>
      </c>
      <c r="B131" s="186">
        <v>42254</v>
      </c>
      <c r="C131" s="186"/>
      <c r="D131" s="187" t="s">
        <v>633</v>
      </c>
      <c r="E131" s="188" t="s">
        <v>588</v>
      </c>
      <c r="F131" s="189">
        <v>232.5</v>
      </c>
      <c r="G131" s="188"/>
      <c r="H131" s="188">
        <v>312.5</v>
      </c>
      <c r="I131" s="190">
        <v>310</v>
      </c>
      <c r="J131" s="191" t="s">
        <v>590</v>
      </c>
      <c r="K131" s="192">
        <f t="shared" si="54"/>
        <v>80</v>
      </c>
      <c r="L131" s="193">
        <f t="shared" si="55"/>
        <v>0.34408602150537637</v>
      </c>
      <c r="M131" s="188" t="s">
        <v>557</v>
      </c>
      <c r="N131" s="194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39</v>
      </c>
      <c r="B132" s="186">
        <v>42268</v>
      </c>
      <c r="C132" s="186"/>
      <c r="D132" s="187" t="s">
        <v>647</v>
      </c>
      <c r="E132" s="188" t="s">
        <v>588</v>
      </c>
      <c r="F132" s="189">
        <v>196.5</v>
      </c>
      <c r="G132" s="188"/>
      <c r="H132" s="188">
        <v>238</v>
      </c>
      <c r="I132" s="190">
        <v>238</v>
      </c>
      <c r="J132" s="191" t="s">
        <v>646</v>
      </c>
      <c r="K132" s="192">
        <f t="shared" si="54"/>
        <v>41.5</v>
      </c>
      <c r="L132" s="193">
        <f t="shared" si="55"/>
        <v>0.21119592875318066</v>
      </c>
      <c r="M132" s="188" t="s">
        <v>557</v>
      </c>
      <c r="N132" s="194">
        <v>42291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40</v>
      </c>
      <c r="B133" s="186">
        <v>42271</v>
      </c>
      <c r="C133" s="186"/>
      <c r="D133" s="187" t="s">
        <v>587</v>
      </c>
      <c r="E133" s="188" t="s">
        <v>588</v>
      </c>
      <c r="F133" s="189">
        <v>65</v>
      </c>
      <c r="G133" s="188"/>
      <c r="H133" s="188">
        <v>82</v>
      </c>
      <c r="I133" s="190">
        <v>82</v>
      </c>
      <c r="J133" s="191" t="s">
        <v>646</v>
      </c>
      <c r="K133" s="192">
        <f t="shared" si="54"/>
        <v>17</v>
      </c>
      <c r="L133" s="193">
        <f t="shared" si="55"/>
        <v>0.26153846153846155</v>
      </c>
      <c r="M133" s="188" t="s">
        <v>557</v>
      </c>
      <c r="N133" s="194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41</v>
      </c>
      <c r="B134" s="186">
        <v>42291</v>
      </c>
      <c r="C134" s="186"/>
      <c r="D134" s="187" t="s">
        <v>648</v>
      </c>
      <c r="E134" s="188" t="s">
        <v>588</v>
      </c>
      <c r="F134" s="189">
        <v>144</v>
      </c>
      <c r="G134" s="188"/>
      <c r="H134" s="188">
        <v>182.5</v>
      </c>
      <c r="I134" s="190">
        <v>181</v>
      </c>
      <c r="J134" s="191" t="s">
        <v>646</v>
      </c>
      <c r="K134" s="192">
        <f t="shared" si="54"/>
        <v>38.5</v>
      </c>
      <c r="L134" s="193">
        <f t="shared" si="55"/>
        <v>0.2673611111111111</v>
      </c>
      <c r="M134" s="188" t="s">
        <v>557</v>
      </c>
      <c r="N134" s="194">
        <v>42817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42</v>
      </c>
      <c r="B135" s="186">
        <v>42291</v>
      </c>
      <c r="C135" s="186"/>
      <c r="D135" s="187" t="s">
        <v>649</v>
      </c>
      <c r="E135" s="188" t="s">
        <v>588</v>
      </c>
      <c r="F135" s="189">
        <v>264</v>
      </c>
      <c r="G135" s="188"/>
      <c r="H135" s="188">
        <v>311</v>
      </c>
      <c r="I135" s="190">
        <v>311</v>
      </c>
      <c r="J135" s="191" t="s">
        <v>646</v>
      </c>
      <c r="K135" s="192">
        <f t="shared" si="54"/>
        <v>47</v>
      </c>
      <c r="L135" s="193">
        <f t="shared" si="55"/>
        <v>0.17803030303030304</v>
      </c>
      <c r="M135" s="188" t="s">
        <v>557</v>
      </c>
      <c r="N135" s="194">
        <v>42604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43</v>
      </c>
      <c r="B136" s="186">
        <v>42318</v>
      </c>
      <c r="C136" s="186"/>
      <c r="D136" s="187" t="s">
        <v>650</v>
      </c>
      <c r="E136" s="188" t="s">
        <v>559</v>
      </c>
      <c r="F136" s="189">
        <v>549.5</v>
      </c>
      <c r="G136" s="188"/>
      <c r="H136" s="188">
        <v>630</v>
      </c>
      <c r="I136" s="190">
        <v>630</v>
      </c>
      <c r="J136" s="191" t="s">
        <v>646</v>
      </c>
      <c r="K136" s="192">
        <f t="shared" si="54"/>
        <v>80.5</v>
      </c>
      <c r="L136" s="193">
        <f t="shared" si="55"/>
        <v>0.1464968152866242</v>
      </c>
      <c r="M136" s="188" t="s">
        <v>557</v>
      </c>
      <c r="N136" s="194">
        <v>42419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44</v>
      </c>
      <c r="B137" s="186">
        <v>42342</v>
      </c>
      <c r="C137" s="186"/>
      <c r="D137" s="187" t="s">
        <v>651</v>
      </c>
      <c r="E137" s="188" t="s">
        <v>588</v>
      </c>
      <c r="F137" s="189">
        <v>1027.5</v>
      </c>
      <c r="G137" s="188"/>
      <c r="H137" s="188">
        <v>1315</v>
      </c>
      <c r="I137" s="190">
        <v>1250</v>
      </c>
      <c r="J137" s="191" t="s">
        <v>646</v>
      </c>
      <c r="K137" s="192">
        <f t="shared" si="54"/>
        <v>287.5</v>
      </c>
      <c r="L137" s="193">
        <f t="shared" si="55"/>
        <v>0.27980535279805352</v>
      </c>
      <c r="M137" s="188" t="s">
        <v>557</v>
      </c>
      <c r="N137" s="194">
        <v>43244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45</v>
      </c>
      <c r="B138" s="186">
        <v>42367</v>
      </c>
      <c r="C138" s="186"/>
      <c r="D138" s="187" t="s">
        <v>652</v>
      </c>
      <c r="E138" s="188" t="s">
        <v>588</v>
      </c>
      <c r="F138" s="189">
        <v>465</v>
      </c>
      <c r="G138" s="188"/>
      <c r="H138" s="188">
        <v>540</v>
      </c>
      <c r="I138" s="190">
        <v>540</v>
      </c>
      <c r="J138" s="191" t="s">
        <v>646</v>
      </c>
      <c r="K138" s="192">
        <f t="shared" si="54"/>
        <v>75</v>
      </c>
      <c r="L138" s="193">
        <f t="shared" si="55"/>
        <v>0.16129032258064516</v>
      </c>
      <c r="M138" s="188" t="s">
        <v>557</v>
      </c>
      <c r="N138" s="194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46</v>
      </c>
      <c r="B139" s="186">
        <v>42380</v>
      </c>
      <c r="C139" s="186"/>
      <c r="D139" s="187" t="s">
        <v>372</v>
      </c>
      <c r="E139" s="188" t="s">
        <v>559</v>
      </c>
      <c r="F139" s="189">
        <v>81</v>
      </c>
      <c r="G139" s="188"/>
      <c r="H139" s="188">
        <v>110</v>
      </c>
      <c r="I139" s="190">
        <v>110</v>
      </c>
      <c r="J139" s="191" t="s">
        <v>646</v>
      </c>
      <c r="K139" s="192">
        <f t="shared" si="54"/>
        <v>29</v>
      </c>
      <c r="L139" s="193">
        <f t="shared" si="55"/>
        <v>0.35802469135802467</v>
      </c>
      <c r="M139" s="188" t="s">
        <v>557</v>
      </c>
      <c r="N139" s="194">
        <v>42745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47</v>
      </c>
      <c r="B140" s="186">
        <v>42382</v>
      </c>
      <c r="C140" s="186"/>
      <c r="D140" s="187" t="s">
        <v>653</v>
      </c>
      <c r="E140" s="188" t="s">
        <v>559</v>
      </c>
      <c r="F140" s="189">
        <v>417.5</v>
      </c>
      <c r="G140" s="188"/>
      <c r="H140" s="188">
        <v>547</v>
      </c>
      <c r="I140" s="190">
        <v>535</v>
      </c>
      <c r="J140" s="191" t="s">
        <v>646</v>
      </c>
      <c r="K140" s="192">
        <f t="shared" si="54"/>
        <v>129.5</v>
      </c>
      <c r="L140" s="193">
        <f t="shared" si="55"/>
        <v>0.31017964071856285</v>
      </c>
      <c r="M140" s="188" t="s">
        <v>557</v>
      </c>
      <c r="N140" s="194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48</v>
      </c>
      <c r="B141" s="186">
        <v>42408</v>
      </c>
      <c r="C141" s="186"/>
      <c r="D141" s="187" t="s">
        <v>654</v>
      </c>
      <c r="E141" s="188" t="s">
        <v>588</v>
      </c>
      <c r="F141" s="189">
        <v>650</v>
      </c>
      <c r="G141" s="188"/>
      <c r="H141" s="188">
        <v>800</v>
      </c>
      <c r="I141" s="190">
        <v>800</v>
      </c>
      <c r="J141" s="191" t="s">
        <v>646</v>
      </c>
      <c r="K141" s="192">
        <f t="shared" si="54"/>
        <v>150</v>
      </c>
      <c r="L141" s="193">
        <f t="shared" si="55"/>
        <v>0.23076923076923078</v>
      </c>
      <c r="M141" s="188" t="s">
        <v>557</v>
      </c>
      <c r="N141" s="194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49</v>
      </c>
      <c r="B142" s="186">
        <v>42433</v>
      </c>
      <c r="C142" s="186"/>
      <c r="D142" s="187" t="s">
        <v>209</v>
      </c>
      <c r="E142" s="188" t="s">
        <v>588</v>
      </c>
      <c r="F142" s="189">
        <v>437.5</v>
      </c>
      <c r="G142" s="188"/>
      <c r="H142" s="188">
        <v>504.5</v>
      </c>
      <c r="I142" s="190">
        <v>522</v>
      </c>
      <c r="J142" s="191" t="s">
        <v>655</v>
      </c>
      <c r="K142" s="192">
        <f t="shared" si="54"/>
        <v>67</v>
      </c>
      <c r="L142" s="193">
        <f t="shared" si="55"/>
        <v>0.15314285714285714</v>
      </c>
      <c r="M142" s="188" t="s">
        <v>557</v>
      </c>
      <c r="N142" s="194">
        <v>42480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50</v>
      </c>
      <c r="B143" s="186">
        <v>42438</v>
      </c>
      <c r="C143" s="186"/>
      <c r="D143" s="187" t="s">
        <v>656</v>
      </c>
      <c r="E143" s="188" t="s">
        <v>588</v>
      </c>
      <c r="F143" s="189">
        <v>189.5</v>
      </c>
      <c r="G143" s="188"/>
      <c r="H143" s="188">
        <v>218</v>
      </c>
      <c r="I143" s="190">
        <v>218</v>
      </c>
      <c r="J143" s="191" t="s">
        <v>646</v>
      </c>
      <c r="K143" s="192">
        <f t="shared" si="54"/>
        <v>28.5</v>
      </c>
      <c r="L143" s="193">
        <f t="shared" si="55"/>
        <v>0.15039577836411611</v>
      </c>
      <c r="M143" s="188" t="s">
        <v>557</v>
      </c>
      <c r="N143" s="194">
        <v>43034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5">
        <v>51</v>
      </c>
      <c r="B144" s="196">
        <v>42471</v>
      </c>
      <c r="C144" s="196"/>
      <c r="D144" s="204" t="s">
        <v>657</v>
      </c>
      <c r="E144" s="199" t="s">
        <v>588</v>
      </c>
      <c r="F144" s="199">
        <v>36.5</v>
      </c>
      <c r="G144" s="200"/>
      <c r="H144" s="200">
        <v>15.85</v>
      </c>
      <c r="I144" s="200">
        <v>60</v>
      </c>
      <c r="J144" s="201" t="s">
        <v>658</v>
      </c>
      <c r="K144" s="202">
        <f t="shared" si="54"/>
        <v>-20.65</v>
      </c>
      <c r="L144" s="203">
        <f t="shared" si="55"/>
        <v>-0.5657534246575342</v>
      </c>
      <c r="M144" s="199" t="s">
        <v>569</v>
      </c>
      <c r="N144" s="207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52</v>
      </c>
      <c r="B145" s="186">
        <v>42472</v>
      </c>
      <c r="C145" s="186"/>
      <c r="D145" s="187" t="s">
        <v>659</v>
      </c>
      <c r="E145" s="188" t="s">
        <v>588</v>
      </c>
      <c r="F145" s="189">
        <v>93</v>
      </c>
      <c r="G145" s="188"/>
      <c r="H145" s="188">
        <v>149</v>
      </c>
      <c r="I145" s="190">
        <v>140</v>
      </c>
      <c r="J145" s="191" t="s">
        <v>660</v>
      </c>
      <c r="K145" s="192">
        <f t="shared" si="54"/>
        <v>56</v>
      </c>
      <c r="L145" s="193">
        <f t="shared" si="55"/>
        <v>0.60215053763440862</v>
      </c>
      <c r="M145" s="188" t="s">
        <v>557</v>
      </c>
      <c r="N145" s="194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53</v>
      </c>
      <c r="B146" s="186">
        <v>42472</v>
      </c>
      <c r="C146" s="186"/>
      <c r="D146" s="187" t="s">
        <v>661</v>
      </c>
      <c r="E146" s="188" t="s">
        <v>588</v>
      </c>
      <c r="F146" s="189">
        <v>130</v>
      </c>
      <c r="G146" s="188"/>
      <c r="H146" s="188">
        <v>150</v>
      </c>
      <c r="I146" s="190" t="s">
        <v>662</v>
      </c>
      <c r="J146" s="191" t="s">
        <v>646</v>
      </c>
      <c r="K146" s="192">
        <f t="shared" si="54"/>
        <v>20</v>
      </c>
      <c r="L146" s="193">
        <f t="shared" si="55"/>
        <v>0.15384615384615385</v>
      </c>
      <c r="M146" s="188" t="s">
        <v>557</v>
      </c>
      <c r="N146" s="194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54</v>
      </c>
      <c r="B147" s="186">
        <v>42473</v>
      </c>
      <c r="C147" s="186"/>
      <c r="D147" s="187" t="s">
        <v>663</v>
      </c>
      <c r="E147" s="188" t="s">
        <v>588</v>
      </c>
      <c r="F147" s="189">
        <v>196</v>
      </c>
      <c r="G147" s="188"/>
      <c r="H147" s="188">
        <v>299</v>
      </c>
      <c r="I147" s="190">
        <v>299</v>
      </c>
      <c r="J147" s="191" t="s">
        <v>646</v>
      </c>
      <c r="K147" s="192">
        <v>103</v>
      </c>
      <c r="L147" s="193">
        <v>0.52551020408163296</v>
      </c>
      <c r="M147" s="188" t="s">
        <v>557</v>
      </c>
      <c r="N147" s="194">
        <v>42620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55</v>
      </c>
      <c r="B148" s="186">
        <v>42473</v>
      </c>
      <c r="C148" s="186"/>
      <c r="D148" s="187" t="s">
        <v>664</v>
      </c>
      <c r="E148" s="188" t="s">
        <v>588</v>
      </c>
      <c r="F148" s="189">
        <v>88</v>
      </c>
      <c r="G148" s="188"/>
      <c r="H148" s="188">
        <v>103</v>
      </c>
      <c r="I148" s="190">
        <v>103</v>
      </c>
      <c r="J148" s="191" t="s">
        <v>646</v>
      </c>
      <c r="K148" s="192">
        <v>15</v>
      </c>
      <c r="L148" s="193">
        <v>0.170454545454545</v>
      </c>
      <c r="M148" s="188" t="s">
        <v>557</v>
      </c>
      <c r="N148" s="194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56</v>
      </c>
      <c r="B149" s="186">
        <v>42492</v>
      </c>
      <c r="C149" s="186"/>
      <c r="D149" s="187" t="s">
        <v>665</v>
      </c>
      <c r="E149" s="188" t="s">
        <v>588</v>
      </c>
      <c r="F149" s="189">
        <v>127.5</v>
      </c>
      <c r="G149" s="188"/>
      <c r="H149" s="188">
        <v>148</v>
      </c>
      <c r="I149" s="190" t="s">
        <v>666</v>
      </c>
      <c r="J149" s="191" t="s">
        <v>646</v>
      </c>
      <c r="K149" s="192">
        <f>H149-F149</f>
        <v>20.5</v>
      </c>
      <c r="L149" s="193">
        <f>K149/F149</f>
        <v>0.16078431372549021</v>
      </c>
      <c r="M149" s="188" t="s">
        <v>557</v>
      </c>
      <c r="N149" s="194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57</v>
      </c>
      <c r="B150" s="186">
        <v>42493</v>
      </c>
      <c r="C150" s="186"/>
      <c r="D150" s="187" t="s">
        <v>667</v>
      </c>
      <c r="E150" s="188" t="s">
        <v>588</v>
      </c>
      <c r="F150" s="189">
        <v>675</v>
      </c>
      <c r="G150" s="188"/>
      <c r="H150" s="188">
        <v>815</v>
      </c>
      <c r="I150" s="190" t="s">
        <v>668</v>
      </c>
      <c r="J150" s="191" t="s">
        <v>646</v>
      </c>
      <c r="K150" s="192">
        <f>H150-F150</f>
        <v>140</v>
      </c>
      <c r="L150" s="193">
        <f>K150/F150</f>
        <v>0.2074074074074074</v>
      </c>
      <c r="M150" s="188" t="s">
        <v>557</v>
      </c>
      <c r="N150" s="194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5">
        <v>58</v>
      </c>
      <c r="B151" s="196">
        <v>42522</v>
      </c>
      <c r="C151" s="196"/>
      <c r="D151" s="197" t="s">
        <v>669</v>
      </c>
      <c r="E151" s="198" t="s">
        <v>588</v>
      </c>
      <c r="F151" s="199">
        <v>500</v>
      </c>
      <c r="G151" s="199"/>
      <c r="H151" s="200">
        <v>232.5</v>
      </c>
      <c r="I151" s="200" t="s">
        <v>670</v>
      </c>
      <c r="J151" s="201" t="s">
        <v>671</v>
      </c>
      <c r="K151" s="202">
        <f>H151-F151</f>
        <v>-267.5</v>
      </c>
      <c r="L151" s="203">
        <f>K151/F151</f>
        <v>-0.53500000000000003</v>
      </c>
      <c r="M151" s="199" t="s">
        <v>569</v>
      </c>
      <c r="N151" s="196">
        <v>43735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59</v>
      </c>
      <c r="B152" s="186">
        <v>42527</v>
      </c>
      <c r="C152" s="186"/>
      <c r="D152" s="187" t="s">
        <v>512</v>
      </c>
      <c r="E152" s="188" t="s">
        <v>588</v>
      </c>
      <c r="F152" s="189">
        <v>110</v>
      </c>
      <c r="G152" s="188"/>
      <c r="H152" s="188">
        <v>126.5</v>
      </c>
      <c r="I152" s="190">
        <v>125</v>
      </c>
      <c r="J152" s="191" t="s">
        <v>597</v>
      </c>
      <c r="K152" s="192">
        <f>H152-F152</f>
        <v>16.5</v>
      </c>
      <c r="L152" s="193">
        <f>K152/F152</f>
        <v>0.15</v>
      </c>
      <c r="M152" s="188" t="s">
        <v>557</v>
      </c>
      <c r="N152" s="194">
        <v>42552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60</v>
      </c>
      <c r="B153" s="186">
        <v>42538</v>
      </c>
      <c r="C153" s="186"/>
      <c r="D153" s="187" t="s">
        <v>672</v>
      </c>
      <c r="E153" s="188" t="s">
        <v>588</v>
      </c>
      <c r="F153" s="189">
        <v>44</v>
      </c>
      <c r="G153" s="188"/>
      <c r="H153" s="188">
        <v>69.5</v>
      </c>
      <c r="I153" s="190">
        <v>69.5</v>
      </c>
      <c r="J153" s="191" t="s">
        <v>673</v>
      </c>
      <c r="K153" s="192">
        <f>H153-F153</f>
        <v>25.5</v>
      </c>
      <c r="L153" s="193">
        <f>K153/F153</f>
        <v>0.57954545454545459</v>
      </c>
      <c r="M153" s="188" t="s">
        <v>557</v>
      </c>
      <c r="N153" s="194">
        <v>42977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61</v>
      </c>
      <c r="B154" s="186">
        <v>42549</v>
      </c>
      <c r="C154" s="186"/>
      <c r="D154" s="187" t="s">
        <v>674</v>
      </c>
      <c r="E154" s="188" t="s">
        <v>588</v>
      </c>
      <c r="F154" s="189">
        <v>262.5</v>
      </c>
      <c r="G154" s="188"/>
      <c r="H154" s="188">
        <v>340</v>
      </c>
      <c r="I154" s="190">
        <v>333</v>
      </c>
      <c r="J154" s="191" t="s">
        <v>675</v>
      </c>
      <c r="K154" s="192">
        <v>77.5</v>
      </c>
      <c r="L154" s="193">
        <v>0.29523809523809502</v>
      </c>
      <c r="M154" s="188" t="s">
        <v>557</v>
      </c>
      <c r="N154" s="194">
        <v>43017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62</v>
      </c>
      <c r="B155" s="186">
        <v>42549</v>
      </c>
      <c r="C155" s="186"/>
      <c r="D155" s="187" t="s">
        <v>676</v>
      </c>
      <c r="E155" s="188" t="s">
        <v>588</v>
      </c>
      <c r="F155" s="189">
        <v>840</v>
      </c>
      <c r="G155" s="188"/>
      <c r="H155" s="188">
        <v>1230</v>
      </c>
      <c r="I155" s="190">
        <v>1230</v>
      </c>
      <c r="J155" s="191" t="s">
        <v>646</v>
      </c>
      <c r="K155" s="192">
        <v>390</v>
      </c>
      <c r="L155" s="193">
        <v>0.46428571428571402</v>
      </c>
      <c r="M155" s="188" t="s">
        <v>557</v>
      </c>
      <c r="N155" s="194">
        <v>42649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8">
        <v>63</v>
      </c>
      <c r="B156" s="209">
        <v>42556</v>
      </c>
      <c r="C156" s="209"/>
      <c r="D156" s="210" t="s">
        <v>677</v>
      </c>
      <c r="E156" s="211" t="s">
        <v>588</v>
      </c>
      <c r="F156" s="211">
        <v>395</v>
      </c>
      <c r="G156" s="212"/>
      <c r="H156" s="212">
        <f>(468.5+342.5)/2</f>
        <v>405.5</v>
      </c>
      <c r="I156" s="212">
        <v>510</v>
      </c>
      <c r="J156" s="213" t="s">
        <v>678</v>
      </c>
      <c r="K156" s="214">
        <f t="shared" ref="K156:K162" si="56">H156-F156</f>
        <v>10.5</v>
      </c>
      <c r="L156" s="215">
        <f t="shared" ref="L156:L162" si="57">K156/F156</f>
        <v>2.6582278481012658E-2</v>
      </c>
      <c r="M156" s="211" t="s">
        <v>679</v>
      </c>
      <c r="N156" s="209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64</v>
      </c>
      <c r="B157" s="196">
        <v>42584</v>
      </c>
      <c r="C157" s="196"/>
      <c r="D157" s="197" t="s">
        <v>680</v>
      </c>
      <c r="E157" s="198" t="s">
        <v>559</v>
      </c>
      <c r="F157" s="199">
        <f>169.5-12.8</f>
        <v>156.69999999999999</v>
      </c>
      <c r="G157" s="199"/>
      <c r="H157" s="200">
        <v>77</v>
      </c>
      <c r="I157" s="200" t="s">
        <v>681</v>
      </c>
      <c r="J157" s="201" t="s">
        <v>682</v>
      </c>
      <c r="K157" s="202">
        <f t="shared" si="56"/>
        <v>-79.699999999999989</v>
      </c>
      <c r="L157" s="203">
        <f t="shared" si="57"/>
        <v>-0.50861518825781749</v>
      </c>
      <c r="M157" s="199" t="s">
        <v>569</v>
      </c>
      <c r="N157" s="196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5">
        <v>65</v>
      </c>
      <c r="B158" s="196">
        <v>42586</v>
      </c>
      <c r="C158" s="196"/>
      <c r="D158" s="197" t="s">
        <v>683</v>
      </c>
      <c r="E158" s="198" t="s">
        <v>588</v>
      </c>
      <c r="F158" s="199">
        <v>400</v>
      </c>
      <c r="G158" s="199"/>
      <c r="H158" s="200">
        <v>305</v>
      </c>
      <c r="I158" s="200">
        <v>475</v>
      </c>
      <c r="J158" s="201" t="s">
        <v>684</v>
      </c>
      <c r="K158" s="202">
        <f t="shared" si="56"/>
        <v>-95</v>
      </c>
      <c r="L158" s="203">
        <f t="shared" si="57"/>
        <v>-0.23749999999999999</v>
      </c>
      <c r="M158" s="199" t="s">
        <v>569</v>
      </c>
      <c r="N158" s="196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66</v>
      </c>
      <c r="B159" s="186">
        <v>42593</v>
      </c>
      <c r="C159" s="186"/>
      <c r="D159" s="187" t="s">
        <v>685</v>
      </c>
      <c r="E159" s="188" t="s">
        <v>588</v>
      </c>
      <c r="F159" s="189">
        <v>86.5</v>
      </c>
      <c r="G159" s="188"/>
      <c r="H159" s="188">
        <v>130</v>
      </c>
      <c r="I159" s="190">
        <v>130</v>
      </c>
      <c r="J159" s="191" t="s">
        <v>686</v>
      </c>
      <c r="K159" s="192">
        <f t="shared" si="56"/>
        <v>43.5</v>
      </c>
      <c r="L159" s="193">
        <f t="shared" si="57"/>
        <v>0.50289017341040465</v>
      </c>
      <c r="M159" s="188" t="s">
        <v>557</v>
      </c>
      <c r="N159" s="194">
        <v>43091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67</v>
      </c>
      <c r="B160" s="196">
        <v>42600</v>
      </c>
      <c r="C160" s="196"/>
      <c r="D160" s="197" t="s">
        <v>109</v>
      </c>
      <c r="E160" s="198" t="s">
        <v>588</v>
      </c>
      <c r="F160" s="199">
        <v>133.5</v>
      </c>
      <c r="G160" s="199"/>
      <c r="H160" s="200">
        <v>126.5</v>
      </c>
      <c r="I160" s="200">
        <v>178</v>
      </c>
      <c r="J160" s="201" t="s">
        <v>687</v>
      </c>
      <c r="K160" s="202">
        <f t="shared" si="56"/>
        <v>-7</v>
      </c>
      <c r="L160" s="203">
        <f t="shared" si="57"/>
        <v>-5.2434456928838954E-2</v>
      </c>
      <c r="M160" s="199" t="s">
        <v>569</v>
      </c>
      <c r="N160" s="196">
        <v>42615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68</v>
      </c>
      <c r="B161" s="186">
        <v>42613</v>
      </c>
      <c r="C161" s="186"/>
      <c r="D161" s="187" t="s">
        <v>688</v>
      </c>
      <c r="E161" s="188" t="s">
        <v>588</v>
      </c>
      <c r="F161" s="189">
        <v>560</v>
      </c>
      <c r="G161" s="188"/>
      <c r="H161" s="188">
        <v>725</v>
      </c>
      <c r="I161" s="190">
        <v>725</v>
      </c>
      <c r="J161" s="191" t="s">
        <v>590</v>
      </c>
      <c r="K161" s="192">
        <f t="shared" si="56"/>
        <v>165</v>
      </c>
      <c r="L161" s="193">
        <f t="shared" si="57"/>
        <v>0.29464285714285715</v>
      </c>
      <c r="M161" s="188" t="s">
        <v>557</v>
      </c>
      <c r="N161" s="194">
        <v>42456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69</v>
      </c>
      <c r="B162" s="186">
        <v>42614</v>
      </c>
      <c r="C162" s="186"/>
      <c r="D162" s="187" t="s">
        <v>689</v>
      </c>
      <c r="E162" s="188" t="s">
        <v>588</v>
      </c>
      <c r="F162" s="189">
        <v>160.5</v>
      </c>
      <c r="G162" s="188"/>
      <c r="H162" s="188">
        <v>210</v>
      </c>
      <c r="I162" s="190">
        <v>210</v>
      </c>
      <c r="J162" s="191" t="s">
        <v>590</v>
      </c>
      <c r="K162" s="192">
        <f t="shared" si="56"/>
        <v>49.5</v>
      </c>
      <c r="L162" s="193">
        <f t="shared" si="57"/>
        <v>0.30841121495327101</v>
      </c>
      <c r="M162" s="188" t="s">
        <v>557</v>
      </c>
      <c r="N162" s="194">
        <v>42871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70</v>
      </c>
      <c r="B163" s="186">
        <v>42646</v>
      </c>
      <c r="C163" s="186"/>
      <c r="D163" s="187" t="s">
        <v>386</v>
      </c>
      <c r="E163" s="188" t="s">
        <v>588</v>
      </c>
      <c r="F163" s="189">
        <v>430</v>
      </c>
      <c r="G163" s="188"/>
      <c r="H163" s="188">
        <v>596</v>
      </c>
      <c r="I163" s="190">
        <v>575</v>
      </c>
      <c r="J163" s="191" t="s">
        <v>690</v>
      </c>
      <c r="K163" s="192">
        <v>166</v>
      </c>
      <c r="L163" s="193">
        <v>0.38604651162790699</v>
      </c>
      <c r="M163" s="188" t="s">
        <v>557</v>
      </c>
      <c r="N163" s="194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71</v>
      </c>
      <c r="B164" s="186">
        <v>42657</v>
      </c>
      <c r="C164" s="186"/>
      <c r="D164" s="187" t="s">
        <v>691</v>
      </c>
      <c r="E164" s="188" t="s">
        <v>588</v>
      </c>
      <c r="F164" s="189">
        <v>280</v>
      </c>
      <c r="G164" s="188"/>
      <c r="H164" s="188">
        <v>345</v>
      </c>
      <c r="I164" s="190">
        <v>345</v>
      </c>
      <c r="J164" s="191" t="s">
        <v>590</v>
      </c>
      <c r="K164" s="192">
        <f t="shared" ref="K164:K169" si="58">H164-F164</f>
        <v>65</v>
      </c>
      <c r="L164" s="193">
        <f>K164/F164</f>
        <v>0.23214285714285715</v>
      </c>
      <c r="M164" s="188" t="s">
        <v>557</v>
      </c>
      <c r="N164" s="194">
        <v>42814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72</v>
      </c>
      <c r="B165" s="186">
        <v>42657</v>
      </c>
      <c r="C165" s="186"/>
      <c r="D165" s="187" t="s">
        <v>692</v>
      </c>
      <c r="E165" s="188" t="s">
        <v>588</v>
      </c>
      <c r="F165" s="189">
        <v>245</v>
      </c>
      <c r="G165" s="188"/>
      <c r="H165" s="188">
        <v>325.5</v>
      </c>
      <c r="I165" s="190">
        <v>330</v>
      </c>
      <c r="J165" s="191" t="s">
        <v>693</v>
      </c>
      <c r="K165" s="192">
        <f t="shared" si="58"/>
        <v>80.5</v>
      </c>
      <c r="L165" s="193">
        <f>K165/F165</f>
        <v>0.32857142857142857</v>
      </c>
      <c r="M165" s="188" t="s">
        <v>557</v>
      </c>
      <c r="N165" s="194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73</v>
      </c>
      <c r="B166" s="186">
        <v>42660</v>
      </c>
      <c r="C166" s="186"/>
      <c r="D166" s="187" t="s">
        <v>339</v>
      </c>
      <c r="E166" s="188" t="s">
        <v>588</v>
      </c>
      <c r="F166" s="189">
        <v>125</v>
      </c>
      <c r="G166" s="188"/>
      <c r="H166" s="188">
        <v>160</v>
      </c>
      <c r="I166" s="190">
        <v>160</v>
      </c>
      <c r="J166" s="191" t="s">
        <v>646</v>
      </c>
      <c r="K166" s="192">
        <f t="shared" si="58"/>
        <v>35</v>
      </c>
      <c r="L166" s="193">
        <v>0.28000000000000003</v>
      </c>
      <c r="M166" s="188" t="s">
        <v>557</v>
      </c>
      <c r="N166" s="194">
        <v>42803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74</v>
      </c>
      <c r="B167" s="186">
        <v>42660</v>
      </c>
      <c r="C167" s="186"/>
      <c r="D167" s="187" t="s">
        <v>446</v>
      </c>
      <c r="E167" s="188" t="s">
        <v>588</v>
      </c>
      <c r="F167" s="189">
        <v>114</v>
      </c>
      <c r="G167" s="188"/>
      <c r="H167" s="188">
        <v>145</v>
      </c>
      <c r="I167" s="190">
        <v>145</v>
      </c>
      <c r="J167" s="191" t="s">
        <v>646</v>
      </c>
      <c r="K167" s="192">
        <f t="shared" si="58"/>
        <v>31</v>
      </c>
      <c r="L167" s="193">
        <f>K167/F167</f>
        <v>0.27192982456140352</v>
      </c>
      <c r="M167" s="188" t="s">
        <v>557</v>
      </c>
      <c r="N167" s="194">
        <v>42859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75</v>
      </c>
      <c r="B168" s="186">
        <v>42660</v>
      </c>
      <c r="C168" s="186"/>
      <c r="D168" s="187" t="s">
        <v>694</v>
      </c>
      <c r="E168" s="188" t="s">
        <v>588</v>
      </c>
      <c r="F168" s="189">
        <v>212</v>
      </c>
      <c r="G168" s="188"/>
      <c r="H168" s="188">
        <v>280</v>
      </c>
      <c r="I168" s="190">
        <v>276</v>
      </c>
      <c r="J168" s="191" t="s">
        <v>695</v>
      </c>
      <c r="K168" s="192">
        <f t="shared" si="58"/>
        <v>68</v>
      </c>
      <c r="L168" s="193">
        <f>K168/F168</f>
        <v>0.32075471698113206</v>
      </c>
      <c r="M168" s="188" t="s">
        <v>557</v>
      </c>
      <c r="N168" s="194">
        <v>42858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76</v>
      </c>
      <c r="B169" s="186">
        <v>42678</v>
      </c>
      <c r="C169" s="186"/>
      <c r="D169" s="187" t="s">
        <v>436</v>
      </c>
      <c r="E169" s="188" t="s">
        <v>588</v>
      </c>
      <c r="F169" s="189">
        <v>155</v>
      </c>
      <c r="G169" s="188"/>
      <c r="H169" s="188">
        <v>210</v>
      </c>
      <c r="I169" s="190">
        <v>210</v>
      </c>
      <c r="J169" s="191" t="s">
        <v>696</v>
      </c>
      <c r="K169" s="192">
        <f t="shared" si="58"/>
        <v>55</v>
      </c>
      <c r="L169" s="193">
        <f>K169/F169</f>
        <v>0.35483870967741937</v>
      </c>
      <c r="M169" s="188" t="s">
        <v>557</v>
      </c>
      <c r="N169" s="194">
        <v>42944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77</v>
      </c>
      <c r="B170" s="196">
        <v>42710</v>
      </c>
      <c r="C170" s="196"/>
      <c r="D170" s="197" t="s">
        <v>697</v>
      </c>
      <c r="E170" s="198" t="s">
        <v>588</v>
      </c>
      <c r="F170" s="199">
        <v>150.5</v>
      </c>
      <c r="G170" s="199"/>
      <c r="H170" s="200">
        <v>72.5</v>
      </c>
      <c r="I170" s="200">
        <v>174</v>
      </c>
      <c r="J170" s="201" t="s">
        <v>698</v>
      </c>
      <c r="K170" s="202">
        <v>-78</v>
      </c>
      <c r="L170" s="203">
        <v>-0.51827242524916906</v>
      </c>
      <c r="M170" s="199" t="s">
        <v>569</v>
      </c>
      <c r="N170" s="196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78</v>
      </c>
      <c r="B171" s="186">
        <v>42712</v>
      </c>
      <c r="C171" s="186"/>
      <c r="D171" s="187" t="s">
        <v>699</v>
      </c>
      <c r="E171" s="188" t="s">
        <v>588</v>
      </c>
      <c r="F171" s="189">
        <v>380</v>
      </c>
      <c r="G171" s="188"/>
      <c r="H171" s="188">
        <v>478</v>
      </c>
      <c r="I171" s="190">
        <v>468</v>
      </c>
      <c r="J171" s="191" t="s">
        <v>646</v>
      </c>
      <c r="K171" s="192">
        <f>H171-F171</f>
        <v>98</v>
      </c>
      <c r="L171" s="193">
        <f>K171/F171</f>
        <v>0.25789473684210529</v>
      </c>
      <c r="M171" s="188" t="s">
        <v>557</v>
      </c>
      <c r="N171" s="194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79</v>
      </c>
      <c r="B172" s="186">
        <v>42734</v>
      </c>
      <c r="C172" s="186"/>
      <c r="D172" s="187" t="s">
        <v>108</v>
      </c>
      <c r="E172" s="188" t="s">
        <v>588</v>
      </c>
      <c r="F172" s="189">
        <v>305</v>
      </c>
      <c r="G172" s="188"/>
      <c r="H172" s="188">
        <v>375</v>
      </c>
      <c r="I172" s="190">
        <v>375</v>
      </c>
      <c r="J172" s="191" t="s">
        <v>646</v>
      </c>
      <c r="K172" s="192">
        <f>H172-F172</f>
        <v>70</v>
      </c>
      <c r="L172" s="193">
        <f>K172/F172</f>
        <v>0.22950819672131148</v>
      </c>
      <c r="M172" s="188" t="s">
        <v>557</v>
      </c>
      <c r="N172" s="194">
        <v>42768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80</v>
      </c>
      <c r="B173" s="186">
        <v>42739</v>
      </c>
      <c r="C173" s="186"/>
      <c r="D173" s="187" t="s">
        <v>94</v>
      </c>
      <c r="E173" s="188" t="s">
        <v>588</v>
      </c>
      <c r="F173" s="189">
        <v>99.5</v>
      </c>
      <c r="G173" s="188"/>
      <c r="H173" s="188">
        <v>158</v>
      </c>
      <c r="I173" s="190">
        <v>158</v>
      </c>
      <c r="J173" s="191" t="s">
        <v>646</v>
      </c>
      <c r="K173" s="192">
        <f>H173-F173</f>
        <v>58.5</v>
      </c>
      <c r="L173" s="193">
        <f>K173/F173</f>
        <v>0.5879396984924623</v>
      </c>
      <c r="M173" s="188" t="s">
        <v>557</v>
      </c>
      <c r="N173" s="194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81</v>
      </c>
      <c r="B174" s="186">
        <v>42739</v>
      </c>
      <c r="C174" s="186"/>
      <c r="D174" s="187" t="s">
        <v>94</v>
      </c>
      <c r="E174" s="188" t="s">
        <v>588</v>
      </c>
      <c r="F174" s="189">
        <v>99.5</v>
      </c>
      <c r="G174" s="188"/>
      <c r="H174" s="188">
        <v>158</v>
      </c>
      <c r="I174" s="190">
        <v>158</v>
      </c>
      <c r="J174" s="191" t="s">
        <v>646</v>
      </c>
      <c r="K174" s="192">
        <v>58.5</v>
      </c>
      <c r="L174" s="193">
        <v>0.58793969849246197</v>
      </c>
      <c r="M174" s="188" t="s">
        <v>557</v>
      </c>
      <c r="N174" s="194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82</v>
      </c>
      <c r="B175" s="186">
        <v>42786</v>
      </c>
      <c r="C175" s="186"/>
      <c r="D175" s="187" t="s">
        <v>184</v>
      </c>
      <c r="E175" s="188" t="s">
        <v>588</v>
      </c>
      <c r="F175" s="189">
        <v>140.5</v>
      </c>
      <c r="G175" s="188"/>
      <c r="H175" s="188">
        <v>220</v>
      </c>
      <c r="I175" s="190">
        <v>220</v>
      </c>
      <c r="J175" s="191" t="s">
        <v>646</v>
      </c>
      <c r="K175" s="192">
        <f>H175-F175</f>
        <v>79.5</v>
      </c>
      <c r="L175" s="193">
        <f>K175/F175</f>
        <v>0.5658362989323843</v>
      </c>
      <c r="M175" s="188" t="s">
        <v>557</v>
      </c>
      <c r="N175" s="194">
        <v>42864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83</v>
      </c>
      <c r="B176" s="186">
        <v>42786</v>
      </c>
      <c r="C176" s="186"/>
      <c r="D176" s="187" t="s">
        <v>700</v>
      </c>
      <c r="E176" s="188" t="s">
        <v>588</v>
      </c>
      <c r="F176" s="189">
        <v>202.5</v>
      </c>
      <c r="G176" s="188"/>
      <c r="H176" s="188">
        <v>234</v>
      </c>
      <c r="I176" s="190">
        <v>234</v>
      </c>
      <c r="J176" s="191" t="s">
        <v>646</v>
      </c>
      <c r="K176" s="192">
        <v>31.5</v>
      </c>
      <c r="L176" s="193">
        <v>0.155555555555556</v>
      </c>
      <c r="M176" s="188" t="s">
        <v>557</v>
      </c>
      <c r="N176" s="194">
        <v>42836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84</v>
      </c>
      <c r="B177" s="186">
        <v>42818</v>
      </c>
      <c r="C177" s="186"/>
      <c r="D177" s="187" t="s">
        <v>701</v>
      </c>
      <c r="E177" s="188" t="s">
        <v>588</v>
      </c>
      <c r="F177" s="189">
        <v>300.5</v>
      </c>
      <c r="G177" s="188"/>
      <c r="H177" s="188">
        <v>417.5</v>
      </c>
      <c r="I177" s="190">
        <v>420</v>
      </c>
      <c r="J177" s="191" t="s">
        <v>702</v>
      </c>
      <c r="K177" s="192">
        <f>H177-F177</f>
        <v>117</v>
      </c>
      <c r="L177" s="193">
        <f>K177/F177</f>
        <v>0.38935108153078202</v>
      </c>
      <c r="M177" s="188" t="s">
        <v>557</v>
      </c>
      <c r="N177" s="194">
        <v>43070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85</v>
      </c>
      <c r="B178" s="186">
        <v>42818</v>
      </c>
      <c r="C178" s="186"/>
      <c r="D178" s="187" t="s">
        <v>676</v>
      </c>
      <c r="E178" s="188" t="s">
        <v>588</v>
      </c>
      <c r="F178" s="189">
        <v>850</v>
      </c>
      <c r="G178" s="188"/>
      <c r="H178" s="188">
        <v>1042.5</v>
      </c>
      <c r="I178" s="190">
        <v>1023</v>
      </c>
      <c r="J178" s="191" t="s">
        <v>703</v>
      </c>
      <c r="K178" s="192">
        <v>192.5</v>
      </c>
      <c r="L178" s="193">
        <v>0.22647058823529401</v>
      </c>
      <c r="M178" s="188" t="s">
        <v>557</v>
      </c>
      <c r="N178" s="194">
        <v>42830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86</v>
      </c>
      <c r="B179" s="186">
        <v>42830</v>
      </c>
      <c r="C179" s="186"/>
      <c r="D179" s="187" t="s">
        <v>465</v>
      </c>
      <c r="E179" s="188" t="s">
        <v>588</v>
      </c>
      <c r="F179" s="189">
        <v>785</v>
      </c>
      <c r="G179" s="188"/>
      <c r="H179" s="188">
        <v>930</v>
      </c>
      <c r="I179" s="190">
        <v>920</v>
      </c>
      <c r="J179" s="191" t="s">
        <v>704</v>
      </c>
      <c r="K179" s="192">
        <f>H179-F179</f>
        <v>145</v>
      </c>
      <c r="L179" s="193">
        <f>K179/F179</f>
        <v>0.18471337579617833</v>
      </c>
      <c r="M179" s="188" t="s">
        <v>557</v>
      </c>
      <c r="N179" s="194">
        <v>42976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87</v>
      </c>
      <c r="B180" s="196">
        <v>42831</v>
      </c>
      <c r="C180" s="196"/>
      <c r="D180" s="197" t="s">
        <v>705</v>
      </c>
      <c r="E180" s="198" t="s">
        <v>588</v>
      </c>
      <c r="F180" s="199">
        <v>40</v>
      </c>
      <c r="G180" s="199"/>
      <c r="H180" s="200">
        <v>13.1</v>
      </c>
      <c r="I180" s="200">
        <v>60</v>
      </c>
      <c r="J180" s="201" t="s">
        <v>706</v>
      </c>
      <c r="K180" s="202">
        <v>-26.9</v>
      </c>
      <c r="L180" s="203">
        <v>-0.67249999999999999</v>
      </c>
      <c r="M180" s="199" t="s">
        <v>569</v>
      </c>
      <c r="N180" s="196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88</v>
      </c>
      <c r="B181" s="186">
        <v>42837</v>
      </c>
      <c r="C181" s="186"/>
      <c r="D181" s="187" t="s">
        <v>93</v>
      </c>
      <c r="E181" s="188" t="s">
        <v>588</v>
      </c>
      <c r="F181" s="189">
        <v>289.5</v>
      </c>
      <c r="G181" s="188"/>
      <c r="H181" s="188">
        <v>354</v>
      </c>
      <c r="I181" s="190">
        <v>360</v>
      </c>
      <c r="J181" s="191" t="s">
        <v>707</v>
      </c>
      <c r="K181" s="192">
        <f t="shared" ref="K181:K189" si="59">H181-F181</f>
        <v>64.5</v>
      </c>
      <c r="L181" s="193">
        <f t="shared" ref="L181:L189" si="60">K181/F181</f>
        <v>0.22279792746113988</v>
      </c>
      <c r="M181" s="188" t="s">
        <v>557</v>
      </c>
      <c r="N181" s="194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89</v>
      </c>
      <c r="B182" s="186">
        <v>42845</v>
      </c>
      <c r="C182" s="186"/>
      <c r="D182" s="187" t="s">
        <v>411</v>
      </c>
      <c r="E182" s="188" t="s">
        <v>588</v>
      </c>
      <c r="F182" s="189">
        <v>700</v>
      </c>
      <c r="G182" s="188"/>
      <c r="H182" s="188">
        <v>840</v>
      </c>
      <c r="I182" s="190">
        <v>840</v>
      </c>
      <c r="J182" s="191" t="s">
        <v>708</v>
      </c>
      <c r="K182" s="192">
        <f t="shared" si="59"/>
        <v>140</v>
      </c>
      <c r="L182" s="193">
        <f t="shared" si="60"/>
        <v>0.2</v>
      </c>
      <c r="M182" s="188" t="s">
        <v>557</v>
      </c>
      <c r="N182" s="194">
        <v>42893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90</v>
      </c>
      <c r="B183" s="186">
        <v>42887</v>
      </c>
      <c r="C183" s="186"/>
      <c r="D183" s="187" t="s">
        <v>709</v>
      </c>
      <c r="E183" s="188" t="s">
        <v>588</v>
      </c>
      <c r="F183" s="189">
        <v>130</v>
      </c>
      <c r="G183" s="188"/>
      <c r="H183" s="188">
        <v>144.25</v>
      </c>
      <c r="I183" s="190">
        <v>170</v>
      </c>
      <c r="J183" s="191" t="s">
        <v>710</v>
      </c>
      <c r="K183" s="192">
        <f t="shared" si="59"/>
        <v>14.25</v>
      </c>
      <c r="L183" s="193">
        <f t="shared" si="60"/>
        <v>0.10961538461538461</v>
      </c>
      <c r="M183" s="188" t="s">
        <v>557</v>
      </c>
      <c r="N183" s="194">
        <v>43675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91</v>
      </c>
      <c r="B184" s="186">
        <v>42901</v>
      </c>
      <c r="C184" s="186"/>
      <c r="D184" s="187" t="s">
        <v>711</v>
      </c>
      <c r="E184" s="188" t="s">
        <v>588</v>
      </c>
      <c r="F184" s="189">
        <v>214.5</v>
      </c>
      <c r="G184" s="188"/>
      <c r="H184" s="188">
        <v>262</v>
      </c>
      <c r="I184" s="190">
        <v>262</v>
      </c>
      <c r="J184" s="191" t="s">
        <v>712</v>
      </c>
      <c r="K184" s="192">
        <f t="shared" si="59"/>
        <v>47.5</v>
      </c>
      <c r="L184" s="193">
        <f t="shared" si="60"/>
        <v>0.22144522144522144</v>
      </c>
      <c r="M184" s="188" t="s">
        <v>557</v>
      </c>
      <c r="N184" s="194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6">
        <v>92</v>
      </c>
      <c r="B185" s="217">
        <v>42933</v>
      </c>
      <c r="C185" s="217"/>
      <c r="D185" s="218" t="s">
        <v>713</v>
      </c>
      <c r="E185" s="219" t="s">
        <v>588</v>
      </c>
      <c r="F185" s="220">
        <v>370</v>
      </c>
      <c r="G185" s="219"/>
      <c r="H185" s="219">
        <v>447.5</v>
      </c>
      <c r="I185" s="221">
        <v>450</v>
      </c>
      <c r="J185" s="222" t="s">
        <v>646</v>
      </c>
      <c r="K185" s="192">
        <f t="shared" si="59"/>
        <v>77.5</v>
      </c>
      <c r="L185" s="223">
        <f t="shared" si="60"/>
        <v>0.20945945945945946</v>
      </c>
      <c r="M185" s="219" t="s">
        <v>557</v>
      </c>
      <c r="N185" s="224">
        <v>43035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93</v>
      </c>
      <c r="B186" s="217">
        <v>42943</v>
      </c>
      <c r="C186" s="217"/>
      <c r="D186" s="218" t="s">
        <v>182</v>
      </c>
      <c r="E186" s="219" t="s">
        <v>588</v>
      </c>
      <c r="F186" s="220">
        <v>657.5</v>
      </c>
      <c r="G186" s="219"/>
      <c r="H186" s="219">
        <v>825</v>
      </c>
      <c r="I186" s="221">
        <v>820</v>
      </c>
      <c r="J186" s="222" t="s">
        <v>646</v>
      </c>
      <c r="K186" s="192">
        <f t="shared" si="59"/>
        <v>167.5</v>
      </c>
      <c r="L186" s="223">
        <f t="shared" si="60"/>
        <v>0.25475285171102663</v>
      </c>
      <c r="M186" s="219" t="s">
        <v>557</v>
      </c>
      <c r="N186" s="224">
        <v>43090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94</v>
      </c>
      <c r="B187" s="186">
        <v>42964</v>
      </c>
      <c r="C187" s="186"/>
      <c r="D187" s="187" t="s">
        <v>354</v>
      </c>
      <c r="E187" s="188" t="s">
        <v>588</v>
      </c>
      <c r="F187" s="189">
        <v>605</v>
      </c>
      <c r="G187" s="188"/>
      <c r="H187" s="188">
        <v>750</v>
      </c>
      <c r="I187" s="190">
        <v>750</v>
      </c>
      <c r="J187" s="191" t="s">
        <v>704</v>
      </c>
      <c r="K187" s="192">
        <f t="shared" si="59"/>
        <v>145</v>
      </c>
      <c r="L187" s="193">
        <f t="shared" si="60"/>
        <v>0.23966942148760331</v>
      </c>
      <c r="M187" s="188" t="s">
        <v>557</v>
      </c>
      <c r="N187" s="194">
        <v>43027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95</v>
      </c>
      <c r="B188" s="196">
        <v>42979</v>
      </c>
      <c r="C188" s="196"/>
      <c r="D188" s="204" t="s">
        <v>714</v>
      </c>
      <c r="E188" s="199" t="s">
        <v>588</v>
      </c>
      <c r="F188" s="199">
        <v>255</v>
      </c>
      <c r="G188" s="200"/>
      <c r="H188" s="200">
        <v>217.25</v>
      </c>
      <c r="I188" s="200">
        <v>320</v>
      </c>
      <c r="J188" s="201" t="s">
        <v>715</v>
      </c>
      <c r="K188" s="202">
        <f t="shared" si="59"/>
        <v>-37.75</v>
      </c>
      <c r="L188" s="205">
        <f t="shared" si="60"/>
        <v>-0.14803921568627451</v>
      </c>
      <c r="M188" s="199" t="s">
        <v>569</v>
      </c>
      <c r="N188" s="196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96</v>
      </c>
      <c r="B189" s="186">
        <v>42997</v>
      </c>
      <c r="C189" s="186"/>
      <c r="D189" s="187" t="s">
        <v>716</v>
      </c>
      <c r="E189" s="188" t="s">
        <v>588</v>
      </c>
      <c r="F189" s="189">
        <v>215</v>
      </c>
      <c r="G189" s="188"/>
      <c r="H189" s="188">
        <v>258</v>
      </c>
      <c r="I189" s="190">
        <v>258</v>
      </c>
      <c r="J189" s="191" t="s">
        <v>646</v>
      </c>
      <c r="K189" s="192">
        <f t="shared" si="59"/>
        <v>43</v>
      </c>
      <c r="L189" s="193">
        <f t="shared" si="60"/>
        <v>0.2</v>
      </c>
      <c r="M189" s="188" t="s">
        <v>557</v>
      </c>
      <c r="N189" s="19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97</v>
      </c>
      <c r="B190" s="186">
        <v>42997</v>
      </c>
      <c r="C190" s="186"/>
      <c r="D190" s="187" t="s">
        <v>716</v>
      </c>
      <c r="E190" s="188" t="s">
        <v>588</v>
      </c>
      <c r="F190" s="189">
        <v>215</v>
      </c>
      <c r="G190" s="188"/>
      <c r="H190" s="188">
        <v>258</v>
      </c>
      <c r="I190" s="190">
        <v>258</v>
      </c>
      <c r="J190" s="222" t="s">
        <v>646</v>
      </c>
      <c r="K190" s="192">
        <v>43</v>
      </c>
      <c r="L190" s="193">
        <v>0.2</v>
      </c>
      <c r="M190" s="188" t="s">
        <v>557</v>
      </c>
      <c r="N190" s="194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6">
        <v>98</v>
      </c>
      <c r="B191" s="217">
        <v>42998</v>
      </c>
      <c r="C191" s="217"/>
      <c r="D191" s="218" t="s">
        <v>717</v>
      </c>
      <c r="E191" s="219" t="s">
        <v>588</v>
      </c>
      <c r="F191" s="189">
        <v>75</v>
      </c>
      <c r="G191" s="219"/>
      <c r="H191" s="219">
        <v>90</v>
      </c>
      <c r="I191" s="221">
        <v>90</v>
      </c>
      <c r="J191" s="191" t="s">
        <v>718</v>
      </c>
      <c r="K191" s="192">
        <f t="shared" ref="K191:K196" si="61">H191-F191</f>
        <v>15</v>
      </c>
      <c r="L191" s="193">
        <f t="shared" ref="L191:L196" si="62">K191/F191</f>
        <v>0.2</v>
      </c>
      <c r="M191" s="188" t="s">
        <v>557</v>
      </c>
      <c r="N191" s="194">
        <v>43019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6">
        <v>99</v>
      </c>
      <c r="B192" s="217">
        <v>43011</v>
      </c>
      <c r="C192" s="217"/>
      <c r="D192" s="218" t="s">
        <v>571</v>
      </c>
      <c r="E192" s="219" t="s">
        <v>588</v>
      </c>
      <c r="F192" s="220">
        <v>315</v>
      </c>
      <c r="G192" s="219"/>
      <c r="H192" s="219">
        <v>392</v>
      </c>
      <c r="I192" s="221">
        <v>384</v>
      </c>
      <c r="J192" s="222" t="s">
        <v>719</v>
      </c>
      <c r="K192" s="192">
        <f t="shared" si="61"/>
        <v>77</v>
      </c>
      <c r="L192" s="223">
        <f t="shared" si="62"/>
        <v>0.24444444444444444</v>
      </c>
      <c r="M192" s="219" t="s">
        <v>557</v>
      </c>
      <c r="N192" s="224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100</v>
      </c>
      <c r="B193" s="217">
        <v>43013</v>
      </c>
      <c r="C193" s="217"/>
      <c r="D193" s="218" t="s">
        <v>441</v>
      </c>
      <c r="E193" s="219" t="s">
        <v>588</v>
      </c>
      <c r="F193" s="220">
        <v>145</v>
      </c>
      <c r="G193" s="219"/>
      <c r="H193" s="219">
        <v>179</v>
      </c>
      <c r="I193" s="221">
        <v>180</v>
      </c>
      <c r="J193" s="222" t="s">
        <v>720</v>
      </c>
      <c r="K193" s="192">
        <f t="shared" si="61"/>
        <v>34</v>
      </c>
      <c r="L193" s="223">
        <f t="shared" si="62"/>
        <v>0.23448275862068965</v>
      </c>
      <c r="M193" s="219" t="s">
        <v>557</v>
      </c>
      <c r="N193" s="224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6">
        <v>101</v>
      </c>
      <c r="B194" s="217">
        <v>43014</v>
      </c>
      <c r="C194" s="217"/>
      <c r="D194" s="218" t="s">
        <v>329</v>
      </c>
      <c r="E194" s="219" t="s">
        <v>588</v>
      </c>
      <c r="F194" s="220">
        <v>256</v>
      </c>
      <c r="G194" s="219"/>
      <c r="H194" s="219">
        <v>323</v>
      </c>
      <c r="I194" s="221">
        <v>320</v>
      </c>
      <c r="J194" s="222" t="s">
        <v>646</v>
      </c>
      <c r="K194" s="192">
        <f t="shared" si="61"/>
        <v>67</v>
      </c>
      <c r="L194" s="223">
        <f t="shared" si="62"/>
        <v>0.26171875</v>
      </c>
      <c r="M194" s="219" t="s">
        <v>557</v>
      </c>
      <c r="N194" s="224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102</v>
      </c>
      <c r="B195" s="217">
        <v>43017</v>
      </c>
      <c r="C195" s="217"/>
      <c r="D195" s="218" t="s">
        <v>344</v>
      </c>
      <c r="E195" s="219" t="s">
        <v>588</v>
      </c>
      <c r="F195" s="220">
        <v>137.5</v>
      </c>
      <c r="G195" s="219"/>
      <c r="H195" s="219">
        <v>184</v>
      </c>
      <c r="I195" s="221">
        <v>183</v>
      </c>
      <c r="J195" s="222" t="s">
        <v>721</v>
      </c>
      <c r="K195" s="192">
        <f t="shared" si="61"/>
        <v>46.5</v>
      </c>
      <c r="L195" s="223">
        <f t="shared" si="62"/>
        <v>0.33818181818181819</v>
      </c>
      <c r="M195" s="219" t="s">
        <v>557</v>
      </c>
      <c r="N195" s="224">
        <v>43108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103</v>
      </c>
      <c r="B196" s="217">
        <v>43018</v>
      </c>
      <c r="C196" s="217"/>
      <c r="D196" s="218" t="s">
        <v>722</v>
      </c>
      <c r="E196" s="219" t="s">
        <v>588</v>
      </c>
      <c r="F196" s="220">
        <v>125.5</v>
      </c>
      <c r="G196" s="219"/>
      <c r="H196" s="219">
        <v>158</v>
      </c>
      <c r="I196" s="221">
        <v>155</v>
      </c>
      <c r="J196" s="222" t="s">
        <v>723</v>
      </c>
      <c r="K196" s="192">
        <f t="shared" si="61"/>
        <v>32.5</v>
      </c>
      <c r="L196" s="223">
        <f t="shared" si="62"/>
        <v>0.25896414342629481</v>
      </c>
      <c r="M196" s="219" t="s">
        <v>557</v>
      </c>
      <c r="N196" s="224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104</v>
      </c>
      <c r="B197" s="217">
        <v>43018</v>
      </c>
      <c r="C197" s="217"/>
      <c r="D197" s="218" t="s">
        <v>724</v>
      </c>
      <c r="E197" s="219" t="s">
        <v>588</v>
      </c>
      <c r="F197" s="220">
        <v>895</v>
      </c>
      <c r="G197" s="219"/>
      <c r="H197" s="219">
        <v>1122.5</v>
      </c>
      <c r="I197" s="221">
        <v>1078</v>
      </c>
      <c r="J197" s="222" t="s">
        <v>725</v>
      </c>
      <c r="K197" s="192">
        <v>227.5</v>
      </c>
      <c r="L197" s="223">
        <v>0.25418994413407803</v>
      </c>
      <c r="M197" s="219" t="s">
        <v>557</v>
      </c>
      <c r="N197" s="224">
        <v>43117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105</v>
      </c>
      <c r="B198" s="217">
        <v>43020</v>
      </c>
      <c r="C198" s="217"/>
      <c r="D198" s="218" t="s">
        <v>338</v>
      </c>
      <c r="E198" s="219" t="s">
        <v>588</v>
      </c>
      <c r="F198" s="220">
        <v>525</v>
      </c>
      <c r="G198" s="219"/>
      <c r="H198" s="219">
        <v>629</v>
      </c>
      <c r="I198" s="221">
        <v>629</v>
      </c>
      <c r="J198" s="222" t="s">
        <v>646</v>
      </c>
      <c r="K198" s="192">
        <v>104</v>
      </c>
      <c r="L198" s="223">
        <v>0.19809523809523799</v>
      </c>
      <c r="M198" s="219" t="s">
        <v>557</v>
      </c>
      <c r="N198" s="224">
        <v>43119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106</v>
      </c>
      <c r="B199" s="217">
        <v>43046</v>
      </c>
      <c r="C199" s="217"/>
      <c r="D199" s="218" t="s">
        <v>377</v>
      </c>
      <c r="E199" s="219" t="s">
        <v>588</v>
      </c>
      <c r="F199" s="220">
        <v>740</v>
      </c>
      <c r="G199" s="219"/>
      <c r="H199" s="219">
        <v>892.5</v>
      </c>
      <c r="I199" s="221">
        <v>900</v>
      </c>
      <c r="J199" s="222" t="s">
        <v>726</v>
      </c>
      <c r="K199" s="192">
        <f>H199-F199</f>
        <v>152.5</v>
      </c>
      <c r="L199" s="223">
        <f>K199/F199</f>
        <v>0.20608108108108109</v>
      </c>
      <c r="M199" s="219" t="s">
        <v>557</v>
      </c>
      <c r="N199" s="224">
        <v>43052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107</v>
      </c>
      <c r="B200" s="186">
        <v>43073</v>
      </c>
      <c r="C200" s="186"/>
      <c r="D200" s="187" t="s">
        <v>727</v>
      </c>
      <c r="E200" s="188" t="s">
        <v>588</v>
      </c>
      <c r="F200" s="189">
        <v>118.5</v>
      </c>
      <c r="G200" s="188"/>
      <c r="H200" s="188">
        <v>143.5</v>
      </c>
      <c r="I200" s="190">
        <v>145</v>
      </c>
      <c r="J200" s="191" t="s">
        <v>578</v>
      </c>
      <c r="K200" s="192">
        <f>H200-F200</f>
        <v>25</v>
      </c>
      <c r="L200" s="193">
        <f>K200/F200</f>
        <v>0.2109704641350211</v>
      </c>
      <c r="M200" s="188" t="s">
        <v>557</v>
      </c>
      <c r="N200" s="194">
        <v>43097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108</v>
      </c>
      <c r="B201" s="196">
        <v>43090</v>
      </c>
      <c r="C201" s="196"/>
      <c r="D201" s="197" t="s">
        <v>416</v>
      </c>
      <c r="E201" s="198" t="s">
        <v>588</v>
      </c>
      <c r="F201" s="199">
        <v>715</v>
      </c>
      <c r="G201" s="199"/>
      <c r="H201" s="200">
        <v>500</v>
      </c>
      <c r="I201" s="200">
        <v>872</v>
      </c>
      <c r="J201" s="201" t="s">
        <v>728</v>
      </c>
      <c r="K201" s="202">
        <f>H201-F201</f>
        <v>-215</v>
      </c>
      <c r="L201" s="203">
        <f>K201/F201</f>
        <v>-0.30069930069930068</v>
      </c>
      <c r="M201" s="199" t="s">
        <v>569</v>
      </c>
      <c r="N201" s="196">
        <v>43670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109</v>
      </c>
      <c r="B202" s="186">
        <v>43098</v>
      </c>
      <c r="C202" s="186"/>
      <c r="D202" s="187" t="s">
        <v>571</v>
      </c>
      <c r="E202" s="188" t="s">
        <v>588</v>
      </c>
      <c r="F202" s="189">
        <v>435</v>
      </c>
      <c r="G202" s="188"/>
      <c r="H202" s="188">
        <v>542.5</v>
      </c>
      <c r="I202" s="190">
        <v>539</v>
      </c>
      <c r="J202" s="191" t="s">
        <v>646</v>
      </c>
      <c r="K202" s="192">
        <v>107.5</v>
      </c>
      <c r="L202" s="193">
        <v>0.247126436781609</v>
      </c>
      <c r="M202" s="188" t="s">
        <v>557</v>
      </c>
      <c r="N202" s="194">
        <v>43206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110</v>
      </c>
      <c r="B203" s="186">
        <v>43098</v>
      </c>
      <c r="C203" s="186"/>
      <c r="D203" s="187" t="s">
        <v>529</v>
      </c>
      <c r="E203" s="188" t="s">
        <v>588</v>
      </c>
      <c r="F203" s="189">
        <v>885</v>
      </c>
      <c r="G203" s="188"/>
      <c r="H203" s="188">
        <v>1090</v>
      </c>
      <c r="I203" s="190">
        <v>1084</v>
      </c>
      <c r="J203" s="191" t="s">
        <v>646</v>
      </c>
      <c r="K203" s="192">
        <v>205</v>
      </c>
      <c r="L203" s="193">
        <v>0.23163841807909599</v>
      </c>
      <c r="M203" s="188" t="s">
        <v>557</v>
      </c>
      <c r="N203" s="194">
        <v>43213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5">
        <v>111</v>
      </c>
      <c r="B204" s="226">
        <v>43192</v>
      </c>
      <c r="C204" s="226"/>
      <c r="D204" s="204" t="s">
        <v>729</v>
      </c>
      <c r="E204" s="199" t="s">
        <v>588</v>
      </c>
      <c r="F204" s="227">
        <v>478.5</v>
      </c>
      <c r="G204" s="199"/>
      <c r="H204" s="199">
        <v>442</v>
      </c>
      <c r="I204" s="200">
        <v>613</v>
      </c>
      <c r="J204" s="201" t="s">
        <v>730</v>
      </c>
      <c r="K204" s="202">
        <f>H204-F204</f>
        <v>-36.5</v>
      </c>
      <c r="L204" s="203">
        <f>K204/F204</f>
        <v>-7.6280041797283177E-2</v>
      </c>
      <c r="M204" s="199" t="s">
        <v>569</v>
      </c>
      <c r="N204" s="196">
        <v>43762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112</v>
      </c>
      <c r="B205" s="196">
        <v>43194</v>
      </c>
      <c r="C205" s="196"/>
      <c r="D205" s="197" t="s">
        <v>731</v>
      </c>
      <c r="E205" s="198" t="s">
        <v>588</v>
      </c>
      <c r="F205" s="199">
        <f>141.5-7.3</f>
        <v>134.19999999999999</v>
      </c>
      <c r="G205" s="199"/>
      <c r="H205" s="200">
        <v>77</v>
      </c>
      <c r="I205" s="200">
        <v>180</v>
      </c>
      <c r="J205" s="201" t="s">
        <v>732</v>
      </c>
      <c r="K205" s="202">
        <f>H205-F205</f>
        <v>-57.199999999999989</v>
      </c>
      <c r="L205" s="203">
        <f>K205/F205</f>
        <v>-0.42622950819672129</v>
      </c>
      <c r="M205" s="199" t="s">
        <v>569</v>
      </c>
      <c r="N205" s="196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5">
        <v>113</v>
      </c>
      <c r="B206" s="196">
        <v>43209</v>
      </c>
      <c r="C206" s="196"/>
      <c r="D206" s="197" t="s">
        <v>733</v>
      </c>
      <c r="E206" s="198" t="s">
        <v>588</v>
      </c>
      <c r="F206" s="199">
        <v>430</v>
      </c>
      <c r="G206" s="199"/>
      <c r="H206" s="200">
        <v>220</v>
      </c>
      <c r="I206" s="200">
        <v>537</v>
      </c>
      <c r="J206" s="201" t="s">
        <v>734</v>
      </c>
      <c r="K206" s="202">
        <f>H206-F206</f>
        <v>-210</v>
      </c>
      <c r="L206" s="203">
        <f>K206/F206</f>
        <v>-0.48837209302325579</v>
      </c>
      <c r="M206" s="199" t="s">
        <v>569</v>
      </c>
      <c r="N206" s="196">
        <v>43252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114</v>
      </c>
      <c r="B207" s="217">
        <v>43220</v>
      </c>
      <c r="C207" s="217"/>
      <c r="D207" s="218" t="s">
        <v>378</v>
      </c>
      <c r="E207" s="219" t="s">
        <v>588</v>
      </c>
      <c r="F207" s="219">
        <v>153.5</v>
      </c>
      <c r="G207" s="219"/>
      <c r="H207" s="219">
        <v>196</v>
      </c>
      <c r="I207" s="221">
        <v>196</v>
      </c>
      <c r="J207" s="191" t="s">
        <v>735</v>
      </c>
      <c r="K207" s="192">
        <f>H207-F207</f>
        <v>42.5</v>
      </c>
      <c r="L207" s="193">
        <f>K207/F207</f>
        <v>0.27687296416938112</v>
      </c>
      <c r="M207" s="188" t="s">
        <v>557</v>
      </c>
      <c r="N207" s="194">
        <v>43605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115</v>
      </c>
      <c r="B208" s="196">
        <v>43306</v>
      </c>
      <c r="C208" s="196"/>
      <c r="D208" s="197" t="s">
        <v>705</v>
      </c>
      <c r="E208" s="198" t="s">
        <v>588</v>
      </c>
      <c r="F208" s="199">
        <v>27.5</v>
      </c>
      <c r="G208" s="199"/>
      <c r="H208" s="200">
        <v>13.1</v>
      </c>
      <c r="I208" s="200">
        <v>60</v>
      </c>
      <c r="J208" s="201" t="s">
        <v>736</v>
      </c>
      <c r="K208" s="202">
        <v>-14.4</v>
      </c>
      <c r="L208" s="203">
        <v>-0.52363636363636401</v>
      </c>
      <c r="M208" s="199" t="s">
        <v>569</v>
      </c>
      <c r="N208" s="196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5">
        <v>116</v>
      </c>
      <c r="B209" s="226">
        <v>43318</v>
      </c>
      <c r="C209" s="226"/>
      <c r="D209" s="204" t="s">
        <v>737</v>
      </c>
      <c r="E209" s="199" t="s">
        <v>588</v>
      </c>
      <c r="F209" s="199">
        <v>148.5</v>
      </c>
      <c r="G209" s="199"/>
      <c r="H209" s="199">
        <v>102</v>
      </c>
      <c r="I209" s="200">
        <v>182</v>
      </c>
      <c r="J209" s="201" t="s">
        <v>738</v>
      </c>
      <c r="K209" s="202">
        <f>H209-F209</f>
        <v>-46.5</v>
      </c>
      <c r="L209" s="203">
        <f>K209/F209</f>
        <v>-0.31313131313131315</v>
      </c>
      <c r="M209" s="199" t="s">
        <v>569</v>
      </c>
      <c r="N209" s="196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117</v>
      </c>
      <c r="B210" s="186">
        <v>43335</v>
      </c>
      <c r="C210" s="186"/>
      <c r="D210" s="187" t="s">
        <v>739</v>
      </c>
      <c r="E210" s="188" t="s">
        <v>588</v>
      </c>
      <c r="F210" s="219">
        <v>285</v>
      </c>
      <c r="G210" s="188"/>
      <c r="H210" s="188">
        <v>355</v>
      </c>
      <c r="I210" s="190">
        <v>364</v>
      </c>
      <c r="J210" s="191" t="s">
        <v>740</v>
      </c>
      <c r="K210" s="192">
        <v>70</v>
      </c>
      <c r="L210" s="193">
        <v>0.24561403508771901</v>
      </c>
      <c r="M210" s="188" t="s">
        <v>557</v>
      </c>
      <c r="N210" s="194">
        <v>43455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118</v>
      </c>
      <c r="B211" s="186">
        <v>43341</v>
      </c>
      <c r="C211" s="186"/>
      <c r="D211" s="187" t="s">
        <v>366</v>
      </c>
      <c r="E211" s="188" t="s">
        <v>588</v>
      </c>
      <c r="F211" s="219">
        <v>525</v>
      </c>
      <c r="G211" s="188"/>
      <c r="H211" s="188">
        <v>585</v>
      </c>
      <c r="I211" s="190">
        <v>635</v>
      </c>
      <c r="J211" s="191" t="s">
        <v>741</v>
      </c>
      <c r="K211" s="192">
        <f t="shared" ref="K211:K228" si="63">H211-F211</f>
        <v>60</v>
      </c>
      <c r="L211" s="193">
        <f t="shared" ref="L211:L228" si="64">K211/F211</f>
        <v>0.11428571428571428</v>
      </c>
      <c r="M211" s="188" t="s">
        <v>557</v>
      </c>
      <c r="N211" s="194">
        <v>43662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119</v>
      </c>
      <c r="B212" s="186">
        <v>43395</v>
      </c>
      <c r="C212" s="186"/>
      <c r="D212" s="187" t="s">
        <v>354</v>
      </c>
      <c r="E212" s="188" t="s">
        <v>588</v>
      </c>
      <c r="F212" s="219">
        <v>475</v>
      </c>
      <c r="G212" s="188"/>
      <c r="H212" s="188">
        <v>574</v>
      </c>
      <c r="I212" s="190">
        <v>570</v>
      </c>
      <c r="J212" s="191" t="s">
        <v>646</v>
      </c>
      <c r="K212" s="192">
        <f t="shared" si="63"/>
        <v>99</v>
      </c>
      <c r="L212" s="193">
        <f t="shared" si="64"/>
        <v>0.20842105263157895</v>
      </c>
      <c r="M212" s="188" t="s">
        <v>557</v>
      </c>
      <c r="N212" s="194">
        <v>43403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120</v>
      </c>
      <c r="B213" s="217">
        <v>43397</v>
      </c>
      <c r="C213" s="217"/>
      <c r="D213" s="218" t="s">
        <v>373</v>
      </c>
      <c r="E213" s="219" t="s">
        <v>588</v>
      </c>
      <c r="F213" s="219">
        <v>707.5</v>
      </c>
      <c r="G213" s="219"/>
      <c r="H213" s="219">
        <v>872</v>
      </c>
      <c r="I213" s="221">
        <v>872</v>
      </c>
      <c r="J213" s="222" t="s">
        <v>646</v>
      </c>
      <c r="K213" s="192">
        <f t="shared" si="63"/>
        <v>164.5</v>
      </c>
      <c r="L213" s="223">
        <f t="shared" si="64"/>
        <v>0.23250883392226149</v>
      </c>
      <c r="M213" s="219" t="s">
        <v>557</v>
      </c>
      <c r="N213" s="224">
        <v>43482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121</v>
      </c>
      <c r="B214" s="217">
        <v>43398</v>
      </c>
      <c r="C214" s="217"/>
      <c r="D214" s="218" t="s">
        <v>742</v>
      </c>
      <c r="E214" s="219" t="s">
        <v>588</v>
      </c>
      <c r="F214" s="219">
        <v>162</v>
      </c>
      <c r="G214" s="219"/>
      <c r="H214" s="219">
        <v>204</v>
      </c>
      <c r="I214" s="221">
        <v>209</v>
      </c>
      <c r="J214" s="222" t="s">
        <v>743</v>
      </c>
      <c r="K214" s="192">
        <f t="shared" si="63"/>
        <v>42</v>
      </c>
      <c r="L214" s="223">
        <f t="shared" si="64"/>
        <v>0.25925925925925924</v>
      </c>
      <c r="M214" s="219" t="s">
        <v>557</v>
      </c>
      <c r="N214" s="224">
        <v>43539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122</v>
      </c>
      <c r="B215" s="217">
        <v>43399</v>
      </c>
      <c r="C215" s="217"/>
      <c r="D215" s="218" t="s">
        <v>458</v>
      </c>
      <c r="E215" s="219" t="s">
        <v>588</v>
      </c>
      <c r="F215" s="219">
        <v>240</v>
      </c>
      <c r="G215" s="219"/>
      <c r="H215" s="219">
        <v>297</v>
      </c>
      <c r="I215" s="221">
        <v>297</v>
      </c>
      <c r="J215" s="222" t="s">
        <v>646</v>
      </c>
      <c r="K215" s="228">
        <f t="shared" si="63"/>
        <v>57</v>
      </c>
      <c r="L215" s="223">
        <f t="shared" si="64"/>
        <v>0.23749999999999999</v>
      </c>
      <c r="M215" s="219" t="s">
        <v>557</v>
      </c>
      <c r="N215" s="224">
        <v>43417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123</v>
      </c>
      <c r="B216" s="186">
        <v>43439</v>
      </c>
      <c r="C216" s="186"/>
      <c r="D216" s="187" t="s">
        <v>744</v>
      </c>
      <c r="E216" s="188" t="s">
        <v>588</v>
      </c>
      <c r="F216" s="188">
        <v>202.5</v>
      </c>
      <c r="G216" s="188"/>
      <c r="H216" s="188">
        <v>255</v>
      </c>
      <c r="I216" s="190">
        <v>252</v>
      </c>
      <c r="J216" s="191" t="s">
        <v>646</v>
      </c>
      <c r="K216" s="192">
        <f t="shared" si="63"/>
        <v>52.5</v>
      </c>
      <c r="L216" s="193">
        <f t="shared" si="64"/>
        <v>0.25925925925925924</v>
      </c>
      <c r="M216" s="188" t="s">
        <v>557</v>
      </c>
      <c r="N216" s="194">
        <v>43542</v>
      </c>
      <c r="O216" s="1"/>
      <c r="P216" s="1"/>
      <c r="Q216" s="1"/>
      <c r="R216" s="6" t="s">
        <v>745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124</v>
      </c>
      <c r="B217" s="217">
        <v>43465</v>
      </c>
      <c r="C217" s="186"/>
      <c r="D217" s="218" t="s">
        <v>403</v>
      </c>
      <c r="E217" s="219" t="s">
        <v>588</v>
      </c>
      <c r="F217" s="219">
        <v>710</v>
      </c>
      <c r="G217" s="219"/>
      <c r="H217" s="219">
        <v>866</v>
      </c>
      <c r="I217" s="221">
        <v>866</v>
      </c>
      <c r="J217" s="222" t="s">
        <v>646</v>
      </c>
      <c r="K217" s="192">
        <f t="shared" si="63"/>
        <v>156</v>
      </c>
      <c r="L217" s="193">
        <f t="shared" si="64"/>
        <v>0.21971830985915494</v>
      </c>
      <c r="M217" s="188" t="s">
        <v>557</v>
      </c>
      <c r="N217" s="194">
        <v>43553</v>
      </c>
      <c r="O217" s="1"/>
      <c r="P217" s="1"/>
      <c r="Q217" s="1"/>
      <c r="R217" s="6" t="s">
        <v>745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125</v>
      </c>
      <c r="B218" s="217">
        <v>43522</v>
      </c>
      <c r="C218" s="217"/>
      <c r="D218" s="218" t="s">
        <v>152</v>
      </c>
      <c r="E218" s="219" t="s">
        <v>588</v>
      </c>
      <c r="F218" s="219">
        <v>337.25</v>
      </c>
      <c r="G218" s="219"/>
      <c r="H218" s="219">
        <v>398.5</v>
      </c>
      <c r="I218" s="221">
        <v>411</v>
      </c>
      <c r="J218" s="191" t="s">
        <v>746</v>
      </c>
      <c r="K218" s="192">
        <f t="shared" si="63"/>
        <v>61.25</v>
      </c>
      <c r="L218" s="193">
        <f t="shared" si="64"/>
        <v>0.1816160118606375</v>
      </c>
      <c r="M218" s="188" t="s">
        <v>557</v>
      </c>
      <c r="N218" s="194">
        <v>43760</v>
      </c>
      <c r="O218" s="1"/>
      <c r="P218" s="1"/>
      <c r="Q218" s="1"/>
      <c r="R218" s="6" t="s">
        <v>745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126</v>
      </c>
      <c r="B219" s="230">
        <v>43559</v>
      </c>
      <c r="C219" s="230"/>
      <c r="D219" s="231" t="s">
        <v>747</v>
      </c>
      <c r="E219" s="232" t="s">
        <v>588</v>
      </c>
      <c r="F219" s="232">
        <v>130</v>
      </c>
      <c r="G219" s="232"/>
      <c r="H219" s="232">
        <v>65</v>
      </c>
      <c r="I219" s="233">
        <v>158</v>
      </c>
      <c r="J219" s="201" t="s">
        <v>748</v>
      </c>
      <c r="K219" s="202">
        <f t="shared" si="63"/>
        <v>-65</v>
      </c>
      <c r="L219" s="203">
        <f t="shared" si="64"/>
        <v>-0.5</v>
      </c>
      <c r="M219" s="199" t="s">
        <v>569</v>
      </c>
      <c r="N219" s="196">
        <v>43726</v>
      </c>
      <c r="O219" s="1"/>
      <c r="P219" s="1"/>
      <c r="Q219" s="1"/>
      <c r="R219" s="6" t="s">
        <v>749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127</v>
      </c>
      <c r="B220" s="217">
        <v>43017</v>
      </c>
      <c r="C220" s="217"/>
      <c r="D220" s="218" t="s">
        <v>184</v>
      </c>
      <c r="E220" s="219" t="s">
        <v>588</v>
      </c>
      <c r="F220" s="219">
        <v>141.5</v>
      </c>
      <c r="G220" s="219"/>
      <c r="H220" s="219">
        <v>183.5</v>
      </c>
      <c r="I220" s="221">
        <v>210</v>
      </c>
      <c r="J220" s="191" t="s">
        <v>743</v>
      </c>
      <c r="K220" s="192">
        <f t="shared" si="63"/>
        <v>42</v>
      </c>
      <c r="L220" s="193">
        <f t="shared" si="64"/>
        <v>0.29681978798586572</v>
      </c>
      <c r="M220" s="188" t="s">
        <v>557</v>
      </c>
      <c r="N220" s="194">
        <v>43042</v>
      </c>
      <c r="O220" s="1"/>
      <c r="P220" s="1"/>
      <c r="Q220" s="1"/>
      <c r="R220" s="6" t="s">
        <v>749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128</v>
      </c>
      <c r="B221" s="230">
        <v>43074</v>
      </c>
      <c r="C221" s="230"/>
      <c r="D221" s="231" t="s">
        <v>750</v>
      </c>
      <c r="E221" s="232" t="s">
        <v>588</v>
      </c>
      <c r="F221" s="227">
        <v>172</v>
      </c>
      <c r="G221" s="232"/>
      <c r="H221" s="232">
        <v>155.25</v>
      </c>
      <c r="I221" s="233">
        <v>230</v>
      </c>
      <c r="J221" s="201" t="s">
        <v>751</v>
      </c>
      <c r="K221" s="202">
        <f t="shared" si="63"/>
        <v>-16.75</v>
      </c>
      <c r="L221" s="203">
        <f t="shared" si="64"/>
        <v>-9.7383720930232565E-2</v>
      </c>
      <c r="M221" s="199" t="s">
        <v>569</v>
      </c>
      <c r="N221" s="196">
        <v>43787</v>
      </c>
      <c r="O221" s="1"/>
      <c r="P221" s="1"/>
      <c r="Q221" s="1"/>
      <c r="R221" s="6" t="s">
        <v>749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129</v>
      </c>
      <c r="B222" s="217">
        <v>43398</v>
      </c>
      <c r="C222" s="217"/>
      <c r="D222" s="218" t="s">
        <v>107</v>
      </c>
      <c r="E222" s="219" t="s">
        <v>588</v>
      </c>
      <c r="F222" s="219">
        <v>698.5</v>
      </c>
      <c r="G222" s="219"/>
      <c r="H222" s="219">
        <v>890</v>
      </c>
      <c r="I222" s="221">
        <v>890</v>
      </c>
      <c r="J222" s="191" t="s">
        <v>819</v>
      </c>
      <c r="K222" s="192">
        <f t="shared" si="63"/>
        <v>191.5</v>
      </c>
      <c r="L222" s="193">
        <f t="shared" si="64"/>
        <v>0.27415891195418757</v>
      </c>
      <c r="M222" s="188" t="s">
        <v>557</v>
      </c>
      <c r="N222" s="194">
        <v>44328</v>
      </c>
      <c r="O222" s="1"/>
      <c r="P222" s="1"/>
      <c r="Q222" s="1"/>
      <c r="R222" s="6" t="s">
        <v>745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130</v>
      </c>
      <c r="B223" s="217">
        <v>42877</v>
      </c>
      <c r="C223" s="217"/>
      <c r="D223" s="218" t="s">
        <v>365</v>
      </c>
      <c r="E223" s="219" t="s">
        <v>588</v>
      </c>
      <c r="F223" s="219">
        <v>127.6</v>
      </c>
      <c r="G223" s="219"/>
      <c r="H223" s="219">
        <v>138</v>
      </c>
      <c r="I223" s="221">
        <v>190</v>
      </c>
      <c r="J223" s="191" t="s">
        <v>752</v>
      </c>
      <c r="K223" s="192">
        <f t="shared" si="63"/>
        <v>10.400000000000006</v>
      </c>
      <c r="L223" s="193">
        <f t="shared" si="64"/>
        <v>8.1504702194357417E-2</v>
      </c>
      <c r="M223" s="188" t="s">
        <v>557</v>
      </c>
      <c r="N223" s="194">
        <v>43774</v>
      </c>
      <c r="O223" s="1"/>
      <c r="P223" s="1"/>
      <c r="Q223" s="1"/>
      <c r="R223" s="6" t="s">
        <v>749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131</v>
      </c>
      <c r="B224" s="217">
        <v>43158</v>
      </c>
      <c r="C224" s="217"/>
      <c r="D224" s="218" t="s">
        <v>753</v>
      </c>
      <c r="E224" s="219" t="s">
        <v>588</v>
      </c>
      <c r="F224" s="219">
        <v>317</v>
      </c>
      <c r="G224" s="219"/>
      <c r="H224" s="219">
        <v>382.5</v>
      </c>
      <c r="I224" s="221">
        <v>398</v>
      </c>
      <c r="J224" s="191" t="s">
        <v>754</v>
      </c>
      <c r="K224" s="192">
        <f t="shared" si="63"/>
        <v>65.5</v>
      </c>
      <c r="L224" s="193">
        <f t="shared" si="64"/>
        <v>0.20662460567823343</v>
      </c>
      <c r="M224" s="188" t="s">
        <v>557</v>
      </c>
      <c r="N224" s="194">
        <v>44238</v>
      </c>
      <c r="O224" s="1"/>
      <c r="P224" s="1"/>
      <c r="Q224" s="1"/>
      <c r="R224" s="6" t="s">
        <v>749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132</v>
      </c>
      <c r="B225" s="230">
        <v>43164</v>
      </c>
      <c r="C225" s="230"/>
      <c r="D225" s="231" t="s">
        <v>144</v>
      </c>
      <c r="E225" s="232" t="s">
        <v>588</v>
      </c>
      <c r="F225" s="227">
        <f>510-14.4</f>
        <v>495.6</v>
      </c>
      <c r="G225" s="232"/>
      <c r="H225" s="232">
        <v>350</v>
      </c>
      <c r="I225" s="233">
        <v>672</v>
      </c>
      <c r="J225" s="201" t="s">
        <v>755</v>
      </c>
      <c r="K225" s="202">
        <f t="shared" si="63"/>
        <v>-145.60000000000002</v>
      </c>
      <c r="L225" s="203">
        <f t="shared" si="64"/>
        <v>-0.29378531073446329</v>
      </c>
      <c r="M225" s="199" t="s">
        <v>569</v>
      </c>
      <c r="N225" s="196">
        <v>43887</v>
      </c>
      <c r="O225" s="1"/>
      <c r="P225" s="1"/>
      <c r="Q225" s="1"/>
      <c r="R225" s="6" t="s">
        <v>745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133</v>
      </c>
      <c r="B226" s="230">
        <v>43237</v>
      </c>
      <c r="C226" s="230"/>
      <c r="D226" s="231" t="s">
        <v>450</v>
      </c>
      <c r="E226" s="232" t="s">
        <v>588</v>
      </c>
      <c r="F226" s="227">
        <v>230.3</v>
      </c>
      <c r="G226" s="232"/>
      <c r="H226" s="232">
        <v>102.5</v>
      </c>
      <c r="I226" s="233">
        <v>348</v>
      </c>
      <c r="J226" s="201" t="s">
        <v>756</v>
      </c>
      <c r="K226" s="202">
        <f t="shared" si="63"/>
        <v>-127.80000000000001</v>
      </c>
      <c r="L226" s="203">
        <f t="shared" si="64"/>
        <v>-0.55492835432045162</v>
      </c>
      <c r="M226" s="199" t="s">
        <v>569</v>
      </c>
      <c r="N226" s="196">
        <v>43896</v>
      </c>
      <c r="O226" s="1"/>
      <c r="P226" s="1"/>
      <c r="Q226" s="1"/>
      <c r="R226" s="6" t="s">
        <v>745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134</v>
      </c>
      <c r="B227" s="217">
        <v>43258</v>
      </c>
      <c r="C227" s="217"/>
      <c r="D227" s="218" t="s">
        <v>420</v>
      </c>
      <c r="E227" s="219" t="s">
        <v>588</v>
      </c>
      <c r="F227" s="219">
        <f>342.5-5.1</f>
        <v>337.4</v>
      </c>
      <c r="G227" s="219"/>
      <c r="H227" s="219">
        <v>412.5</v>
      </c>
      <c r="I227" s="221">
        <v>439</v>
      </c>
      <c r="J227" s="191" t="s">
        <v>757</v>
      </c>
      <c r="K227" s="192">
        <f t="shared" si="63"/>
        <v>75.100000000000023</v>
      </c>
      <c r="L227" s="193">
        <f t="shared" si="64"/>
        <v>0.22258446947243635</v>
      </c>
      <c r="M227" s="188" t="s">
        <v>557</v>
      </c>
      <c r="N227" s="194">
        <v>44230</v>
      </c>
      <c r="O227" s="1"/>
      <c r="P227" s="1"/>
      <c r="Q227" s="1"/>
      <c r="R227" s="6" t="s">
        <v>749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0">
        <v>135</v>
      </c>
      <c r="B228" s="209">
        <v>43285</v>
      </c>
      <c r="C228" s="209"/>
      <c r="D228" s="210" t="s">
        <v>55</v>
      </c>
      <c r="E228" s="211" t="s">
        <v>588</v>
      </c>
      <c r="F228" s="211">
        <f>127.5-5.53</f>
        <v>121.97</v>
      </c>
      <c r="G228" s="212"/>
      <c r="H228" s="212">
        <v>122.5</v>
      </c>
      <c r="I228" s="212">
        <v>170</v>
      </c>
      <c r="J228" s="213" t="s">
        <v>786</v>
      </c>
      <c r="K228" s="214">
        <f t="shared" si="63"/>
        <v>0.53000000000000114</v>
      </c>
      <c r="L228" s="215">
        <f t="shared" si="64"/>
        <v>4.3453308190538747E-3</v>
      </c>
      <c r="M228" s="211" t="s">
        <v>679</v>
      </c>
      <c r="N228" s="209">
        <v>44431</v>
      </c>
      <c r="O228" s="1"/>
      <c r="P228" s="1"/>
      <c r="Q228" s="1"/>
      <c r="R228" s="6" t="s">
        <v>745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136</v>
      </c>
      <c r="B229" s="230">
        <v>43294</v>
      </c>
      <c r="C229" s="230"/>
      <c r="D229" s="231" t="s">
        <v>356</v>
      </c>
      <c r="E229" s="232" t="s">
        <v>588</v>
      </c>
      <c r="F229" s="227">
        <v>46.5</v>
      </c>
      <c r="G229" s="232"/>
      <c r="H229" s="232">
        <v>17</v>
      </c>
      <c r="I229" s="233">
        <v>59</v>
      </c>
      <c r="J229" s="201" t="s">
        <v>758</v>
      </c>
      <c r="K229" s="202">
        <f t="shared" ref="K229:K237" si="65">H229-F229</f>
        <v>-29.5</v>
      </c>
      <c r="L229" s="203">
        <f t="shared" ref="L229:L237" si="66">K229/F229</f>
        <v>-0.63440860215053763</v>
      </c>
      <c r="M229" s="199" t="s">
        <v>569</v>
      </c>
      <c r="N229" s="196">
        <v>43887</v>
      </c>
      <c r="O229" s="1"/>
      <c r="P229" s="1"/>
      <c r="Q229" s="1"/>
      <c r="R229" s="6" t="s">
        <v>745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137</v>
      </c>
      <c r="B230" s="217">
        <v>43396</v>
      </c>
      <c r="C230" s="217"/>
      <c r="D230" s="218" t="s">
        <v>405</v>
      </c>
      <c r="E230" s="219" t="s">
        <v>588</v>
      </c>
      <c r="F230" s="219">
        <v>156.5</v>
      </c>
      <c r="G230" s="219"/>
      <c r="H230" s="219">
        <v>207.5</v>
      </c>
      <c r="I230" s="221">
        <v>191</v>
      </c>
      <c r="J230" s="191" t="s">
        <v>646</v>
      </c>
      <c r="K230" s="192">
        <f t="shared" si="65"/>
        <v>51</v>
      </c>
      <c r="L230" s="193">
        <f t="shared" si="66"/>
        <v>0.32587859424920129</v>
      </c>
      <c r="M230" s="188" t="s">
        <v>557</v>
      </c>
      <c r="N230" s="194">
        <v>44369</v>
      </c>
      <c r="O230" s="1"/>
      <c r="P230" s="1"/>
      <c r="Q230" s="1"/>
      <c r="R230" s="6" t="s">
        <v>745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138</v>
      </c>
      <c r="B231" s="217">
        <v>43439</v>
      </c>
      <c r="C231" s="217"/>
      <c r="D231" s="218" t="s">
        <v>319</v>
      </c>
      <c r="E231" s="219" t="s">
        <v>588</v>
      </c>
      <c r="F231" s="219">
        <v>259.5</v>
      </c>
      <c r="G231" s="219"/>
      <c r="H231" s="219">
        <v>320</v>
      </c>
      <c r="I231" s="221">
        <v>320</v>
      </c>
      <c r="J231" s="191" t="s">
        <v>646</v>
      </c>
      <c r="K231" s="192">
        <f t="shared" si="65"/>
        <v>60.5</v>
      </c>
      <c r="L231" s="193">
        <f t="shared" si="66"/>
        <v>0.23314065510597304</v>
      </c>
      <c r="M231" s="188" t="s">
        <v>557</v>
      </c>
      <c r="N231" s="194">
        <v>44323</v>
      </c>
      <c r="O231" s="1"/>
      <c r="P231" s="1"/>
      <c r="Q231" s="1"/>
      <c r="R231" s="6" t="s">
        <v>745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9">
        <v>139</v>
      </c>
      <c r="B232" s="230">
        <v>43439</v>
      </c>
      <c r="C232" s="230"/>
      <c r="D232" s="231" t="s">
        <v>759</v>
      </c>
      <c r="E232" s="232" t="s">
        <v>588</v>
      </c>
      <c r="F232" s="232">
        <v>715</v>
      </c>
      <c r="G232" s="232"/>
      <c r="H232" s="232">
        <v>445</v>
      </c>
      <c r="I232" s="233">
        <v>840</v>
      </c>
      <c r="J232" s="201" t="s">
        <v>760</v>
      </c>
      <c r="K232" s="202">
        <f t="shared" si="65"/>
        <v>-270</v>
      </c>
      <c r="L232" s="203">
        <f t="shared" si="66"/>
        <v>-0.3776223776223776</v>
      </c>
      <c r="M232" s="199" t="s">
        <v>569</v>
      </c>
      <c r="N232" s="196">
        <v>43800</v>
      </c>
      <c r="O232" s="1"/>
      <c r="P232" s="1"/>
      <c r="Q232" s="1"/>
      <c r="R232" s="6" t="s">
        <v>745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140</v>
      </c>
      <c r="B233" s="217">
        <v>43469</v>
      </c>
      <c r="C233" s="217"/>
      <c r="D233" s="218" t="s">
        <v>157</v>
      </c>
      <c r="E233" s="219" t="s">
        <v>588</v>
      </c>
      <c r="F233" s="219">
        <v>875</v>
      </c>
      <c r="G233" s="219"/>
      <c r="H233" s="219">
        <v>1165</v>
      </c>
      <c r="I233" s="221">
        <v>1185</v>
      </c>
      <c r="J233" s="191" t="s">
        <v>761</v>
      </c>
      <c r="K233" s="192">
        <f t="shared" si="65"/>
        <v>290</v>
      </c>
      <c r="L233" s="193">
        <f t="shared" si="66"/>
        <v>0.33142857142857141</v>
      </c>
      <c r="M233" s="188" t="s">
        <v>557</v>
      </c>
      <c r="N233" s="194">
        <v>43847</v>
      </c>
      <c r="O233" s="1"/>
      <c r="P233" s="1"/>
      <c r="Q233" s="1"/>
      <c r="R233" s="6" t="s">
        <v>745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141</v>
      </c>
      <c r="B234" s="217">
        <v>43559</v>
      </c>
      <c r="C234" s="217"/>
      <c r="D234" s="218" t="s">
        <v>335</v>
      </c>
      <c r="E234" s="219" t="s">
        <v>588</v>
      </c>
      <c r="F234" s="219">
        <f>387-14.63</f>
        <v>372.37</v>
      </c>
      <c r="G234" s="219"/>
      <c r="H234" s="219">
        <v>490</v>
      </c>
      <c r="I234" s="221">
        <v>490</v>
      </c>
      <c r="J234" s="191" t="s">
        <v>646</v>
      </c>
      <c r="K234" s="192">
        <f t="shared" si="65"/>
        <v>117.63</v>
      </c>
      <c r="L234" s="193">
        <f t="shared" si="66"/>
        <v>0.31589548030185027</v>
      </c>
      <c r="M234" s="188" t="s">
        <v>557</v>
      </c>
      <c r="N234" s="194">
        <v>43850</v>
      </c>
      <c r="O234" s="1"/>
      <c r="P234" s="1"/>
      <c r="Q234" s="1"/>
      <c r="R234" s="6" t="s">
        <v>745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9">
        <v>142</v>
      </c>
      <c r="B235" s="230">
        <v>43578</v>
      </c>
      <c r="C235" s="230"/>
      <c r="D235" s="231" t="s">
        <v>762</v>
      </c>
      <c r="E235" s="232" t="s">
        <v>559</v>
      </c>
      <c r="F235" s="232">
        <v>220</v>
      </c>
      <c r="G235" s="232"/>
      <c r="H235" s="232">
        <v>127.5</v>
      </c>
      <c r="I235" s="233">
        <v>284</v>
      </c>
      <c r="J235" s="201" t="s">
        <v>763</v>
      </c>
      <c r="K235" s="202">
        <f t="shared" si="65"/>
        <v>-92.5</v>
      </c>
      <c r="L235" s="203">
        <f t="shared" si="66"/>
        <v>-0.42045454545454547</v>
      </c>
      <c r="M235" s="199" t="s">
        <v>569</v>
      </c>
      <c r="N235" s="196">
        <v>43896</v>
      </c>
      <c r="O235" s="1"/>
      <c r="P235" s="1"/>
      <c r="Q235" s="1"/>
      <c r="R235" s="6" t="s">
        <v>745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143</v>
      </c>
      <c r="B236" s="217">
        <v>43622</v>
      </c>
      <c r="C236" s="217"/>
      <c r="D236" s="218" t="s">
        <v>459</v>
      </c>
      <c r="E236" s="219" t="s">
        <v>559</v>
      </c>
      <c r="F236" s="219">
        <v>332.8</v>
      </c>
      <c r="G236" s="219"/>
      <c r="H236" s="219">
        <v>405</v>
      </c>
      <c r="I236" s="221">
        <v>419</v>
      </c>
      <c r="J236" s="191" t="s">
        <v>764</v>
      </c>
      <c r="K236" s="192">
        <f t="shared" si="65"/>
        <v>72.199999999999989</v>
      </c>
      <c r="L236" s="193">
        <f t="shared" si="66"/>
        <v>0.21694711538461534</v>
      </c>
      <c r="M236" s="188" t="s">
        <v>557</v>
      </c>
      <c r="N236" s="194">
        <v>43860</v>
      </c>
      <c r="O236" s="1"/>
      <c r="P236" s="1"/>
      <c r="Q236" s="1"/>
      <c r="R236" s="6" t="s">
        <v>749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0">
        <v>144</v>
      </c>
      <c r="B237" s="209">
        <v>43641</v>
      </c>
      <c r="C237" s="209"/>
      <c r="D237" s="210" t="s">
        <v>150</v>
      </c>
      <c r="E237" s="211" t="s">
        <v>588</v>
      </c>
      <c r="F237" s="211">
        <v>386</v>
      </c>
      <c r="G237" s="212"/>
      <c r="H237" s="212">
        <v>395</v>
      </c>
      <c r="I237" s="212">
        <v>452</v>
      </c>
      <c r="J237" s="213" t="s">
        <v>765</v>
      </c>
      <c r="K237" s="214">
        <f t="shared" si="65"/>
        <v>9</v>
      </c>
      <c r="L237" s="215">
        <f t="shared" si="66"/>
        <v>2.3316062176165803E-2</v>
      </c>
      <c r="M237" s="211" t="s">
        <v>679</v>
      </c>
      <c r="N237" s="209">
        <v>43868</v>
      </c>
      <c r="O237" s="1"/>
      <c r="P237" s="1"/>
      <c r="Q237" s="1"/>
      <c r="R237" s="6" t="s">
        <v>749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0">
        <v>145</v>
      </c>
      <c r="B238" s="209">
        <v>43707</v>
      </c>
      <c r="C238" s="209"/>
      <c r="D238" s="210" t="s">
        <v>130</v>
      </c>
      <c r="E238" s="211" t="s">
        <v>588</v>
      </c>
      <c r="F238" s="211">
        <v>137.5</v>
      </c>
      <c r="G238" s="212"/>
      <c r="H238" s="212">
        <v>138.5</v>
      </c>
      <c r="I238" s="212">
        <v>190</v>
      </c>
      <c r="J238" s="213" t="s">
        <v>785</v>
      </c>
      <c r="K238" s="214">
        <f>H238-F238</f>
        <v>1</v>
      </c>
      <c r="L238" s="215">
        <f>K238/F238</f>
        <v>7.2727272727272727E-3</v>
      </c>
      <c r="M238" s="211" t="s">
        <v>679</v>
      </c>
      <c r="N238" s="209">
        <v>44432</v>
      </c>
      <c r="O238" s="1"/>
      <c r="P238" s="1"/>
      <c r="Q238" s="1"/>
      <c r="R238" s="6" t="s">
        <v>745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146</v>
      </c>
      <c r="B239" s="217">
        <v>43731</v>
      </c>
      <c r="C239" s="217"/>
      <c r="D239" s="218" t="s">
        <v>413</v>
      </c>
      <c r="E239" s="219" t="s">
        <v>588</v>
      </c>
      <c r="F239" s="219">
        <v>235</v>
      </c>
      <c r="G239" s="219"/>
      <c r="H239" s="219">
        <v>295</v>
      </c>
      <c r="I239" s="221">
        <v>296</v>
      </c>
      <c r="J239" s="191" t="s">
        <v>766</v>
      </c>
      <c r="K239" s="192">
        <f t="shared" ref="K239:K245" si="67">H239-F239</f>
        <v>60</v>
      </c>
      <c r="L239" s="193">
        <f t="shared" ref="L239:L245" si="68">K239/F239</f>
        <v>0.25531914893617019</v>
      </c>
      <c r="M239" s="188" t="s">
        <v>557</v>
      </c>
      <c r="N239" s="194">
        <v>43844</v>
      </c>
      <c r="O239" s="1"/>
      <c r="P239" s="1"/>
      <c r="Q239" s="1"/>
      <c r="R239" s="6" t="s">
        <v>749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147</v>
      </c>
      <c r="B240" s="217">
        <v>43752</v>
      </c>
      <c r="C240" s="217"/>
      <c r="D240" s="218" t="s">
        <v>767</v>
      </c>
      <c r="E240" s="219" t="s">
        <v>588</v>
      </c>
      <c r="F240" s="219">
        <v>277.5</v>
      </c>
      <c r="G240" s="219"/>
      <c r="H240" s="219">
        <v>333</v>
      </c>
      <c r="I240" s="221">
        <v>333</v>
      </c>
      <c r="J240" s="191" t="s">
        <v>768</v>
      </c>
      <c r="K240" s="192">
        <f t="shared" si="67"/>
        <v>55.5</v>
      </c>
      <c r="L240" s="193">
        <f t="shared" si="68"/>
        <v>0.2</v>
      </c>
      <c r="M240" s="188" t="s">
        <v>557</v>
      </c>
      <c r="N240" s="194">
        <v>43846</v>
      </c>
      <c r="O240" s="1"/>
      <c r="P240" s="1"/>
      <c r="Q240" s="1"/>
      <c r="R240" s="6" t="s">
        <v>745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148</v>
      </c>
      <c r="B241" s="217">
        <v>43752</v>
      </c>
      <c r="C241" s="217"/>
      <c r="D241" s="218" t="s">
        <v>769</v>
      </c>
      <c r="E241" s="219" t="s">
        <v>588</v>
      </c>
      <c r="F241" s="219">
        <v>930</v>
      </c>
      <c r="G241" s="219"/>
      <c r="H241" s="219">
        <v>1165</v>
      </c>
      <c r="I241" s="221">
        <v>1200</v>
      </c>
      <c r="J241" s="191" t="s">
        <v>770</v>
      </c>
      <c r="K241" s="192">
        <f t="shared" si="67"/>
        <v>235</v>
      </c>
      <c r="L241" s="193">
        <f t="shared" si="68"/>
        <v>0.25268817204301075</v>
      </c>
      <c r="M241" s="188" t="s">
        <v>557</v>
      </c>
      <c r="N241" s="194">
        <v>43847</v>
      </c>
      <c r="O241" s="1"/>
      <c r="P241" s="1"/>
      <c r="Q241" s="1"/>
      <c r="R241" s="6" t="s">
        <v>749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149</v>
      </c>
      <c r="B242" s="217">
        <v>43753</v>
      </c>
      <c r="C242" s="217"/>
      <c r="D242" s="218" t="s">
        <v>771</v>
      </c>
      <c r="E242" s="219" t="s">
        <v>588</v>
      </c>
      <c r="F242" s="189">
        <v>111</v>
      </c>
      <c r="G242" s="219"/>
      <c r="H242" s="219">
        <v>141</v>
      </c>
      <c r="I242" s="221">
        <v>141</v>
      </c>
      <c r="J242" s="191" t="s">
        <v>572</v>
      </c>
      <c r="K242" s="192">
        <f t="shared" si="67"/>
        <v>30</v>
      </c>
      <c r="L242" s="193">
        <f t="shared" si="68"/>
        <v>0.27027027027027029</v>
      </c>
      <c r="M242" s="188" t="s">
        <v>557</v>
      </c>
      <c r="N242" s="194">
        <v>44328</v>
      </c>
      <c r="O242" s="1"/>
      <c r="P242" s="1"/>
      <c r="Q242" s="1"/>
      <c r="R242" s="6" t="s">
        <v>749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150</v>
      </c>
      <c r="B243" s="217">
        <v>43753</v>
      </c>
      <c r="C243" s="217"/>
      <c r="D243" s="218" t="s">
        <v>772</v>
      </c>
      <c r="E243" s="219" t="s">
        <v>588</v>
      </c>
      <c r="F243" s="189">
        <v>296</v>
      </c>
      <c r="G243" s="219"/>
      <c r="H243" s="219">
        <v>370</v>
      </c>
      <c r="I243" s="221">
        <v>370</v>
      </c>
      <c r="J243" s="191" t="s">
        <v>646</v>
      </c>
      <c r="K243" s="192">
        <f t="shared" si="67"/>
        <v>74</v>
      </c>
      <c r="L243" s="193">
        <f t="shared" si="68"/>
        <v>0.25</v>
      </c>
      <c r="M243" s="188" t="s">
        <v>557</v>
      </c>
      <c r="N243" s="194">
        <v>43853</v>
      </c>
      <c r="O243" s="1"/>
      <c r="P243" s="1"/>
      <c r="Q243" s="1"/>
      <c r="R243" s="6" t="s">
        <v>749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151</v>
      </c>
      <c r="B244" s="217">
        <v>43754</v>
      </c>
      <c r="C244" s="217"/>
      <c r="D244" s="218" t="s">
        <v>773</v>
      </c>
      <c r="E244" s="219" t="s">
        <v>588</v>
      </c>
      <c r="F244" s="189">
        <v>300</v>
      </c>
      <c r="G244" s="219"/>
      <c r="H244" s="219">
        <v>382.5</v>
      </c>
      <c r="I244" s="221">
        <v>344</v>
      </c>
      <c r="J244" s="191" t="s">
        <v>823</v>
      </c>
      <c r="K244" s="192">
        <f t="shared" si="67"/>
        <v>82.5</v>
      </c>
      <c r="L244" s="193">
        <f t="shared" si="68"/>
        <v>0.27500000000000002</v>
      </c>
      <c r="M244" s="188" t="s">
        <v>557</v>
      </c>
      <c r="N244" s="194">
        <v>44238</v>
      </c>
      <c r="O244" s="1"/>
      <c r="P244" s="1"/>
      <c r="Q244" s="1"/>
      <c r="R244" s="6" t="s">
        <v>749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152</v>
      </c>
      <c r="B245" s="217">
        <v>43832</v>
      </c>
      <c r="C245" s="217"/>
      <c r="D245" s="218" t="s">
        <v>774</v>
      </c>
      <c r="E245" s="219" t="s">
        <v>588</v>
      </c>
      <c r="F245" s="189">
        <v>495</v>
      </c>
      <c r="G245" s="219"/>
      <c r="H245" s="219">
        <v>595</v>
      </c>
      <c r="I245" s="221">
        <v>590</v>
      </c>
      <c r="J245" s="191" t="s">
        <v>822</v>
      </c>
      <c r="K245" s="192">
        <f t="shared" si="67"/>
        <v>100</v>
      </c>
      <c r="L245" s="193">
        <f t="shared" si="68"/>
        <v>0.20202020202020202</v>
      </c>
      <c r="M245" s="188" t="s">
        <v>557</v>
      </c>
      <c r="N245" s="194">
        <v>44589</v>
      </c>
      <c r="O245" s="1"/>
      <c r="P245" s="1"/>
      <c r="Q245" s="1"/>
      <c r="R245" s="6" t="s">
        <v>749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153</v>
      </c>
      <c r="B246" s="217">
        <v>43966</v>
      </c>
      <c r="C246" s="217"/>
      <c r="D246" s="218" t="s">
        <v>71</v>
      </c>
      <c r="E246" s="219" t="s">
        <v>588</v>
      </c>
      <c r="F246" s="189">
        <v>67.5</v>
      </c>
      <c r="G246" s="219"/>
      <c r="H246" s="219">
        <v>86</v>
      </c>
      <c r="I246" s="221">
        <v>86</v>
      </c>
      <c r="J246" s="191" t="s">
        <v>775</v>
      </c>
      <c r="K246" s="192">
        <f t="shared" ref="K246:K253" si="69">H246-F246</f>
        <v>18.5</v>
      </c>
      <c r="L246" s="193">
        <f t="shared" ref="L246:L253" si="70">K246/F246</f>
        <v>0.27407407407407408</v>
      </c>
      <c r="M246" s="188" t="s">
        <v>557</v>
      </c>
      <c r="N246" s="194">
        <v>44008</v>
      </c>
      <c r="O246" s="1"/>
      <c r="P246" s="1"/>
      <c r="Q246" s="1"/>
      <c r="R246" s="6" t="s">
        <v>749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154</v>
      </c>
      <c r="B247" s="217">
        <v>44035</v>
      </c>
      <c r="C247" s="217"/>
      <c r="D247" s="218" t="s">
        <v>458</v>
      </c>
      <c r="E247" s="219" t="s">
        <v>588</v>
      </c>
      <c r="F247" s="189">
        <v>231</v>
      </c>
      <c r="G247" s="219"/>
      <c r="H247" s="219">
        <v>281</v>
      </c>
      <c r="I247" s="221">
        <v>281</v>
      </c>
      <c r="J247" s="191" t="s">
        <v>646</v>
      </c>
      <c r="K247" s="192">
        <f t="shared" si="69"/>
        <v>50</v>
      </c>
      <c r="L247" s="193">
        <f t="shared" si="70"/>
        <v>0.21645021645021645</v>
      </c>
      <c r="M247" s="188" t="s">
        <v>557</v>
      </c>
      <c r="N247" s="194">
        <v>44358</v>
      </c>
      <c r="O247" s="1"/>
      <c r="P247" s="1"/>
      <c r="Q247" s="1"/>
      <c r="R247" s="6" t="s">
        <v>749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155</v>
      </c>
      <c r="B248" s="217">
        <v>44092</v>
      </c>
      <c r="C248" s="217"/>
      <c r="D248" s="218" t="s">
        <v>395</v>
      </c>
      <c r="E248" s="219" t="s">
        <v>588</v>
      </c>
      <c r="F248" s="219">
        <v>206</v>
      </c>
      <c r="G248" s="219"/>
      <c r="H248" s="219">
        <v>248</v>
      </c>
      <c r="I248" s="221">
        <v>248</v>
      </c>
      <c r="J248" s="191" t="s">
        <v>646</v>
      </c>
      <c r="K248" s="192">
        <f t="shared" si="69"/>
        <v>42</v>
      </c>
      <c r="L248" s="193">
        <f t="shared" si="70"/>
        <v>0.20388349514563106</v>
      </c>
      <c r="M248" s="188" t="s">
        <v>557</v>
      </c>
      <c r="N248" s="194">
        <v>44214</v>
      </c>
      <c r="O248" s="1"/>
      <c r="P248" s="1"/>
      <c r="Q248" s="1"/>
      <c r="R248" s="6" t="s">
        <v>749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156</v>
      </c>
      <c r="B249" s="217">
        <v>44140</v>
      </c>
      <c r="C249" s="217"/>
      <c r="D249" s="218" t="s">
        <v>395</v>
      </c>
      <c r="E249" s="219" t="s">
        <v>588</v>
      </c>
      <c r="F249" s="219">
        <v>182.5</v>
      </c>
      <c r="G249" s="219"/>
      <c r="H249" s="219">
        <v>248</v>
      </c>
      <c r="I249" s="221">
        <v>248</v>
      </c>
      <c r="J249" s="191" t="s">
        <v>646</v>
      </c>
      <c r="K249" s="192">
        <f t="shared" si="69"/>
        <v>65.5</v>
      </c>
      <c r="L249" s="193">
        <f t="shared" si="70"/>
        <v>0.35890410958904112</v>
      </c>
      <c r="M249" s="188" t="s">
        <v>557</v>
      </c>
      <c r="N249" s="194">
        <v>44214</v>
      </c>
      <c r="O249" s="1"/>
      <c r="P249" s="1"/>
      <c r="Q249" s="1"/>
      <c r="R249" s="6" t="s">
        <v>749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157</v>
      </c>
      <c r="B250" s="217">
        <v>44140</v>
      </c>
      <c r="C250" s="217"/>
      <c r="D250" s="218" t="s">
        <v>319</v>
      </c>
      <c r="E250" s="219" t="s">
        <v>588</v>
      </c>
      <c r="F250" s="219">
        <v>247.5</v>
      </c>
      <c r="G250" s="219"/>
      <c r="H250" s="219">
        <v>320</v>
      </c>
      <c r="I250" s="221">
        <v>320</v>
      </c>
      <c r="J250" s="191" t="s">
        <v>646</v>
      </c>
      <c r="K250" s="192">
        <f t="shared" si="69"/>
        <v>72.5</v>
      </c>
      <c r="L250" s="193">
        <f t="shared" si="70"/>
        <v>0.29292929292929293</v>
      </c>
      <c r="M250" s="188" t="s">
        <v>557</v>
      </c>
      <c r="N250" s="194">
        <v>44323</v>
      </c>
      <c r="O250" s="1"/>
      <c r="P250" s="1"/>
      <c r="Q250" s="1"/>
      <c r="R250" s="6" t="s">
        <v>749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158</v>
      </c>
      <c r="B251" s="217">
        <v>44140</v>
      </c>
      <c r="C251" s="217"/>
      <c r="D251" s="218" t="s">
        <v>270</v>
      </c>
      <c r="E251" s="219" t="s">
        <v>588</v>
      </c>
      <c r="F251" s="189">
        <v>925</v>
      </c>
      <c r="G251" s="219"/>
      <c r="H251" s="219">
        <v>1095</v>
      </c>
      <c r="I251" s="221">
        <v>1093</v>
      </c>
      <c r="J251" s="191" t="s">
        <v>776</v>
      </c>
      <c r="K251" s="192">
        <f t="shared" si="69"/>
        <v>170</v>
      </c>
      <c r="L251" s="193">
        <f t="shared" si="70"/>
        <v>0.18378378378378379</v>
      </c>
      <c r="M251" s="188" t="s">
        <v>557</v>
      </c>
      <c r="N251" s="194">
        <v>44201</v>
      </c>
      <c r="O251" s="1"/>
      <c r="P251" s="1"/>
      <c r="Q251" s="1"/>
      <c r="R251" s="6" t="s">
        <v>749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159</v>
      </c>
      <c r="B252" s="217">
        <v>44140</v>
      </c>
      <c r="C252" s="217"/>
      <c r="D252" s="218" t="s">
        <v>335</v>
      </c>
      <c r="E252" s="219" t="s">
        <v>588</v>
      </c>
      <c r="F252" s="189">
        <v>332.5</v>
      </c>
      <c r="G252" s="219"/>
      <c r="H252" s="219">
        <v>393</v>
      </c>
      <c r="I252" s="221">
        <v>406</v>
      </c>
      <c r="J252" s="191" t="s">
        <v>777</v>
      </c>
      <c r="K252" s="192">
        <f t="shared" si="69"/>
        <v>60.5</v>
      </c>
      <c r="L252" s="193">
        <f t="shared" si="70"/>
        <v>0.18195488721804512</v>
      </c>
      <c r="M252" s="188" t="s">
        <v>557</v>
      </c>
      <c r="N252" s="194">
        <v>44256</v>
      </c>
      <c r="O252" s="1"/>
      <c r="P252" s="1"/>
      <c r="Q252" s="1"/>
      <c r="R252" s="6" t="s">
        <v>749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160</v>
      </c>
      <c r="B253" s="217">
        <v>44141</v>
      </c>
      <c r="C253" s="217"/>
      <c r="D253" s="218" t="s">
        <v>458</v>
      </c>
      <c r="E253" s="219" t="s">
        <v>588</v>
      </c>
      <c r="F253" s="189">
        <v>231</v>
      </c>
      <c r="G253" s="219"/>
      <c r="H253" s="219">
        <v>281</v>
      </c>
      <c r="I253" s="221">
        <v>281</v>
      </c>
      <c r="J253" s="191" t="s">
        <v>646</v>
      </c>
      <c r="K253" s="192">
        <f t="shared" si="69"/>
        <v>50</v>
      </c>
      <c r="L253" s="193">
        <f t="shared" si="70"/>
        <v>0.21645021645021645</v>
      </c>
      <c r="M253" s="188" t="s">
        <v>557</v>
      </c>
      <c r="N253" s="194">
        <v>44358</v>
      </c>
      <c r="O253" s="1"/>
      <c r="P253" s="1"/>
      <c r="Q253" s="1"/>
      <c r="R253" s="6" t="s">
        <v>749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2">
        <v>161</v>
      </c>
      <c r="B254" s="235">
        <v>44187</v>
      </c>
      <c r="C254" s="235"/>
      <c r="D254" s="236" t="s">
        <v>433</v>
      </c>
      <c r="E254" s="53" t="s">
        <v>588</v>
      </c>
      <c r="F254" s="237" t="s">
        <v>778</v>
      </c>
      <c r="G254" s="53"/>
      <c r="H254" s="53"/>
      <c r="I254" s="238">
        <v>239</v>
      </c>
      <c r="J254" s="234" t="s">
        <v>560</v>
      </c>
      <c r="K254" s="234"/>
      <c r="L254" s="239"/>
      <c r="M254" s="240"/>
      <c r="N254" s="241"/>
      <c r="O254" s="1"/>
      <c r="P254" s="1"/>
      <c r="Q254" s="1"/>
      <c r="R254" s="6" t="s">
        <v>749</v>
      </c>
    </row>
    <row r="255" spans="1:26" ht="12.75" customHeight="1">
      <c r="A255" s="216">
        <v>162</v>
      </c>
      <c r="B255" s="217">
        <v>44258</v>
      </c>
      <c r="C255" s="217"/>
      <c r="D255" s="218" t="s">
        <v>774</v>
      </c>
      <c r="E255" s="219" t="s">
        <v>588</v>
      </c>
      <c r="F255" s="189">
        <v>495</v>
      </c>
      <c r="G255" s="219"/>
      <c r="H255" s="219">
        <v>595</v>
      </c>
      <c r="I255" s="221">
        <v>590</v>
      </c>
      <c r="J255" s="191" t="s">
        <v>822</v>
      </c>
      <c r="K255" s="192">
        <f>H255-F255</f>
        <v>100</v>
      </c>
      <c r="L255" s="193">
        <f>K255/F255</f>
        <v>0.20202020202020202</v>
      </c>
      <c r="M255" s="188" t="s">
        <v>557</v>
      </c>
      <c r="N255" s="194">
        <v>44589</v>
      </c>
      <c r="O255" s="1"/>
      <c r="P255" s="1"/>
      <c r="R255" s="6" t="s">
        <v>749</v>
      </c>
    </row>
    <row r="256" spans="1:26" ht="12.75" customHeight="1">
      <c r="A256" s="216">
        <v>163</v>
      </c>
      <c r="B256" s="217">
        <v>44274</v>
      </c>
      <c r="C256" s="217"/>
      <c r="D256" s="218" t="s">
        <v>335</v>
      </c>
      <c r="E256" s="219" t="s">
        <v>588</v>
      </c>
      <c r="F256" s="189">
        <v>355</v>
      </c>
      <c r="G256" s="219"/>
      <c r="H256" s="219">
        <v>422.5</v>
      </c>
      <c r="I256" s="221">
        <v>420</v>
      </c>
      <c r="J256" s="191" t="s">
        <v>779</v>
      </c>
      <c r="K256" s="192">
        <f>H256-F256</f>
        <v>67.5</v>
      </c>
      <c r="L256" s="193">
        <f>K256/F256</f>
        <v>0.19014084507042253</v>
      </c>
      <c r="M256" s="188" t="s">
        <v>557</v>
      </c>
      <c r="N256" s="194">
        <v>44361</v>
      </c>
      <c r="O256" s="1"/>
      <c r="R256" s="243" t="s">
        <v>749</v>
      </c>
      <c r="S256" s="1"/>
      <c r="T256" s="1"/>
      <c r="U256" s="1"/>
      <c r="V256" s="1"/>
      <c r="W256" s="1"/>
      <c r="X256" s="1"/>
      <c r="Y256" s="1"/>
      <c r="Z256" s="1"/>
    </row>
    <row r="257" spans="1:18" ht="12.75" customHeight="1">
      <c r="A257" s="216">
        <v>164</v>
      </c>
      <c r="B257" s="217">
        <v>44295</v>
      </c>
      <c r="C257" s="217"/>
      <c r="D257" s="218" t="s">
        <v>780</v>
      </c>
      <c r="E257" s="219" t="s">
        <v>588</v>
      </c>
      <c r="F257" s="189">
        <v>555</v>
      </c>
      <c r="G257" s="219"/>
      <c r="H257" s="219">
        <v>663</v>
      </c>
      <c r="I257" s="221">
        <v>663</v>
      </c>
      <c r="J257" s="191" t="s">
        <v>781</v>
      </c>
      <c r="K257" s="192">
        <f>H257-F257</f>
        <v>108</v>
      </c>
      <c r="L257" s="193">
        <f>K257/F257</f>
        <v>0.19459459459459461</v>
      </c>
      <c r="M257" s="188" t="s">
        <v>557</v>
      </c>
      <c r="N257" s="194">
        <v>44321</v>
      </c>
      <c r="O257" s="1"/>
      <c r="P257" s="1"/>
      <c r="Q257" s="1"/>
      <c r="R257" s="243" t="s">
        <v>749</v>
      </c>
    </row>
    <row r="258" spans="1:18" ht="12.75" customHeight="1">
      <c r="A258" s="216">
        <v>165</v>
      </c>
      <c r="B258" s="217">
        <v>44308</v>
      </c>
      <c r="C258" s="217"/>
      <c r="D258" s="218" t="s">
        <v>365</v>
      </c>
      <c r="E258" s="219" t="s">
        <v>588</v>
      </c>
      <c r="F258" s="189">
        <v>126.5</v>
      </c>
      <c r="G258" s="219"/>
      <c r="H258" s="219">
        <v>155</v>
      </c>
      <c r="I258" s="221">
        <v>155</v>
      </c>
      <c r="J258" s="191" t="s">
        <v>646</v>
      </c>
      <c r="K258" s="192">
        <f>H258-F258</f>
        <v>28.5</v>
      </c>
      <c r="L258" s="193">
        <f>K258/F258</f>
        <v>0.22529644268774704</v>
      </c>
      <c r="M258" s="188" t="s">
        <v>557</v>
      </c>
      <c r="N258" s="194">
        <v>44362</v>
      </c>
      <c r="O258" s="1"/>
      <c r="R258" s="243" t="s">
        <v>749</v>
      </c>
    </row>
    <row r="259" spans="1:18" ht="12.75" customHeight="1">
      <c r="A259" s="273">
        <v>166</v>
      </c>
      <c r="B259" s="274">
        <v>44368</v>
      </c>
      <c r="C259" s="274"/>
      <c r="D259" s="275" t="s">
        <v>383</v>
      </c>
      <c r="E259" s="276" t="s">
        <v>588</v>
      </c>
      <c r="F259" s="277">
        <v>287.5</v>
      </c>
      <c r="G259" s="276"/>
      <c r="H259" s="276">
        <v>245</v>
      </c>
      <c r="I259" s="278">
        <v>344</v>
      </c>
      <c r="J259" s="201" t="s">
        <v>817</v>
      </c>
      <c r="K259" s="202">
        <f>H259-F259</f>
        <v>-42.5</v>
      </c>
      <c r="L259" s="203">
        <f>K259/F259</f>
        <v>-0.14782608695652175</v>
      </c>
      <c r="M259" s="199" t="s">
        <v>569</v>
      </c>
      <c r="N259" s="196">
        <v>44508</v>
      </c>
      <c r="O259" s="1"/>
      <c r="R259" s="243" t="s">
        <v>749</v>
      </c>
    </row>
    <row r="260" spans="1:18" ht="12.75" customHeight="1">
      <c r="A260" s="242">
        <v>167</v>
      </c>
      <c r="B260" s="235">
        <v>44368</v>
      </c>
      <c r="C260" s="235"/>
      <c r="D260" s="236" t="s">
        <v>458</v>
      </c>
      <c r="E260" s="53" t="s">
        <v>588</v>
      </c>
      <c r="F260" s="237" t="s">
        <v>782</v>
      </c>
      <c r="G260" s="53"/>
      <c r="H260" s="53"/>
      <c r="I260" s="238">
        <v>320</v>
      </c>
      <c r="J260" s="234" t="s">
        <v>560</v>
      </c>
      <c r="K260" s="242"/>
      <c r="L260" s="235"/>
      <c r="M260" s="235"/>
      <c r="N260" s="236"/>
      <c r="O260" s="41"/>
      <c r="R260" s="243" t="s">
        <v>749</v>
      </c>
    </row>
    <row r="261" spans="1:18" ht="12.75" customHeight="1">
      <c r="A261" s="216">
        <v>168</v>
      </c>
      <c r="B261" s="217">
        <v>44406</v>
      </c>
      <c r="C261" s="217"/>
      <c r="D261" s="218" t="s">
        <v>365</v>
      </c>
      <c r="E261" s="219" t="s">
        <v>588</v>
      </c>
      <c r="F261" s="189">
        <v>162.5</v>
      </c>
      <c r="G261" s="219"/>
      <c r="H261" s="219">
        <v>200</v>
      </c>
      <c r="I261" s="221">
        <v>200</v>
      </c>
      <c r="J261" s="191" t="s">
        <v>646</v>
      </c>
      <c r="K261" s="192">
        <f>H261-F261</f>
        <v>37.5</v>
      </c>
      <c r="L261" s="193">
        <f>K261/F261</f>
        <v>0.23076923076923078</v>
      </c>
      <c r="M261" s="188" t="s">
        <v>557</v>
      </c>
      <c r="N261" s="194">
        <v>44571</v>
      </c>
      <c r="O261" s="1"/>
      <c r="R261" s="243" t="s">
        <v>749</v>
      </c>
    </row>
    <row r="262" spans="1:18" ht="12.75" customHeight="1">
      <c r="A262" s="216">
        <v>169</v>
      </c>
      <c r="B262" s="217">
        <v>44462</v>
      </c>
      <c r="C262" s="217"/>
      <c r="D262" s="218" t="s">
        <v>787</v>
      </c>
      <c r="E262" s="219" t="s">
        <v>588</v>
      </c>
      <c r="F262" s="189">
        <v>1235</v>
      </c>
      <c r="G262" s="219"/>
      <c r="H262" s="219">
        <v>1505</v>
      </c>
      <c r="I262" s="221">
        <v>1500</v>
      </c>
      <c r="J262" s="191" t="s">
        <v>646</v>
      </c>
      <c r="K262" s="192">
        <f>H262-F262</f>
        <v>270</v>
      </c>
      <c r="L262" s="193">
        <f>K262/F262</f>
        <v>0.21862348178137653</v>
      </c>
      <c r="M262" s="188" t="s">
        <v>557</v>
      </c>
      <c r="N262" s="194">
        <v>44564</v>
      </c>
      <c r="O262" s="1"/>
      <c r="R262" s="243" t="s">
        <v>749</v>
      </c>
    </row>
    <row r="263" spans="1:18" ht="12.75" customHeight="1">
      <c r="A263" s="257">
        <v>170</v>
      </c>
      <c r="B263" s="258">
        <v>44480</v>
      </c>
      <c r="C263" s="258"/>
      <c r="D263" s="259" t="s">
        <v>789</v>
      </c>
      <c r="E263" s="260" t="s">
        <v>588</v>
      </c>
      <c r="F263" s="261" t="s">
        <v>794</v>
      </c>
      <c r="G263" s="260"/>
      <c r="H263" s="260"/>
      <c r="I263" s="260">
        <v>145</v>
      </c>
      <c r="J263" s="262" t="s">
        <v>560</v>
      </c>
      <c r="K263" s="257"/>
      <c r="L263" s="258"/>
      <c r="M263" s="258"/>
      <c r="N263" s="259"/>
      <c r="O263" s="41"/>
      <c r="R263" s="243" t="s">
        <v>749</v>
      </c>
    </row>
    <row r="264" spans="1:18" ht="12.75" customHeight="1">
      <c r="A264" s="263">
        <v>171</v>
      </c>
      <c r="B264" s="264">
        <v>44481</v>
      </c>
      <c r="C264" s="264"/>
      <c r="D264" s="265" t="s">
        <v>259</v>
      </c>
      <c r="E264" s="266" t="s">
        <v>588</v>
      </c>
      <c r="F264" s="267" t="s">
        <v>791</v>
      </c>
      <c r="G264" s="266"/>
      <c r="H264" s="266"/>
      <c r="I264" s="266">
        <v>380</v>
      </c>
      <c r="J264" s="268" t="s">
        <v>560</v>
      </c>
      <c r="K264" s="263"/>
      <c r="L264" s="264"/>
      <c r="M264" s="264"/>
      <c r="N264" s="265"/>
      <c r="O264" s="41"/>
      <c r="R264" s="243" t="s">
        <v>749</v>
      </c>
    </row>
    <row r="265" spans="1:18" ht="12.75" customHeight="1">
      <c r="A265" s="263">
        <v>172</v>
      </c>
      <c r="B265" s="264">
        <v>44481</v>
      </c>
      <c r="C265" s="264"/>
      <c r="D265" s="265" t="s">
        <v>390</v>
      </c>
      <c r="E265" s="266" t="s">
        <v>588</v>
      </c>
      <c r="F265" s="267" t="s">
        <v>792</v>
      </c>
      <c r="G265" s="266"/>
      <c r="H265" s="266"/>
      <c r="I265" s="266">
        <v>56</v>
      </c>
      <c r="J265" s="268" t="s">
        <v>560</v>
      </c>
      <c r="K265" s="263"/>
      <c r="L265" s="264"/>
      <c r="M265" s="264"/>
      <c r="N265" s="265"/>
      <c r="O265" s="41"/>
      <c r="R265" s="243"/>
    </row>
    <row r="266" spans="1:18" ht="12.75" customHeight="1">
      <c r="A266" s="216">
        <v>173</v>
      </c>
      <c r="B266" s="217">
        <v>44551</v>
      </c>
      <c r="C266" s="217"/>
      <c r="D266" s="218" t="s">
        <v>118</v>
      </c>
      <c r="E266" s="219" t="s">
        <v>588</v>
      </c>
      <c r="F266" s="189">
        <v>2300</v>
      </c>
      <c r="G266" s="219"/>
      <c r="H266" s="219">
        <f>(2820+2200)/2</f>
        <v>2510</v>
      </c>
      <c r="I266" s="221">
        <v>3000</v>
      </c>
      <c r="J266" s="191" t="s">
        <v>832</v>
      </c>
      <c r="K266" s="192">
        <f>H266-F266</f>
        <v>210</v>
      </c>
      <c r="L266" s="193">
        <f>K266/F266</f>
        <v>9.1304347826086957E-2</v>
      </c>
      <c r="M266" s="188" t="s">
        <v>557</v>
      </c>
      <c r="N266" s="194">
        <v>44649</v>
      </c>
      <c r="O266" s="1"/>
      <c r="R266" s="243"/>
    </row>
    <row r="267" spans="1:18" ht="12.75" customHeight="1">
      <c r="A267" s="269">
        <v>174</v>
      </c>
      <c r="B267" s="264">
        <v>44606</v>
      </c>
      <c r="C267" s="269"/>
      <c r="D267" s="269" t="s">
        <v>411</v>
      </c>
      <c r="E267" s="266" t="s">
        <v>588</v>
      </c>
      <c r="F267" s="266" t="s">
        <v>825</v>
      </c>
      <c r="G267" s="266"/>
      <c r="H267" s="266"/>
      <c r="I267" s="266">
        <v>764</v>
      </c>
      <c r="J267" s="266" t="s">
        <v>560</v>
      </c>
      <c r="K267" s="266"/>
      <c r="L267" s="266"/>
      <c r="M267" s="266"/>
      <c r="N267" s="269"/>
      <c r="O267" s="41"/>
      <c r="R267" s="243"/>
    </row>
    <row r="268" spans="1:18" ht="12.75" customHeight="1">
      <c r="A268" s="269">
        <v>175</v>
      </c>
      <c r="B268" s="264">
        <v>44613</v>
      </c>
      <c r="C268" s="269"/>
      <c r="D268" s="269" t="s">
        <v>787</v>
      </c>
      <c r="E268" s="266" t="s">
        <v>588</v>
      </c>
      <c r="F268" s="266" t="s">
        <v>826</v>
      </c>
      <c r="G268" s="266"/>
      <c r="H268" s="266"/>
      <c r="I268" s="266">
        <v>1510</v>
      </c>
      <c r="J268" s="266" t="s">
        <v>560</v>
      </c>
      <c r="K268" s="266"/>
      <c r="L268" s="266"/>
      <c r="M268" s="266"/>
      <c r="N268" s="269"/>
      <c r="O268" s="41"/>
      <c r="R268" s="243"/>
    </row>
    <row r="269" spans="1:18" ht="12.75" customHeight="1">
      <c r="A269">
        <v>176</v>
      </c>
      <c r="B269" s="264">
        <v>44670</v>
      </c>
      <c r="C269" s="264"/>
      <c r="D269" s="269" t="s">
        <v>521</v>
      </c>
      <c r="E269" s="326" t="s">
        <v>588</v>
      </c>
      <c r="F269" s="266" t="s">
        <v>834</v>
      </c>
      <c r="G269" s="266"/>
      <c r="H269" s="266"/>
      <c r="I269" s="266">
        <v>553</v>
      </c>
      <c r="J269" s="266" t="s">
        <v>560</v>
      </c>
      <c r="K269" s="266"/>
      <c r="L269" s="266"/>
      <c r="M269" s="266"/>
      <c r="N269" s="266"/>
      <c r="O269" s="41"/>
      <c r="R269" s="243"/>
    </row>
    <row r="270" spans="1:18" ht="12.75" customHeight="1">
      <c r="A270" s="242">
        <v>177</v>
      </c>
      <c r="B270" s="264">
        <v>44746</v>
      </c>
      <c r="D270" s="402" t="s">
        <v>912</v>
      </c>
      <c r="E270" s="401" t="s">
        <v>588</v>
      </c>
      <c r="F270" s="266" t="s">
        <v>910</v>
      </c>
      <c r="G270" s="266"/>
      <c r="H270" s="266"/>
      <c r="I270" s="266">
        <v>254</v>
      </c>
      <c r="J270" s="266" t="s">
        <v>560</v>
      </c>
      <c r="K270" s="266"/>
      <c r="L270" s="266"/>
      <c r="M270" s="266"/>
      <c r="N270" s="266"/>
      <c r="O270" s="41"/>
      <c r="R270" s="243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B273" s="244" t="s">
        <v>783</v>
      </c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A280" s="245"/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A281" s="245"/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A282" s="53"/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</sheetData>
  <autoFilter ref="R1:R27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2022-07-08T02:44:52Z</dcterms:modified>
</cp:coreProperties>
</file>