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78" i="6"/>
  <c r="M78" s="1"/>
  <c r="K77"/>
  <c r="M77" s="1"/>
  <c r="L58"/>
  <c r="K58"/>
  <c r="M58" s="1"/>
  <c r="L57"/>
  <c r="K57"/>
  <c r="M57" s="1"/>
  <c r="L56"/>
  <c r="K56"/>
  <c r="K75"/>
  <c r="M75" s="1"/>
  <c r="K76"/>
  <c r="M76" s="1"/>
  <c r="L55"/>
  <c r="K55"/>
  <c r="L29"/>
  <c r="K29"/>
  <c r="P85"/>
  <c r="L85"/>
  <c r="K85"/>
  <c r="K69"/>
  <c r="M69" s="1"/>
  <c r="K73"/>
  <c r="M73" s="1"/>
  <c r="K72"/>
  <c r="M72" s="1"/>
  <c r="L51"/>
  <c r="L54"/>
  <c r="K54"/>
  <c r="L53"/>
  <c r="K53"/>
  <c r="L52"/>
  <c r="K52"/>
  <c r="K51"/>
  <c r="L50"/>
  <c r="K50"/>
  <c r="P14"/>
  <c r="L14"/>
  <c r="M14" s="1"/>
  <c r="K14"/>
  <c r="K71"/>
  <c r="M71" s="1"/>
  <c r="K70"/>
  <c r="M70" s="1"/>
  <c r="L49"/>
  <c r="K49"/>
  <c r="L48"/>
  <c r="K48"/>
  <c r="L46"/>
  <c r="K46"/>
  <c r="L45"/>
  <c r="K45"/>
  <c r="L47"/>
  <c r="K47"/>
  <c r="L27"/>
  <c r="M27" s="1"/>
  <c r="K27"/>
  <c r="L42"/>
  <c r="K42"/>
  <c r="L43"/>
  <c r="K43"/>
  <c r="L44"/>
  <c r="K44"/>
  <c r="L26"/>
  <c r="K26"/>
  <c r="L11"/>
  <c r="K11"/>
  <c r="L13"/>
  <c r="K13"/>
  <c r="H279"/>
  <c r="P12"/>
  <c r="L10"/>
  <c r="K10"/>
  <c r="M29" l="1"/>
  <c r="M54"/>
  <c r="M55"/>
  <c r="M52"/>
  <c r="M85"/>
  <c r="M53"/>
  <c r="M56"/>
  <c r="M49"/>
  <c r="M51"/>
  <c r="M50"/>
  <c r="M48"/>
  <c r="M46"/>
  <c r="M45"/>
  <c r="M47"/>
  <c r="M26"/>
  <c r="M42"/>
  <c r="M43"/>
  <c r="M44"/>
  <c r="M11"/>
  <c r="M13"/>
  <c r="M10"/>
  <c r="K279" l="1"/>
  <c r="L279" s="1"/>
  <c r="K268"/>
  <c r="L268" s="1"/>
  <c r="K258"/>
  <c r="L258" s="1"/>
  <c r="K274" l="1"/>
  <c r="L274" s="1"/>
  <c r="K275" l="1"/>
  <c r="L275" s="1"/>
  <c r="K272" l="1"/>
  <c r="L272" s="1"/>
  <c r="K251"/>
  <c r="L251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<sst xmlns="http://schemas.openxmlformats.org/spreadsheetml/2006/main" count="3218" uniqueCount="1132">
  <si>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</si>
  <si>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</si>
  <si>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</si>
  <si>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</si>
  <si>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</si>
  <si>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</si>
  <si>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</si>
  <si>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</si>
  <si>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</si>
  <si>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</si>
  <si>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</si>
  <si>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</si>
  <si>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</si>
  <si>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</si>
  <si>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</si>
  <si>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</si>
  <si>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</si>
  <si>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</si>
  <si>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</si>
  <si>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</si>
  <si>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</si>
  <si>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</si>
  <si>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</si>
  <si>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</si>
  <si>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</si>
  <si>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</si>
  <si>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</si>
  <si>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</si>
  <si>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</si>
  <si>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</si>
  <si>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</si>
  <si>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</si>
  <si>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</si>
  <si>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</si>
  <si>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</si>
  <si>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</si>
  <si>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</si>
  <si>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</si>
  <si>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</si>
  <si>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</si>
  <si>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</si>
  <si>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</si>
  <si>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</si>
  <si>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</si>
  <si>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</si>
  <si>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</si>
  <si>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</si>
  <si>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</si>
  <si>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</si>
  <si>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</si>
  <si>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</si>
  <si>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</si>
  <si>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</si>
  <si>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</si>
  <si>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</si>
  <si>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</si>
  <si>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</si>
  <si>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</si>
  <si>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</si>
  <si>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</si>
  <si>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</si>
  <si>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</si>
  <si>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</si>
  <si>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</si>
  <si>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</si>
  <si>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</si>
  <si>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</si>
  <si>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</si>
  <si>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</si>
  <si>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</si>
  <si>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</si>
  <si>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</si>
  <si>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</si>
  <si>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</si>
  <si>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</si>
  <si>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</si>
  <si>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</si>
  <si>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</si>
  <si>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</si>
  <si>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</si>
  <si>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</si>
  <si>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</si>
  <si>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</si>
  <si>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</si>
  <si>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</si>
  <si>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</si>
  <si>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</si>
  <si>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</si>
  <si>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</si>
  <si>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</si>
  <si>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</si>
  <si>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</si>
  <si>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</si>
  <si>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</si>
  <si>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</si>
  <si>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</si>
  <si>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</si>
  <si>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</si>
  <si>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</si>
  <si>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</si>
  <si>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</si>
  <si>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</si>
  <si>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</si>
  <si>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</si>
  <si>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</si>
  <si>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</si>
  <si>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</si>
  <si>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</si>
  <si>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</si>
  <si>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</si>
  <si>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</si>
  <si>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</si>
  <si>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</si>
  <si>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</si>
  <si>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</si>
  <si>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</si>
  <si>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</si>
  <si>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</si>
  <si>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</si>
  <si>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</si>
  <si>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</si>
  <si>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</si>
  <si>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</si>
  <si>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</si>
  <si>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</si>
  <si>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</si>
  <si>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</si>
  <si>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</si>
  <si>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</si>
  <si>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</si>
  <si>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</si>
  <si>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</si>
  <si>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</si>
  <si>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</si>
  <si>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</si>
  <si>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</si>
  <si>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</si>
  <si>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</si>
  <si>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</si>
  <si>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</si>
  <si>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</si>
  <si>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</si>
  <si>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</si>
  <si>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</si>
  <si>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</si>
  <si>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</si>
  <si>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</si>
  <si>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</si>
  <si>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</si>
  <si>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</si>
  <si>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</si>
  <si>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</si>
  <si>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</si>
  <si>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</si>
  <si>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</si>
  <si>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</si>
  <si>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</si>
  <si>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</si>
  <si>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</si>
  <si>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</si>
  <si>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</si>
  <si>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</si>
  <si>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</si>
  <si>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</si>
  <si>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</si>
  <si>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</si>
  <si>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</si>
  <si>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</si>
  <si>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</si>
  <si>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</si>
  <si>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</si>
  <si>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</si>
  <si>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</si>
  <si>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</si>
  <si>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</si>
  <si>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</si>
  <si>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</si>
  <si>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</si>
  <si>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</si>
  <si>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</si>
  <si>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</si>
  <si>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</si>
  <si>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</si>
  <si>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</si>
  <si>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</si>
  <si>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</si>
  <si>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</si>
  <si>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</si>
  <si>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</si>
  <si>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</si>
  <si>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</si>
  <si>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</si>
  <si>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</si>
  <si>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</si>
  <si>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</si>
  <si>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</si>
  <si>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</si>
  <si>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</si>
  <si>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</si>
  <si>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</si>
  <si>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</si>
  <si>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</si>
  <si>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</si>
  <si>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</si>
  <si>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</si>
  <si>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</si>
  <si>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</si>
  <si>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</si>
  <si>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</si>
  <si>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</si>
  <si>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</si>
  <si>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</si>
  <si>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</si>
  <si>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</si>
  <si>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</si>
  <si>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</si>
  <si>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</si>
  <si>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</si>
  <si>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</si>
  <si>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</si>
  <si>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</si>
  <si>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</si>
  <si>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</si>
  <si>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</si>
  <si>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</si>
  <si>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</si>
  <si>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</si>
  <si>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</si>
  <si>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</si>
  <si>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</si>
  <si>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</si>
  <si>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</si>
  <si>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</si>
  <si>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</si>
  <si>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</si>
  <si>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</si>
  <si>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</si>
  <si>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</si>
  <si>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</si>
  <si>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</si>
  <si>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</si>
  <si>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</si>
  <si>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</si>
  <si>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</si>
  <si>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</si>
  <si>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</si>
  <si>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</si>
  <si>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</si>
  <si>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</si>
  <si>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</si>
  <si>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</si>
  <si>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</si>
  <si>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</si>
  <si>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</si>
  <si>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</si>
  <si>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</si>
  <si>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</si>
  <si>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</si>
  <si>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</si>
  <si>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</si>
  <si>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</si>
  <si>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</si>
  <si>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</si>
  <si>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</si>
  <si>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</si>
  <si>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</si>
  <si>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</si>
  <si>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</si>
  <si>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</si>
  <si>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</si>
  <si>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</si>
  <si>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</si>
  <si>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</si>
  <si>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</si>
  <si>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</si>
  <si>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</si>
  <si>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</si>
  <si>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</si>
  <si>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</si>
  <si>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</si>
  <si>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</si>
  <si>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</si>
  <si>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</si>
  <si>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</si>
  <si>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</si>
  <si>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</si>
  <si>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</si>
  <si>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</si>
  <si>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</si>
  <si>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</si>
  <si>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</si>
  <si>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</si>
  <si>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</si>
  <si>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</si>
  <si>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</si>
  <si>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</si>
  <si>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</si>
  <si>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</si>
  <si>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</si>
  <si>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</si>
  <si>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</si>
  <si>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</si>
  <si>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</si>
  <si>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</si>
  <si>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</si>
  <si>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</si>
  <si>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</si>
  <si>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</si>
  <si>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</si>
  <si>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</si>
  <si>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</si>
  <si>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</si>
  <si>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</si>
  <si>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</si>
  <si>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</si>
  <si>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</si>
  <si>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</si>
  <si>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</si>
  <si>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</si>
  <si>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</si>
  <si>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</si>
  <si>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</si>
  <si>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</si>
  <si>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</si>
  <si>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</si>
  <si>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</si>
  <si>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</si>
  <si>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</si>
  <si>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</si>
  <si>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</si>
  <si>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</si>
  <si>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</si>
  <si>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</si>
  <si>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</si>
  <si>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</si>
  <si>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</si>
  <si>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</si>
  <si>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</si>
  <si>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</si>
  <si>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</si>
  <si>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</si>
  <si>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</si>
  <si>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</si>
  <si>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</si>
  <si>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</si>
  <si>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</si>
  <si>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</si>
  <si>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</si>
  <si>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</si>
  <si>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</si>
  <si>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</si>
  <si>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</si>
  <si>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</si>
  <si>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</si>
  <si>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</si>
  <si>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</si>
  <si>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</si>
  <si>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</si>
  <si>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</si>
  <si>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</si>
  <si>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</si>
  <si>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</si>
  <si>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</si>
  <si>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</si>
  <si>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</si>
  <si>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</si>
  <si>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</si>
  <si>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</si>
  <si>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</si>
  <si>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</si>
  <si>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</si>
  <si>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</si>
  <si>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</si>
  <si>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</si>
  <si>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</si>
  <si>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</si>
  <si>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</si>
  <si>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</si>
  <si>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</si>
  <si>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</si>
  <si>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</si>
  <si>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</si>
  <si>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</si>
  <si>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</si>
  <si>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</si>
  <si>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</si>
  <si>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</si>
  <si>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</si>
  <si>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</si>
  <si>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</si>
  <si>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</si>
  <si>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</si>
  <si>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</si>
  <si>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</si>
  <si>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</si>
  <si>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</si>
  <si>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</si>
  <si>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</si>
  <si>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</si>
  <si>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</si>
  <si>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</si>
  <si>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</si>
  <si>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</si>
  <si>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</si>
  <si>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</si>
  <si>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</si>
  <si>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</si>
  <si>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</si>
  <si>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</si>
  <si>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</si>
  <si>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</si>
  <si>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</si>
  <si>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</si>
  <si>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</si>
  <si>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</si>
  <si>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</si>
  <si>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</si>
  <si>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</si>
  <si>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</si>
  <si>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</si>
  <si>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</si>
  <si>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</si>
  <si>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</si>
  <si>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</si>
  <si>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</si>
  <si>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</si>
  <si>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</si>
  <si>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</si>
  <si>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</si>
  <si>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</si>
  <si>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</si>
  <si>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</si>
  <si>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</si>
  <si>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</si>
  <si>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</si>
  <si>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</si>
  <si>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</si>
  <si>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</si>
  <si>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</si>
  <si>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</si>
  <si>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</si>
  <si>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</si>
  <si>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</si>
  <si>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</si>
  <si>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</si>
  <si>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</si>
  <si>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</si>
  <si>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</si>
  <si>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</si>
  <si>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</si>
  <si>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</si>
  <si>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</si>
  <si>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</si>
  <si>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</si>
  <si>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</si>
  <si>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</si>
  <si>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</si>
  <si>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</si>
  <si>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</si>
  <si>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</si>
  <si>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</si>
  <si>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</si>
  <si>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</si>
  <si>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</si>
  <si>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</si>
  <si>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</si>
  <si>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</si>
  <si>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</si>
  <si>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</si>
  <si>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</si>
  <si>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</si>
  <si>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</si>
  <si>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</si>
  <si>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</si>
  <si>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</si>
  <si>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</si>
  <si>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</si>
  <si>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</si>
  <si>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</si>
  <si>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</si>
  <si>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</si>
  <si>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</si>
  <si>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</si>
  <si>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</si>
  <si>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</si>
  <si>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</si>
  <si>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</si>
  <si>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</si>
  <si>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</si>
  <si>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</si>
  <si>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</si>
  <si>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</si>
  <si>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</si>
  <si>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</si>
  <si>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</si>
  <si>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</si>
  <si>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</si>
  <si>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</si>
  <si>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</si>
  <si>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</si>
  <si>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</si>
  <si>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</si>
  <si>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</si>
  <si>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</si>
  <si>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</si>
  <si>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</si>
  <si>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</si>
  <si>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</si>
  <si>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</si>
  <si>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</si>
  <si>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</si>
  <si>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</si>
  <si>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</si>
  <si>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</si>
  <si>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</si>
  <si>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</si>
  <si>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</si>
  <si>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</si>
  <si>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</si>
  <si>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</si>
  <si>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</si>
  <si>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</si>
  <si>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</si>
  <si>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</si>
  <si>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</si>
  <si>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</si>
  <si>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</si>
  <si>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</si>
  <si>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</si>
  <si>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</si>
  <si>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</si>
  <si>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</si>
  <si>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</si>
  <si>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</si>
  <si>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</si>
  <si>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</si>
  <si>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</si>
  <si>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</si>
  <si>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</si>
  <si>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</si>
  <si>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</si>
  <si>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</si>
  <si>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</si>
  <si>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</si>
  <si>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</si>
  <si>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</si>
  <si>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</si>
  <si>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</si>
  <si>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</si>
  <si>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</si>
  <si>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</si>
  <si>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</si>
  <si>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</si>
  <si>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</si>
  <si>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</si>
  <si>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</si>
  <si>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</si>
  <si>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</si>
  <si>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</si>
  <si>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</si>
  <si>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</si>
  <si>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</si>
  <si>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</si>
  <si>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</si>
  <si>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</si>
  <si>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</si>
  <si>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</si>
  <si>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</si>
  <si>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</si>
  <si>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</si>
  <si>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</si>
  <si>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</si>
  <si>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</si>
  <si>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</si>
  <si>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</si>
  <si>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</si>
  <si>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</si>
  <si>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</si>
  <si>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</si>
  <si>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</si>
  <si>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</si>
  <si>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</si>
  <si>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</si>
  <si>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</si>
  <si>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</si>
  <si>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</si>
  <si>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</si>
  <si>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</si>
  <si>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</si>
  <si>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</si>
  <si>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</si>
  <si>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</si>
  <si>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</si>
  <si>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</si>
  <si>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</si>
  <si>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</si>
  <si>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</si>
  <si>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</si>
  <si>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</si>
  <si>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</si>
  <si>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</si>
  <si>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</si>
  <si>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</si>
  <si>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</si>
  <si>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</si>
  <si>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</si>
  <si>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</si>
  <si>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</si>
  <si>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</si>
  <si>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</si>
  <si>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</si>
  <si>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</si>
  <si>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</si>
  <si>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</si>
  <si>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</si>
  <si>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</si>
  <si>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</si>
  <si>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</si>
  <si>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</si>
  <si>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</si>
  <si>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</si>
  <si>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</si>
  <si>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</si>
  <si>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</si>
  <si>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</si>
  <si>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</si>
  <si>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</si>
  <si>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</si>
  <si>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</si>
  <si>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</si>
  <si>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</si>
  <si>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</si>
  <si>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</si>
  <si>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</si>
  <si>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</si>
  <si>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</si>
  <si>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</si>
  <si>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</si>
  <si>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</si>
  <si>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</si>
  <si>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</si>
  <si>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</si>
  <si>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</si>
  <si>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</si>
  <si>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</si>
  <si>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</si>
  <si>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</si>
  <si>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</si>
  <si>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</si>
  <si>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</si>
  <si>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</si>
  <si>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</si>
  <si>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</si>
  <si>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</si>
  <si>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</si>
  <si>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</si>
  <si>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</si>
  <si>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</si>
  <si>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</si>
  <si>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</si>
  <si>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</si>
  <si>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</si>
  <si>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</si>
  <si>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</si>
  <si>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</si>
  <si>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</si>
  <si>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</si>
  <si>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</si>
  <si>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</si>
  <si>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</si>
  <si>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</si>
  <si>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</si>
  <si>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</si>
  <si>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</si>
  <si>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</si>
  <si>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</si>
  <si>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</si>
  <si>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</si>
  <si>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</si>
  <si>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</si>
  <si>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</si>
  <si>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</si>
  <si>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</si>
  <si>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</si>
  <si>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</si>
  <si>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</si>
  <si>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</si>
  <si>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</si>
  <si>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</si>
  <si>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</si>
  <si>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</si>
  <si>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</si>
  <si>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</si>
  <si>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</si>
  <si>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</si>
  <si>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</si>
  <si>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</si>
  <si>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</si>
  <si>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</si>
  <si>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</si>
  <si>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</si>
  <si>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</si>
  <si>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</si>
  <si>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</si>
  <si>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</si>
  <si>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</si>
  <si>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</si>
  <si>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</si>
  <si>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</si>
  <si>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</si>
  <si>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</si>
  <si>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</si>
  <si>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</si>
  <si>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</si>
  <si>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</si>
  <si>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</si>
  <si>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</si>
  <si>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</si>
  <si>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</si>
  <si>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</si>
  <si>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</si>
  <si>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</si>
  <si>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</si>
  <si>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</si>
  <si>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</si>
  <si>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</si>
  <si>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</si>
  <si>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</si>
  <si>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</si>
  <si>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</si>
  <si>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</si>
  <si>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</si>
  <si>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</si>
  <si>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</si>
  <si>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</si>
  <si>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</si>
  <si>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</si>
  <si>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</si>
  <si>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</si>
  <si>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</si>
  <si>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</si>
  <si>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</si>
  <si>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</si>
  <si>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</si>
  <si>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</si>
  <si>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</si>
  <si>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</si>
  <si>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</si>
  <si>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</si>
  <si>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</si>
  <si>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</si>
  <si>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</si>
  <si>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</si>
  <si>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</si>
  <si>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</si>
  <si>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</si>
  <si>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</si>
  <si>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</si>
  <si>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</si>
  <si>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</si>
  <si>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</si>
  <si>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</si>
  <si>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</si>
  <si>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</si>
  <si>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</si>
  <si>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</si>
  <si>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</si>
  <si>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</si>
  <si>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</si>
  <si>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</si>
  <si>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</si>
  <si>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</si>
  <si>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</si>
  <si>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</si>
  <si>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</si>
  <si>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</si>
  <si>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</si>
  <si>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</si>
  <si>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</si>
  <si>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</si>
  <si>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</si>
  <si>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</si>
  <si>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</si>
  <si>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</si>
  <si>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</si>
  <si>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</si>
  <si>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</si>
  <si>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</si>
  <si>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</si>
  <si>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</si>
  <si>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</si>
  <si>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</si>
  <si>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</si>
  <si>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</si>
  <si>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</si>
  <si>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</si>
  <si>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</si>
  <si>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</si>
  <si>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</si>
  <si>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</si>
  <si>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</si>
  <si>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</si>
  <si>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</si>
  <si>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</si>
  <si>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</si>
  <si>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</si>
  <si>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</si>
  <si>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</si>
  <si>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</si>
  <si>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</si>
  <si>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</si>
  <si>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</si>
  <si>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</si>
  <si>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</si>
  <si>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</si>
  <si>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</si>
  <si>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</si>
  <si>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</si>
  <si>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</si>
  <si>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</si>
  <si>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</si>
  <si>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</si>
  <si>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</si>
  <si>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</si>
  <si>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</si>
  <si>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</si>
  <si>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</si>
  <si>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</si>
  <si>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</si>
  <si>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</si>
  <si>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</si>
  <si>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</si>
  <si>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</si>
  <si>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</si>
  <si>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</si>
  <si>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</si>
  <si>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</si>
  <si>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</si>
  <si>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</si>
  <si>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</si>
  <si>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</si>
  <si>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</si>
  <si>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</si>
  <si>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</si>
  <si>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</si>
  <si>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</si>
  <si>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</si>
  <si>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</si>
  <si>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</si>
  <si>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</si>
  <si>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</si>
  <si>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</si>
  <si>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</si>
  <si>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</si>
  <si>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</si>
  <si>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</si>
  <si>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</si>
  <si>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</si>
  <si>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</si>
  <si>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</si>
  <si>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</si>
  <si>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</si>
  <si>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</si>
  <si>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</si>
  <si>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</si>
  <si>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</si>
  <si>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</si>
  <si>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</si>
  <si>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</si>
  <si>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</si>
  <si>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</si>
  <si>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</si>
  <si>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</si>
  <si>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</si>
  <si>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</si>
  <si>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</si>
  <si>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</si>
  <si>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</si>
  <si>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</si>
  <si>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</si>
  <si>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</si>
  <si>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TOPGAIN FINANCE PRIVATE LIMITED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</si>
  <si>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</si>
  <si>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</si>
  <si>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</si>
  <si>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</si>
  <si>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</si>
  <si>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</si>
  <si>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</si>
  <si>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</si>
  <si>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</si>
  <si>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</si>
  <si>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</si>
  <si>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</si>
  <si>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ELEFLOR</t>
  </si>
  <si>
    <t>GGENG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</si>
  <si>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</si>
  <si>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</si>
  <si>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</si>
  <si>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</si>
  <si>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</si>
  <si>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</si>
  <si>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</si>
  <si>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</si>
  <si>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</si>
  <si>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</si>
  <si>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</si>
  <si>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</si>
  <si>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</si>
  <si>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</si>
  <si>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</si>
  <si>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</si>
  <si>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</si>
  <si>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</si>
  <si>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</si>
  <si>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</si>
  <si>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CORPOCO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</si>
  <si>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</si>
  <si>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</si>
  <si>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</si>
  <si>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</si>
  <si>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</si>
  <si>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</si>
  <si>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</si>
  <si>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</si>
  <si>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</si>
  <si>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</si>
  <si>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</si>
  <si>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</si>
  <si>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</si>
  <si>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Unsccessful</t>
  </si>
  <si>
    <t>Loss of Rs.17/-</t>
  </si>
  <si>
    <t>ADCON</t>
  </si>
  <si>
    <t>ANUSTUP TRADING PRIVATE LIMITED</t>
  </si>
  <si>
    <t>POLYMAC</t>
  </si>
  <si>
    <t>EVERNEW DEALCOM LLP</t>
  </si>
  <si>
    <t>IOL Chem and Pharma Ltd</t>
  </si>
  <si>
    <t>XTX MARKETS LLP</t>
  </si>
  <si>
    <t>GRAVITON RESEARCH CAPITAL LLP</t>
  </si>
  <si>
    <t>QE SECURITIES</t>
  </si>
  <si>
    <t>GTL</t>
  </si>
  <si>
    <t>GTL Limited</t>
  </si>
  <si>
    <t>IDBI TRUSTEESHIP SERVICES LTD</t>
  </si>
  <si>
    <t>Profit of Rs.13.5/-</t>
  </si>
  <si>
    <t>2520-2560</t>
  </si>
  <si>
    <t>4530-4550</t>
  </si>
  <si>
    <t>4800-5000</t>
  </si>
  <si>
    <t>NIFTY 17800 CE 07-APR</t>
  </si>
  <si>
    <t>140-170</t>
  </si>
  <si>
    <t>BANKNIFTY 37800 CE 07-APR</t>
  </si>
  <si>
    <t>300-400</t>
  </si>
  <si>
    <t>4570-4590</t>
  </si>
  <si>
    <t>4800-4900</t>
  </si>
  <si>
    <t>445-448</t>
  </si>
  <si>
    <t>465-475</t>
  </si>
  <si>
    <t>INFY APR FUT</t>
  </si>
  <si>
    <t>1830-1834</t>
  </si>
  <si>
    <t>1870-1900</t>
  </si>
  <si>
    <t>581-583</t>
  </si>
  <si>
    <t>N</t>
  </si>
  <si>
    <t>7NR</t>
  </si>
  <si>
    <t>VIPULDHIRUBHAIDOBARIYA</t>
  </si>
  <si>
    <t>KALPESH JAVERILAL OSWAL</t>
  </si>
  <si>
    <t>AGRIMONY</t>
  </si>
  <si>
    <t>DML</t>
  </si>
  <si>
    <t>SUBHODEEP DUTTA</t>
  </si>
  <si>
    <t>KHATTU CONSTRUCTION AND DEVELOPERS PRIVATE LIMITED</t>
  </si>
  <si>
    <t>IFINSER</t>
  </si>
  <si>
    <t>ALPESHBHAI RASIKLAL SHAH</t>
  </si>
  <si>
    <t>NNM SECURITIES PVT LTD</t>
  </si>
  <si>
    <t>KHOOBSURAT</t>
  </si>
  <si>
    <t>ANKITA VISHAL SHAH</t>
  </si>
  <si>
    <t>KIRANSY-B</t>
  </si>
  <si>
    <t>NATHUEC</t>
  </si>
  <si>
    <t>SHREE GAJRAJ FINLEASE PRIVATE LIMITED</t>
  </si>
  <si>
    <t>NHCFOODS</t>
  </si>
  <si>
    <t>MANJULA VINOD KOTHARI</t>
  </si>
  <si>
    <t>SEVENHILL</t>
  </si>
  <si>
    <t>SHALPRO</t>
  </si>
  <si>
    <t>ADEQUATE STOCK ADVISORS PRIVATE LIMITED</t>
  </si>
  <si>
    <t>TTIENT</t>
  </si>
  <si>
    <t>VANSHI INFRA PROJECTS LLP</t>
  </si>
  <si>
    <t>ATALREAL</t>
  </si>
  <si>
    <t>Atal Realtech Limited</t>
  </si>
  <si>
    <t>PARTH INFIN BROKERS PVT LTD</t>
  </si>
  <si>
    <t>LOKESHMACH</t>
  </si>
  <si>
    <t>Lokesh Machines Limited</t>
  </si>
  <si>
    <t>ANANT WEALTH CONSULTANTS PRIVATE LIMITED</t>
  </si>
  <si>
    <t>URAVI</t>
  </si>
  <si>
    <t>Uravi T And Wedg Lamp Ltd</t>
  </si>
  <si>
    <t>4G IT SOLUTIONS (INDIA) PRIVATE LIMITED</t>
  </si>
  <si>
    <t>NK SECURITIES RESEARCH PRIVATE LIMITED</t>
  </si>
  <si>
    <t>INNOVATIVE</t>
  </si>
  <si>
    <t>Innovative Tyres &amp; Tubes</t>
  </si>
  <si>
    <t>Profit of Rs.34.5/-</t>
  </si>
  <si>
    <t>Profit of Rs.3.5/-</t>
  </si>
  <si>
    <t>Part profit of Rs.27/-</t>
  </si>
  <si>
    <t>Profit of Rs.63/-</t>
  </si>
  <si>
    <t>110-110.5</t>
  </si>
  <si>
    <t>114-116</t>
  </si>
  <si>
    <t>B</t>
  </si>
  <si>
    <t>1520-1530</t>
  </si>
  <si>
    <t>1590-1620</t>
  </si>
  <si>
    <t>1810-1830</t>
  </si>
  <si>
    <t>Part profit of Rs.10/-</t>
  </si>
  <si>
    <t>731-732</t>
  </si>
  <si>
    <t>745-755</t>
  </si>
  <si>
    <t>445-455</t>
  </si>
  <si>
    <t>520-560</t>
  </si>
  <si>
    <t>2865-2875</t>
  </si>
  <si>
    <t>NIFTY 17900 CE 13-APR</t>
  </si>
  <si>
    <t>60-65</t>
  </si>
  <si>
    <t>100-114</t>
  </si>
  <si>
    <t>Loss of Rs.38/-</t>
  </si>
  <si>
    <t>Loss of Rs.100/-</t>
  </si>
  <si>
    <t>1950-2000</t>
  </si>
  <si>
    <t>H S SHAH</t>
  </si>
  <si>
    <t>AADIIND</t>
  </si>
  <si>
    <t>FAISAL ALI UMMED ALI KHAN</t>
  </si>
  <si>
    <t>ACHYUT</t>
  </si>
  <si>
    <t>GIRIRAJ STOCK BROKING PRIVATE LIMITED</t>
  </si>
  <si>
    <t>AFEL</t>
  </si>
  <si>
    <t>L7 HITECH PRIVATE LIMITED</t>
  </si>
  <si>
    <t>DHWAJA COMMODITY SERVICES PRIVATE LIMITED</t>
  </si>
  <si>
    <t>MUMTAZ MAQSOOD GODIL</t>
  </si>
  <si>
    <t>SHIVLAL SHAMJIBHAI PONKIA</t>
  </si>
  <si>
    <t>AVNEETBHANSALI</t>
  </si>
  <si>
    <t>VENKATESH UDAYAR C</t>
  </si>
  <si>
    <t>INDIUM IV (MAURITIUS) HOLDINGS LIMITED</t>
  </si>
  <si>
    <t>GOPALVERMA</t>
  </si>
  <si>
    <t>DHAMPURE</t>
  </si>
  <si>
    <t>RAJESH KUMAR .</t>
  </si>
  <si>
    <t>DITCO</t>
  </si>
  <si>
    <t>SUBHASH AGARWAL</t>
  </si>
  <si>
    <t>SATISH KUMAR GUPTA</t>
  </si>
  <si>
    <t>ANUJ GARG</t>
  </si>
  <si>
    <t>ANAND KASHYAP</t>
  </si>
  <si>
    <t>EVEXIA</t>
  </si>
  <si>
    <t>ORANGE MIST PRODUCTIONS PRIVATE LIMITED</t>
  </si>
  <si>
    <t>IFL</t>
  </si>
  <si>
    <t>KUNALBHAI RAMESHBHAI DANTANI</t>
  </si>
  <si>
    <t>NARESH HIRALAL TOPIWALA</t>
  </si>
  <si>
    <t>JIGNESH MUKESHKUMAR SARAIYA</t>
  </si>
  <si>
    <t>MOREPENLAB</t>
  </si>
  <si>
    <t>MBL &amp; COMPANY LIMITED</t>
  </si>
  <si>
    <t>MTPL</t>
  </si>
  <si>
    <t>JITHA CHUMMAR</t>
  </si>
  <si>
    <t>ONTIC</t>
  </si>
  <si>
    <t>SAIRAM INFRATRADE LLP</t>
  </si>
  <si>
    <t>PHARMAID</t>
  </si>
  <si>
    <t>POOJA</t>
  </si>
  <si>
    <t>EPITOME TRADING AND INVESTMENTS</t>
  </si>
  <si>
    <t>SIPTL</t>
  </si>
  <si>
    <t>PURAV BHARATBHAI PATEL</t>
  </si>
  <si>
    <t>SUPRBPA</t>
  </si>
  <si>
    <t>NAVEEN GUPTA</t>
  </si>
  <si>
    <t>VISHALVIPINBHAIBHATT</t>
  </si>
  <si>
    <t>UMAEXPORTS</t>
  </si>
  <si>
    <t>ASHO INVESTMENT AND ADVISORY PRIVATE LIMITED .</t>
  </si>
  <si>
    <t>BRIYA ENTERPRISE LIMITED</t>
  </si>
  <si>
    <t>INVESCO OPPENHEIMER DEVELOPING MARKETS FUND</t>
  </si>
  <si>
    <t>SEGANTII INDIA MAURITIUS</t>
  </si>
  <si>
    <t>MORGAN STANLEY ASIA SINGAPORE PTE</t>
  </si>
  <si>
    <t>AGROPHOS</t>
  </si>
  <si>
    <t>Agro Phos India Limited</t>
  </si>
  <si>
    <t>MANISH VERMA</t>
  </si>
  <si>
    <t>AMDIND</t>
  </si>
  <si>
    <t>AMD Industries Limited</t>
  </si>
  <si>
    <t>RONIT SHAH</t>
  </si>
  <si>
    <t>VEENA RAJESH SHAH</t>
  </si>
  <si>
    <t>MEGHA DINESH SINGH</t>
  </si>
  <si>
    <t>GILLANDERS</t>
  </si>
  <si>
    <t>Gillanders Arbuthnot Ltd</t>
  </si>
  <si>
    <t>LOK PRAKASHAN LTD</t>
  </si>
  <si>
    <t>GEETA CHETAN SHAH</t>
  </si>
  <si>
    <t>PURVISH MUKESH SHAH</t>
  </si>
  <si>
    <t>SYKES &amp; RAY EQUITIES (I) LTD</t>
  </si>
  <si>
    <t>INVENTURE</t>
  </si>
  <si>
    <t>Inventure Gro &amp; Sec Ltd</t>
  </si>
  <si>
    <t>AGRO TRADE SOLUTIONS</t>
  </si>
  <si>
    <t>KMSUGAR</t>
  </si>
  <si>
    <t>K.M.Sugar Mills Limited</t>
  </si>
  <si>
    <t>TOWER RESEARCH CAPITAL MARKETS INDIA PRIVATE LIMITED</t>
  </si>
  <si>
    <t>ONMOBILE</t>
  </si>
  <si>
    <t>OnMobile Global Limited</t>
  </si>
  <si>
    <t>PNC</t>
  </si>
  <si>
    <t>Pritish Nandy Comm. Ltd.</t>
  </si>
  <si>
    <t>MBL  &amp; CO. LIMITED</t>
  </si>
  <si>
    <t>RANASUG</t>
  </si>
  <si>
    <t>Rana Sugars Ltd</t>
  </si>
  <si>
    <t>HRTI PRIVATE LIMITED</t>
  </si>
  <si>
    <t>Rashtriya Chem Fert Ltd.</t>
  </si>
  <si>
    <t>RELCAPITAL</t>
  </si>
  <si>
    <t>Reliance Capital Limited</t>
  </si>
  <si>
    <t>ARIHANT CAPITAL MARKETS LIMTED</t>
  </si>
  <si>
    <t>RICHA</t>
  </si>
  <si>
    <t>Richa Info Systems Ltd</t>
  </si>
  <si>
    <t>GOENKA BUSINESS &amp; FINANCE LIMITED</t>
  </si>
  <si>
    <t>SECURCRED</t>
  </si>
  <si>
    <t>SecUR Credentials Limited</t>
  </si>
  <si>
    <t>TAINWALCHM</t>
  </si>
  <si>
    <t>Tainwala Chem &amp; Plastics</t>
  </si>
  <si>
    <t>MUKUL MAHESHWARI (HUF)</t>
  </si>
  <si>
    <t>VAISHALI</t>
  </si>
  <si>
    <t>Vaishali Pharma Limited</t>
  </si>
  <si>
    <t>SIDHESHBHAI DEVABHAI RAVAL</t>
  </si>
  <si>
    <t>VIKRAMKUMAR KARANRAJ SAKARIA HUF DAKSH CORPORATION</t>
  </si>
  <si>
    <t>KAILASH KUMAR AGRAWAL  .</t>
  </si>
  <si>
    <t>MULTIPLIER S AND S ADV PVT LTD</t>
  </si>
  <si>
    <t>SHAH SANDIP JAYSHUKHLAL</t>
  </si>
  <si>
    <t>GROWFAST ENTERPRISES LLP</t>
  </si>
  <si>
    <t>MATHISYS ADVISORS LLP</t>
  </si>
  <si>
    <t>SAPAN ANIL SHAH</t>
  </si>
  <si>
    <t>VISESHINFO</t>
  </si>
  <si>
    <t>Visesh Infotecnics Limite</t>
  </si>
  <si>
    <t>Yes Bank Limited</t>
  </si>
  <si>
    <t>ANUSANDHAN INVESTMENTS LIMITED</t>
  </si>
  <si>
    <t>MADHAV STOCK VISION P LTD ERROR</t>
  </si>
  <si>
    <t>Aster DM Healthcare Ltd.</t>
  </si>
  <si>
    <t>KAUSHIK MAHESH WAGHELA</t>
  </si>
  <si>
    <t>KIRIT TULSIDAS VASSA</t>
  </si>
  <si>
    <t>NITIRAJ</t>
  </si>
  <si>
    <t>Nitiraj Engineers Ltd</t>
  </si>
  <si>
    <t>ALACRITY SECURITIES LTD</t>
  </si>
  <si>
    <t>RBL Bank Limited</t>
  </si>
  <si>
    <t>INTEGRATED CORE STRATEGIES ASIA PTE LTD</t>
  </si>
  <si>
    <t>ATRICHHAYA FINANCIAL PRIVATE LIMITED</t>
  </si>
  <si>
    <t>CONSORTIUMSECURITIES PVT LTD</t>
  </si>
  <si>
    <t>Uma Exports Limited</t>
  </si>
  <si>
    <t>TRADEDEAL FINANCIAL SERVICES PRIVATE LIMITED</t>
  </si>
  <si>
    <t>KAUSHIKA HEMANT KHAJANCHI</t>
  </si>
  <si>
    <t>KARAN SURESH MAJITHIA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</si>
</sst>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4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16" fontId="32" fillId="14" borderId="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16" fontId="32" fillId="14" borderId="23" xfId="0" applyNumberFormat="1" applyFont="1" applyFill="1" applyBorder="1" applyAlignment="1">
      <alignment horizontal="center" vertical="center"/>
    </xf>
    <xf numFmtId="16" fontId="32" fillId="14" borderId="3" xfId="0" applyNumberFormat="1" applyFont="1" applyFill="1" applyBorder="1" applyAlignment="1">
      <alignment horizontal="center" vertical="center"/>
    </xf>
    <xf numFmtId="0" fontId="32" fillId="18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0" t="s">
        <v>16</v>
      </c>
      <c r="B9" s="432" t="s">
        <v>17</v>
      </c>
      <c r="C9" s="432" t="s">
        <v>18</v>
      </c>
      <c r="D9" s="432" t="s">
        <v>19</v>
      </c>
      <c r="E9" s="23" t="s">
        <v>20</v>
      </c>
      <c r="F9" s="23" t="s">
        <v>21</v>
      </c>
      <c r="G9" s="427" t="s">
        <v>22</v>
      </c>
      <c r="H9" s="428"/>
      <c r="I9" s="429"/>
      <c r="J9" s="427" t="s">
        <v>23</v>
      </c>
      <c r="K9" s="428"/>
      <c r="L9" s="429"/>
      <c r="M9" s="23"/>
      <c r="N9" s="24"/>
      <c r="O9" s="24"/>
      <c r="P9" s="24"/>
    </row>
    <row r="10" spans="1:16" ht="59.25" customHeight="1">
      <c r="A10" s="431"/>
      <c r="B10" s="433"/>
      <c r="C10" s="433"/>
      <c r="D10" s="43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17730.349999999999</v>
      </c>
      <c r="F11" s="32">
        <v>17763.3</v>
      </c>
      <c r="G11" s="33">
        <v>17660.3</v>
      </c>
      <c r="H11" s="33">
        <v>17590.25</v>
      </c>
      <c r="I11" s="33">
        <v>17487.25</v>
      </c>
      <c r="J11" s="33">
        <v>17833.349999999999</v>
      </c>
      <c r="K11" s="33">
        <v>17936.349999999999</v>
      </c>
      <c r="L11" s="33">
        <v>18006.399999999998</v>
      </c>
      <c r="M11" s="34">
        <v>17866.3</v>
      </c>
      <c r="N11" s="34">
        <v>17693.25</v>
      </c>
      <c r="O11" s="35">
        <v>11893850</v>
      </c>
      <c r="P11" s="36">
        <v>-1.060201475713941E-2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37764.1</v>
      </c>
      <c r="F12" s="37">
        <v>37781.366666666669</v>
      </c>
      <c r="G12" s="38">
        <v>37382.733333333337</v>
      </c>
      <c r="H12" s="38">
        <v>37001.366666666669</v>
      </c>
      <c r="I12" s="38">
        <v>36602.733333333337</v>
      </c>
      <c r="J12" s="38">
        <v>38162.733333333337</v>
      </c>
      <c r="K12" s="38">
        <v>38561.366666666669</v>
      </c>
      <c r="L12" s="38">
        <v>38942.733333333337</v>
      </c>
      <c r="M12" s="28">
        <v>38180</v>
      </c>
      <c r="N12" s="28">
        <v>37400</v>
      </c>
      <c r="O12" s="39">
        <v>2400225</v>
      </c>
      <c r="P12" s="40">
        <v>1.1227789305162045E-2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17686.650000000001</v>
      </c>
      <c r="F13" s="37">
        <v>17711.633333333335</v>
      </c>
      <c r="G13" s="38">
        <v>17583.26666666667</v>
      </c>
      <c r="H13" s="38">
        <v>17479.883333333335</v>
      </c>
      <c r="I13" s="38">
        <v>17351.51666666667</v>
      </c>
      <c r="J13" s="38">
        <v>17815.01666666667</v>
      </c>
      <c r="K13" s="38">
        <v>17943.383333333331</v>
      </c>
      <c r="L13" s="38">
        <v>18046.76666666667</v>
      </c>
      <c r="M13" s="28">
        <v>17840</v>
      </c>
      <c r="N13" s="28">
        <v>17608.25</v>
      </c>
      <c r="O13" s="39">
        <v>3080</v>
      </c>
      <c r="P13" s="40">
        <v>0.42592592592592593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7595.2</v>
      </c>
      <c r="F14" s="37">
        <v>7611.4833333333336</v>
      </c>
      <c r="G14" s="38">
        <v>7543.9666666666672</v>
      </c>
      <c r="H14" s="38">
        <v>7492.7333333333336</v>
      </c>
      <c r="I14" s="38">
        <v>7425.2166666666672</v>
      </c>
      <c r="J14" s="38">
        <v>7662.7166666666672</v>
      </c>
      <c r="K14" s="38">
        <v>7730.2333333333336</v>
      </c>
      <c r="L14" s="38">
        <v>7781.4666666666672</v>
      </c>
      <c r="M14" s="28">
        <v>7679</v>
      </c>
      <c r="N14" s="28">
        <v>7560.25</v>
      </c>
      <c r="O14" s="39">
        <v>1725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967.25</v>
      </c>
      <c r="F15" s="37">
        <v>969.51666666666677</v>
      </c>
      <c r="G15" s="38">
        <v>961.13333333333355</v>
      </c>
      <c r="H15" s="38">
        <v>955.01666666666677</v>
      </c>
      <c r="I15" s="38">
        <v>946.63333333333355</v>
      </c>
      <c r="J15" s="38">
        <v>975.63333333333355</v>
      </c>
      <c r="K15" s="38">
        <v>984.01666666666677</v>
      </c>
      <c r="L15" s="38">
        <v>990.13333333333355</v>
      </c>
      <c r="M15" s="28">
        <v>977.9</v>
      </c>
      <c r="N15" s="28">
        <v>963.4</v>
      </c>
      <c r="O15" s="39">
        <v>1921000</v>
      </c>
      <c r="P15" s="40">
        <v>3.4324942791762014E-2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2199.1</v>
      </c>
      <c r="F16" s="37">
        <v>2209.9</v>
      </c>
      <c r="G16" s="38">
        <v>2173.8000000000002</v>
      </c>
      <c r="H16" s="38">
        <v>2148.5</v>
      </c>
      <c r="I16" s="38">
        <v>2112.4</v>
      </c>
      <c r="J16" s="38">
        <v>2235.2000000000003</v>
      </c>
      <c r="K16" s="38">
        <v>2271.2999999999997</v>
      </c>
      <c r="L16" s="38">
        <v>2296.6000000000004</v>
      </c>
      <c r="M16" s="28">
        <v>2246</v>
      </c>
      <c r="N16" s="28">
        <v>2184.6</v>
      </c>
      <c r="O16" s="39">
        <v>274000</v>
      </c>
      <c r="P16" s="40">
        <v>4.8803827751196169E-2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18228.599999999999</v>
      </c>
      <c r="F17" s="37">
        <v>18120.05</v>
      </c>
      <c r="G17" s="38">
        <v>17808.849999999999</v>
      </c>
      <c r="H17" s="38">
        <v>17389.099999999999</v>
      </c>
      <c r="I17" s="38">
        <v>17077.899999999998</v>
      </c>
      <c r="J17" s="38">
        <v>18539.8</v>
      </c>
      <c r="K17" s="38">
        <v>18851.000000000004</v>
      </c>
      <c r="L17" s="38">
        <v>19270.75</v>
      </c>
      <c r="M17" s="28">
        <v>18431.25</v>
      </c>
      <c r="N17" s="28">
        <v>17700.3</v>
      </c>
      <c r="O17" s="39">
        <v>32250</v>
      </c>
      <c r="P17" s="40">
        <v>6.5235342691990092E-2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113.15</v>
      </c>
      <c r="F18" s="37">
        <v>113.63333333333333</v>
      </c>
      <c r="G18" s="38">
        <v>111.21666666666665</v>
      </c>
      <c r="H18" s="38">
        <v>109.28333333333333</v>
      </c>
      <c r="I18" s="38">
        <v>106.86666666666666</v>
      </c>
      <c r="J18" s="38">
        <v>115.56666666666665</v>
      </c>
      <c r="K18" s="38">
        <v>117.98333333333333</v>
      </c>
      <c r="L18" s="38">
        <v>119.91666666666664</v>
      </c>
      <c r="M18" s="28">
        <v>116.05</v>
      </c>
      <c r="N18" s="28">
        <v>111.7</v>
      </c>
      <c r="O18" s="39">
        <v>18594400</v>
      </c>
      <c r="P18" s="40">
        <v>1.5377222489187891E-2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312.55</v>
      </c>
      <c r="F19" s="37">
        <v>314.51666666666671</v>
      </c>
      <c r="G19" s="38">
        <v>306.18333333333339</v>
      </c>
      <c r="H19" s="38">
        <v>299.81666666666666</v>
      </c>
      <c r="I19" s="38">
        <v>291.48333333333335</v>
      </c>
      <c r="J19" s="38">
        <v>320.88333333333344</v>
      </c>
      <c r="K19" s="38">
        <v>329.21666666666681</v>
      </c>
      <c r="L19" s="38">
        <v>335.58333333333348</v>
      </c>
      <c r="M19" s="28">
        <v>322.85000000000002</v>
      </c>
      <c r="N19" s="28">
        <v>308.14999999999998</v>
      </c>
      <c r="O19" s="39">
        <v>12173200</v>
      </c>
      <c r="P19" s="40">
        <v>-1.6593152699012813E-2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2144.6999999999998</v>
      </c>
      <c r="F20" s="37">
        <v>2155.2666666666664</v>
      </c>
      <c r="G20" s="38">
        <v>2125.5333333333328</v>
      </c>
      <c r="H20" s="38">
        <v>2106.3666666666663</v>
      </c>
      <c r="I20" s="38">
        <v>2076.6333333333328</v>
      </c>
      <c r="J20" s="38">
        <v>2174.4333333333329</v>
      </c>
      <c r="K20" s="38">
        <v>2204.1666666666665</v>
      </c>
      <c r="L20" s="38">
        <v>2223.333333333333</v>
      </c>
      <c r="M20" s="28">
        <v>2185</v>
      </c>
      <c r="N20" s="28">
        <v>2136.1</v>
      </c>
      <c r="O20" s="39">
        <v>2487500</v>
      </c>
      <c r="P20" s="40">
        <v>-2.2305197995480003E-2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2109.9499999999998</v>
      </c>
      <c r="F21" s="37">
        <v>2138.6666666666665</v>
      </c>
      <c r="G21" s="38">
        <v>2057.8833333333332</v>
      </c>
      <c r="H21" s="38">
        <v>2005.8166666666666</v>
      </c>
      <c r="I21" s="38">
        <v>1925.0333333333333</v>
      </c>
      <c r="J21" s="38">
        <v>2190.7333333333331</v>
      </c>
      <c r="K21" s="38">
        <v>2271.5166666666669</v>
      </c>
      <c r="L21" s="38">
        <v>2323.583333333333</v>
      </c>
      <c r="M21" s="28">
        <v>2219.4499999999998</v>
      </c>
      <c r="N21" s="28">
        <v>2086.6</v>
      </c>
      <c r="O21" s="39">
        <v>18948000</v>
      </c>
      <c r="P21" s="40">
        <v>-3.1040654564050116E-2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821</v>
      </c>
      <c r="F22" s="37">
        <v>834.79999999999984</v>
      </c>
      <c r="G22" s="38">
        <v>802.24999999999966</v>
      </c>
      <c r="H22" s="38">
        <v>783.49999999999977</v>
      </c>
      <c r="I22" s="38">
        <v>750.94999999999959</v>
      </c>
      <c r="J22" s="38">
        <v>853.54999999999973</v>
      </c>
      <c r="K22" s="38">
        <v>886.09999999999991</v>
      </c>
      <c r="L22" s="38">
        <v>904.8499999999998</v>
      </c>
      <c r="M22" s="28">
        <v>867.35</v>
      </c>
      <c r="N22" s="28">
        <v>816.05</v>
      </c>
      <c r="O22" s="39">
        <v>77541250</v>
      </c>
      <c r="P22" s="40">
        <v>-3.7546739484585666E-2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3521.95</v>
      </c>
      <c r="F23" s="37">
        <v>3516.9</v>
      </c>
      <c r="G23" s="38">
        <v>3503</v>
      </c>
      <c r="H23" s="38">
        <v>3484.0499999999997</v>
      </c>
      <c r="I23" s="38">
        <v>3470.1499999999996</v>
      </c>
      <c r="J23" s="38">
        <v>3535.8500000000004</v>
      </c>
      <c r="K23" s="38">
        <v>3549.7500000000009</v>
      </c>
      <c r="L23" s="38">
        <v>3568.7000000000007</v>
      </c>
      <c r="M23" s="28">
        <v>3530.8</v>
      </c>
      <c r="N23" s="28">
        <v>3497.95</v>
      </c>
      <c r="O23" s="39">
        <v>196800</v>
      </c>
      <c r="P23" s="40">
        <v>-1.2048192771084338E-2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573.35</v>
      </c>
      <c r="F24" s="37">
        <v>575.61666666666667</v>
      </c>
      <c r="G24" s="38">
        <v>568.73333333333335</v>
      </c>
      <c r="H24" s="38">
        <v>564.11666666666667</v>
      </c>
      <c r="I24" s="38">
        <v>557.23333333333335</v>
      </c>
      <c r="J24" s="38">
        <v>580.23333333333335</v>
      </c>
      <c r="K24" s="38">
        <v>587.11666666666679</v>
      </c>
      <c r="L24" s="38">
        <v>591.73333333333335</v>
      </c>
      <c r="M24" s="28">
        <v>582.5</v>
      </c>
      <c r="N24" s="28">
        <v>571</v>
      </c>
      <c r="O24" s="39">
        <v>7167000</v>
      </c>
      <c r="P24" s="40">
        <v>8.4423807513718876E-3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326.10000000000002</v>
      </c>
      <c r="F25" s="37">
        <v>325.31666666666666</v>
      </c>
      <c r="G25" s="38">
        <v>322.63333333333333</v>
      </c>
      <c r="H25" s="38">
        <v>319.16666666666669</v>
      </c>
      <c r="I25" s="38">
        <v>316.48333333333335</v>
      </c>
      <c r="J25" s="38">
        <v>328.7833333333333</v>
      </c>
      <c r="K25" s="38">
        <v>331.46666666666658</v>
      </c>
      <c r="L25" s="38">
        <v>334.93333333333328</v>
      </c>
      <c r="M25" s="28">
        <v>328</v>
      </c>
      <c r="N25" s="28">
        <v>321.85000000000002</v>
      </c>
      <c r="O25" s="39">
        <v>22900500</v>
      </c>
      <c r="P25" s="40">
        <v>-6.1416451493913685E-2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777.25</v>
      </c>
      <c r="F26" s="37">
        <v>774.98333333333323</v>
      </c>
      <c r="G26" s="38">
        <v>765.26666666666642</v>
      </c>
      <c r="H26" s="38">
        <v>753.28333333333319</v>
      </c>
      <c r="I26" s="38">
        <v>743.56666666666638</v>
      </c>
      <c r="J26" s="38">
        <v>786.96666666666647</v>
      </c>
      <c r="K26" s="38">
        <v>796.68333333333339</v>
      </c>
      <c r="L26" s="38">
        <v>808.66666666666652</v>
      </c>
      <c r="M26" s="28">
        <v>784.7</v>
      </c>
      <c r="N26" s="28">
        <v>763</v>
      </c>
      <c r="O26" s="39">
        <v>1796200</v>
      </c>
      <c r="P26" s="40">
        <v>3.6767676767676769E-2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4562.3999999999996</v>
      </c>
      <c r="F27" s="37">
        <v>4556.55</v>
      </c>
      <c r="G27" s="38">
        <v>4518.1000000000004</v>
      </c>
      <c r="H27" s="38">
        <v>4473.8</v>
      </c>
      <c r="I27" s="38">
        <v>4435.3500000000004</v>
      </c>
      <c r="J27" s="38">
        <v>4600.8500000000004</v>
      </c>
      <c r="K27" s="38">
        <v>4639.2999999999993</v>
      </c>
      <c r="L27" s="38">
        <v>4683.6000000000004</v>
      </c>
      <c r="M27" s="28">
        <v>4595</v>
      </c>
      <c r="N27" s="28">
        <v>4512.25</v>
      </c>
      <c r="O27" s="39">
        <v>2217750</v>
      </c>
      <c r="P27" s="40">
        <v>1.1285407967498026E-3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197.7</v>
      </c>
      <c r="F28" s="37">
        <v>198.51666666666665</v>
      </c>
      <c r="G28" s="38">
        <v>195.23333333333329</v>
      </c>
      <c r="H28" s="38">
        <v>192.76666666666665</v>
      </c>
      <c r="I28" s="38">
        <v>189.48333333333329</v>
      </c>
      <c r="J28" s="38">
        <v>200.98333333333329</v>
      </c>
      <c r="K28" s="38">
        <v>204.26666666666665</v>
      </c>
      <c r="L28" s="38">
        <v>206.73333333333329</v>
      </c>
      <c r="M28" s="28">
        <v>201.8</v>
      </c>
      <c r="N28" s="28">
        <v>196.05</v>
      </c>
      <c r="O28" s="39">
        <v>13077500</v>
      </c>
      <c r="P28" s="40">
        <v>2.4079874706342992E-2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126.4</v>
      </c>
      <c r="F29" s="37">
        <v>126.41666666666667</v>
      </c>
      <c r="G29" s="38">
        <v>124.68333333333334</v>
      </c>
      <c r="H29" s="38">
        <v>122.96666666666667</v>
      </c>
      <c r="I29" s="38">
        <v>121.23333333333333</v>
      </c>
      <c r="J29" s="38">
        <v>128.13333333333333</v>
      </c>
      <c r="K29" s="38">
        <v>129.86666666666667</v>
      </c>
      <c r="L29" s="38">
        <v>131.58333333333334</v>
      </c>
      <c r="M29" s="28">
        <v>128.15</v>
      </c>
      <c r="N29" s="28">
        <v>124.7</v>
      </c>
      <c r="O29" s="39">
        <v>37471500</v>
      </c>
      <c r="P29" s="40">
        <v>-3.8674670976679752E-2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3164.6</v>
      </c>
      <c r="F30" s="37">
        <v>3177.3166666666671</v>
      </c>
      <c r="G30" s="38">
        <v>3140.7833333333342</v>
      </c>
      <c r="H30" s="38">
        <v>3116.9666666666672</v>
      </c>
      <c r="I30" s="38">
        <v>3080.4333333333343</v>
      </c>
      <c r="J30" s="38">
        <v>3201.1333333333341</v>
      </c>
      <c r="K30" s="38">
        <v>3237.666666666667</v>
      </c>
      <c r="L30" s="38">
        <v>3261.483333333334</v>
      </c>
      <c r="M30" s="28">
        <v>3213.85</v>
      </c>
      <c r="N30" s="28">
        <v>3153.5</v>
      </c>
      <c r="O30" s="39">
        <v>5058300</v>
      </c>
      <c r="P30" s="40">
        <v>-3.02803738317757E-2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2085.9499999999998</v>
      </c>
      <c r="F31" s="37">
        <v>2076.2999999999997</v>
      </c>
      <c r="G31" s="38">
        <v>2054.4999999999995</v>
      </c>
      <c r="H31" s="38">
        <v>2023.0499999999997</v>
      </c>
      <c r="I31" s="38">
        <v>2001.2499999999995</v>
      </c>
      <c r="J31" s="38">
        <v>2107.7499999999995</v>
      </c>
      <c r="K31" s="38">
        <v>2129.5499999999997</v>
      </c>
      <c r="L31" s="38">
        <v>2160.9999999999995</v>
      </c>
      <c r="M31" s="28">
        <v>2098.1</v>
      </c>
      <c r="N31" s="28">
        <v>2044.85</v>
      </c>
      <c r="O31" s="39">
        <v>750750</v>
      </c>
      <c r="P31" s="40">
        <v>-6.3464837049742706E-2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9999.85</v>
      </c>
      <c r="F32" s="37">
        <v>10005.35</v>
      </c>
      <c r="G32" s="38">
        <v>9932.75</v>
      </c>
      <c r="H32" s="38">
        <v>9865.65</v>
      </c>
      <c r="I32" s="38">
        <v>9793.0499999999993</v>
      </c>
      <c r="J32" s="38">
        <v>10072.450000000001</v>
      </c>
      <c r="K32" s="38">
        <v>10145.050000000003</v>
      </c>
      <c r="L32" s="38">
        <v>10212.150000000001</v>
      </c>
      <c r="M32" s="28">
        <v>10077.950000000001</v>
      </c>
      <c r="N32" s="28">
        <v>9938.25</v>
      </c>
      <c r="O32" s="39">
        <v>158025</v>
      </c>
      <c r="P32" s="40">
        <v>-2.1365536460752437E-2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1370</v>
      </c>
      <c r="F33" s="37">
        <v>1362.3500000000001</v>
      </c>
      <c r="G33" s="38">
        <v>1337.8000000000002</v>
      </c>
      <c r="H33" s="38">
        <v>1305.6000000000001</v>
      </c>
      <c r="I33" s="38">
        <v>1281.0500000000002</v>
      </c>
      <c r="J33" s="38">
        <v>1394.5500000000002</v>
      </c>
      <c r="K33" s="38">
        <v>1419.1</v>
      </c>
      <c r="L33" s="38">
        <v>1451.3000000000002</v>
      </c>
      <c r="M33" s="28">
        <v>1386.9</v>
      </c>
      <c r="N33" s="28">
        <v>1330.15</v>
      </c>
      <c r="O33" s="39">
        <v>2057500</v>
      </c>
      <c r="P33" s="40">
        <v>2.5672981056829511E-2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703.15</v>
      </c>
      <c r="F34" s="37">
        <v>706.38333333333333</v>
      </c>
      <c r="G34" s="38">
        <v>695.26666666666665</v>
      </c>
      <c r="H34" s="38">
        <v>687.38333333333333</v>
      </c>
      <c r="I34" s="38">
        <v>676.26666666666665</v>
      </c>
      <c r="J34" s="38">
        <v>714.26666666666665</v>
      </c>
      <c r="K34" s="38">
        <v>725.38333333333321</v>
      </c>
      <c r="L34" s="38">
        <v>733.26666666666665</v>
      </c>
      <c r="M34" s="28">
        <v>717.5</v>
      </c>
      <c r="N34" s="28">
        <v>698.5</v>
      </c>
      <c r="O34" s="39">
        <v>15026250</v>
      </c>
      <c r="P34" s="40">
        <v>-1.34582793340644E-3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794.4</v>
      </c>
      <c r="F35" s="37">
        <v>788.63333333333321</v>
      </c>
      <c r="G35" s="38">
        <v>778.46666666666647</v>
      </c>
      <c r="H35" s="38">
        <v>762.5333333333333</v>
      </c>
      <c r="I35" s="38">
        <v>752.36666666666656</v>
      </c>
      <c r="J35" s="38">
        <v>804.56666666666638</v>
      </c>
      <c r="K35" s="38">
        <v>814.73333333333312</v>
      </c>
      <c r="L35" s="38">
        <v>830.66666666666629</v>
      </c>
      <c r="M35" s="28">
        <v>798.8</v>
      </c>
      <c r="N35" s="28">
        <v>772.7</v>
      </c>
      <c r="O35" s="39">
        <v>41878800</v>
      </c>
      <c r="P35" s="40">
        <v>8.8748843663274748E-3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3788.75</v>
      </c>
      <c r="F36" s="37">
        <v>3782.6166666666663</v>
      </c>
      <c r="G36" s="38">
        <v>3766.5833333333326</v>
      </c>
      <c r="H36" s="38">
        <v>3744.4166666666661</v>
      </c>
      <c r="I36" s="38">
        <v>3728.3833333333323</v>
      </c>
      <c r="J36" s="38">
        <v>3804.7833333333328</v>
      </c>
      <c r="K36" s="38">
        <v>3820.8166666666666</v>
      </c>
      <c r="L36" s="38">
        <v>3842.9833333333331</v>
      </c>
      <c r="M36" s="28">
        <v>3798.65</v>
      </c>
      <c r="N36" s="28">
        <v>3760.45</v>
      </c>
      <c r="O36" s="39">
        <v>1761500</v>
      </c>
      <c r="P36" s="40">
        <v>1.0324060797246917E-2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16651.95</v>
      </c>
      <c r="F37" s="37">
        <v>16665.833333333332</v>
      </c>
      <c r="G37" s="38">
        <v>16543.466666666664</v>
      </c>
      <c r="H37" s="38">
        <v>16434.98333333333</v>
      </c>
      <c r="I37" s="38">
        <v>16312.616666666661</v>
      </c>
      <c r="J37" s="38">
        <v>16774.316666666666</v>
      </c>
      <c r="K37" s="38">
        <v>16896.683333333334</v>
      </c>
      <c r="L37" s="38">
        <v>17005.166666666668</v>
      </c>
      <c r="M37" s="28">
        <v>16788.2</v>
      </c>
      <c r="N37" s="28">
        <v>16557.349999999999</v>
      </c>
      <c r="O37" s="39">
        <v>629700</v>
      </c>
      <c r="P37" s="40">
        <v>6.3562688701732084E-4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7332.45</v>
      </c>
      <c r="F38" s="37">
        <v>7340.5666666666666</v>
      </c>
      <c r="G38" s="38">
        <v>7287.1333333333332</v>
      </c>
      <c r="H38" s="38">
        <v>7241.8166666666666</v>
      </c>
      <c r="I38" s="38">
        <v>7188.3833333333332</v>
      </c>
      <c r="J38" s="38">
        <v>7385.8833333333332</v>
      </c>
      <c r="K38" s="38">
        <v>7439.3166666666657</v>
      </c>
      <c r="L38" s="38">
        <v>7484.6333333333332</v>
      </c>
      <c r="M38" s="28">
        <v>7394</v>
      </c>
      <c r="N38" s="28">
        <v>7295.25</v>
      </c>
      <c r="O38" s="39">
        <v>4026000</v>
      </c>
      <c r="P38" s="40">
        <v>1.0478760117964486E-2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2073.75</v>
      </c>
      <c r="F39" s="37">
        <v>2094.2166666666667</v>
      </c>
      <c r="G39" s="38">
        <v>2044.5333333333333</v>
      </c>
      <c r="H39" s="38">
        <v>2015.3166666666666</v>
      </c>
      <c r="I39" s="38">
        <v>1965.6333333333332</v>
      </c>
      <c r="J39" s="38">
        <v>2123.4333333333334</v>
      </c>
      <c r="K39" s="38">
        <v>2173.1166666666668</v>
      </c>
      <c r="L39" s="38">
        <v>2202.3333333333335</v>
      </c>
      <c r="M39" s="28">
        <v>2143.9</v>
      </c>
      <c r="N39" s="28">
        <v>2065</v>
      </c>
      <c r="O39" s="39">
        <v>1286600</v>
      </c>
      <c r="P39" s="40">
        <v>-1.5542430836182778E-4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519.65</v>
      </c>
      <c r="F40" s="37">
        <v>518.38333333333333</v>
      </c>
      <c r="G40" s="38">
        <v>509.91666666666663</v>
      </c>
      <c r="H40" s="38">
        <v>500.18333333333328</v>
      </c>
      <c r="I40" s="38">
        <v>491.71666666666658</v>
      </c>
      <c r="J40" s="38">
        <v>528.11666666666667</v>
      </c>
      <c r="K40" s="38">
        <v>536.58333333333337</v>
      </c>
      <c r="L40" s="38">
        <v>546.31666666666672</v>
      </c>
      <c r="M40" s="28">
        <v>526.85</v>
      </c>
      <c r="N40" s="28">
        <v>508.65</v>
      </c>
      <c r="O40" s="39">
        <v>8299200</v>
      </c>
      <c r="P40" s="40">
        <v>8.9477000630119721E-2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317.45</v>
      </c>
      <c r="F41" s="37">
        <v>319.10000000000002</v>
      </c>
      <c r="G41" s="38">
        <v>313.20000000000005</v>
      </c>
      <c r="H41" s="38">
        <v>308.95000000000005</v>
      </c>
      <c r="I41" s="38">
        <v>303.05000000000007</v>
      </c>
      <c r="J41" s="38">
        <v>323.35000000000002</v>
      </c>
      <c r="K41" s="38">
        <v>329.25</v>
      </c>
      <c r="L41" s="38">
        <v>333.5</v>
      </c>
      <c r="M41" s="28">
        <v>325</v>
      </c>
      <c r="N41" s="28">
        <v>314.85000000000002</v>
      </c>
      <c r="O41" s="39">
        <v>32671800</v>
      </c>
      <c r="P41" s="40">
        <v>-8.9544089544089552E-3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119.95</v>
      </c>
      <c r="F42" s="37">
        <v>120.5</v>
      </c>
      <c r="G42" s="38">
        <v>117.9</v>
      </c>
      <c r="H42" s="38">
        <v>115.85000000000001</v>
      </c>
      <c r="I42" s="38">
        <v>113.25000000000001</v>
      </c>
      <c r="J42" s="38">
        <v>122.55</v>
      </c>
      <c r="K42" s="38">
        <v>125.14999999999999</v>
      </c>
      <c r="L42" s="38">
        <v>127.19999999999999</v>
      </c>
      <c r="M42" s="28">
        <v>123.1</v>
      </c>
      <c r="N42" s="28">
        <v>118.45</v>
      </c>
      <c r="O42" s="39">
        <v>112823100</v>
      </c>
      <c r="P42" s="40">
        <v>8.303061754021796E-4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1970.95</v>
      </c>
      <c r="F43" s="37">
        <v>1986.4166666666667</v>
      </c>
      <c r="G43" s="38">
        <v>1946.5333333333335</v>
      </c>
      <c r="H43" s="38">
        <v>1922.1166666666668</v>
      </c>
      <c r="I43" s="38">
        <v>1882.2333333333336</v>
      </c>
      <c r="J43" s="38">
        <v>2010.8333333333335</v>
      </c>
      <c r="K43" s="38">
        <v>2050.7166666666667</v>
      </c>
      <c r="L43" s="38">
        <v>2075.1333333333332</v>
      </c>
      <c r="M43" s="28">
        <v>2026.3</v>
      </c>
      <c r="N43" s="28">
        <v>1962</v>
      </c>
      <c r="O43" s="39">
        <v>1521300</v>
      </c>
      <c r="P43" s="40">
        <v>-1.7406749555950268E-2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235.8</v>
      </c>
      <c r="F44" s="37">
        <v>232.38333333333335</v>
      </c>
      <c r="G44" s="38">
        <v>225.8666666666667</v>
      </c>
      <c r="H44" s="38">
        <v>215.93333333333334</v>
      </c>
      <c r="I44" s="38">
        <v>209.41666666666669</v>
      </c>
      <c r="J44" s="38">
        <v>242.31666666666672</v>
      </c>
      <c r="K44" s="38">
        <v>248.83333333333337</v>
      </c>
      <c r="L44" s="38">
        <v>258.76666666666677</v>
      </c>
      <c r="M44" s="28">
        <v>238.9</v>
      </c>
      <c r="N44" s="28">
        <v>222.45</v>
      </c>
      <c r="O44" s="39">
        <v>43377000</v>
      </c>
      <c r="P44" s="40">
        <v>0.13503032713532861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727.4</v>
      </c>
      <c r="F45" s="37">
        <v>730.9</v>
      </c>
      <c r="G45" s="38">
        <v>722.84999999999991</v>
      </c>
      <c r="H45" s="38">
        <v>718.3</v>
      </c>
      <c r="I45" s="38">
        <v>710.24999999999989</v>
      </c>
      <c r="J45" s="38">
        <v>735.44999999999993</v>
      </c>
      <c r="K45" s="38">
        <v>743.49999999999989</v>
      </c>
      <c r="L45" s="38">
        <v>748.05</v>
      </c>
      <c r="M45" s="28">
        <v>738.95</v>
      </c>
      <c r="N45" s="28">
        <v>726.35</v>
      </c>
      <c r="O45" s="39">
        <v>3963300</v>
      </c>
      <c r="P45" s="40">
        <v>-1.6111414527580557E-2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730.85</v>
      </c>
      <c r="F46" s="37">
        <v>730.81666666666661</v>
      </c>
      <c r="G46" s="38">
        <v>722.33333333333326</v>
      </c>
      <c r="H46" s="38">
        <v>713.81666666666661</v>
      </c>
      <c r="I46" s="38">
        <v>705.33333333333326</v>
      </c>
      <c r="J46" s="38">
        <v>739.33333333333326</v>
      </c>
      <c r="K46" s="38">
        <v>747.81666666666661</v>
      </c>
      <c r="L46" s="38">
        <v>756.33333333333326</v>
      </c>
      <c r="M46" s="28">
        <v>739.3</v>
      </c>
      <c r="N46" s="28">
        <v>722.3</v>
      </c>
      <c r="O46" s="39">
        <v>5451750</v>
      </c>
      <c r="P46" s="40">
        <v>2.8583557379368896E-2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766.45</v>
      </c>
      <c r="F47" s="37">
        <v>769.70000000000016</v>
      </c>
      <c r="G47" s="38">
        <v>759.70000000000027</v>
      </c>
      <c r="H47" s="38">
        <v>752.95000000000016</v>
      </c>
      <c r="I47" s="38">
        <v>742.95000000000027</v>
      </c>
      <c r="J47" s="38">
        <v>776.45000000000027</v>
      </c>
      <c r="K47" s="38">
        <v>786.45</v>
      </c>
      <c r="L47" s="38">
        <v>793.20000000000027</v>
      </c>
      <c r="M47" s="28">
        <v>779.7</v>
      </c>
      <c r="N47" s="28">
        <v>762.95</v>
      </c>
      <c r="O47" s="39">
        <v>48225800</v>
      </c>
      <c r="P47" s="40">
        <v>-2.5212665860168598E-2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56.75</v>
      </c>
      <c r="F48" s="37">
        <v>57.266666666666673</v>
      </c>
      <c r="G48" s="38">
        <v>55.533333333333346</v>
      </c>
      <c r="H48" s="38">
        <v>54.31666666666667</v>
      </c>
      <c r="I48" s="38">
        <v>52.583333333333343</v>
      </c>
      <c r="J48" s="38">
        <v>58.483333333333348</v>
      </c>
      <c r="K48" s="38">
        <v>60.216666666666683</v>
      </c>
      <c r="L48" s="38">
        <v>61.433333333333351</v>
      </c>
      <c r="M48" s="28">
        <v>59</v>
      </c>
      <c r="N48" s="28">
        <v>56.05</v>
      </c>
      <c r="O48" s="39">
        <v>107079000</v>
      </c>
      <c r="P48" s="40">
        <v>5.5215933740879507E-3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354.5</v>
      </c>
      <c r="F49" s="37">
        <v>353.91666666666669</v>
      </c>
      <c r="G49" s="38">
        <v>350.28333333333336</v>
      </c>
      <c r="H49" s="38">
        <v>346.06666666666666</v>
      </c>
      <c r="I49" s="38">
        <v>342.43333333333334</v>
      </c>
      <c r="J49" s="38">
        <v>358.13333333333338</v>
      </c>
      <c r="K49" s="38">
        <v>361.76666666666671</v>
      </c>
      <c r="L49" s="38">
        <v>365.98333333333341</v>
      </c>
      <c r="M49" s="28">
        <v>357.55</v>
      </c>
      <c r="N49" s="28">
        <v>349.7</v>
      </c>
      <c r="O49" s="39">
        <v>15094900</v>
      </c>
      <c r="P49" s="40">
        <v>2.6270523846755277E-2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14998.15</v>
      </c>
      <c r="F50" s="37">
        <v>15032.683333333334</v>
      </c>
      <c r="G50" s="38">
        <v>14895.366666666669</v>
      </c>
      <c r="H50" s="38">
        <v>14792.583333333334</v>
      </c>
      <c r="I50" s="38">
        <v>14655.266666666668</v>
      </c>
      <c r="J50" s="38">
        <v>15135.466666666669</v>
      </c>
      <c r="K50" s="38">
        <v>15272.783333333335</v>
      </c>
      <c r="L50" s="38">
        <v>15375.566666666669</v>
      </c>
      <c r="M50" s="28">
        <v>15170</v>
      </c>
      <c r="N50" s="28">
        <v>14929.9</v>
      </c>
      <c r="O50" s="39">
        <v>159800</v>
      </c>
      <c r="P50" s="40">
        <v>-2.3227383863080684E-2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383</v>
      </c>
      <c r="F51" s="37">
        <v>384.0333333333333</v>
      </c>
      <c r="G51" s="38">
        <v>379.81666666666661</v>
      </c>
      <c r="H51" s="38">
        <v>376.63333333333333</v>
      </c>
      <c r="I51" s="38">
        <v>372.41666666666663</v>
      </c>
      <c r="J51" s="38">
        <v>387.21666666666658</v>
      </c>
      <c r="K51" s="38">
        <v>391.43333333333328</v>
      </c>
      <c r="L51" s="38">
        <v>394.61666666666656</v>
      </c>
      <c r="M51" s="28">
        <v>388.25</v>
      </c>
      <c r="N51" s="28">
        <v>380.85</v>
      </c>
      <c r="O51" s="39">
        <v>17580600</v>
      </c>
      <c r="P51" s="40">
        <v>-4.9918500407497958E-3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3312.5</v>
      </c>
      <c r="F52" s="37">
        <v>3309.65</v>
      </c>
      <c r="G52" s="38">
        <v>3279</v>
      </c>
      <c r="H52" s="38">
        <v>3245.5</v>
      </c>
      <c r="I52" s="38">
        <v>3214.85</v>
      </c>
      <c r="J52" s="38">
        <v>3343.15</v>
      </c>
      <c r="K52" s="38">
        <v>3373.8000000000006</v>
      </c>
      <c r="L52" s="38">
        <v>3407.3</v>
      </c>
      <c r="M52" s="28">
        <v>3340.3</v>
      </c>
      <c r="N52" s="28">
        <v>3276.15</v>
      </c>
      <c r="O52" s="39">
        <v>1497600</v>
      </c>
      <c r="P52" s="40">
        <v>2.4096385542168677E-3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488.1</v>
      </c>
      <c r="F53" s="37">
        <v>487.65000000000003</v>
      </c>
      <c r="G53" s="38">
        <v>481.40000000000009</v>
      </c>
      <c r="H53" s="38">
        <v>474.70000000000005</v>
      </c>
      <c r="I53" s="38">
        <v>468.4500000000001</v>
      </c>
      <c r="J53" s="38">
        <v>494.35000000000008</v>
      </c>
      <c r="K53" s="38">
        <v>500.59999999999997</v>
      </c>
      <c r="L53" s="38">
        <v>507.30000000000007</v>
      </c>
      <c r="M53" s="28">
        <v>493.9</v>
      </c>
      <c r="N53" s="28">
        <v>480.95</v>
      </c>
      <c r="O53" s="39">
        <v>5924100</v>
      </c>
      <c r="P53" s="40">
        <v>7.7050342708579536E-2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247.75</v>
      </c>
      <c r="F54" s="37">
        <v>248.66666666666666</v>
      </c>
      <c r="G54" s="38">
        <v>243.68333333333331</v>
      </c>
      <c r="H54" s="38">
        <v>239.61666666666665</v>
      </c>
      <c r="I54" s="38">
        <v>234.6333333333333</v>
      </c>
      <c r="J54" s="38">
        <v>252.73333333333332</v>
      </c>
      <c r="K54" s="38">
        <v>257.7166666666667</v>
      </c>
      <c r="L54" s="38">
        <v>261.7833333333333</v>
      </c>
      <c r="M54" s="28">
        <v>253.65</v>
      </c>
      <c r="N54" s="28">
        <v>244.6</v>
      </c>
      <c r="O54" s="39">
        <v>43038000</v>
      </c>
      <c r="P54" s="40">
        <v>-1.1656746031746032E-2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671.95</v>
      </c>
      <c r="F55" s="37">
        <v>671.36666666666667</v>
      </c>
      <c r="G55" s="38">
        <v>655.13333333333333</v>
      </c>
      <c r="H55" s="38">
        <v>638.31666666666661</v>
      </c>
      <c r="I55" s="38">
        <v>622.08333333333326</v>
      </c>
      <c r="J55" s="38">
        <v>688.18333333333339</v>
      </c>
      <c r="K55" s="38">
        <v>704.41666666666674</v>
      </c>
      <c r="L55" s="38">
        <v>721.23333333333346</v>
      </c>
      <c r="M55" s="28">
        <v>687.6</v>
      </c>
      <c r="N55" s="28">
        <v>654.54999999999995</v>
      </c>
      <c r="O55" s="39">
        <v>3715725</v>
      </c>
      <c r="P55" s="40">
        <v>7.8686668553637137E-2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458.5</v>
      </c>
      <c r="F56" s="37">
        <v>463.86666666666662</v>
      </c>
      <c r="G56" s="38">
        <v>449.98333333333323</v>
      </c>
      <c r="H56" s="38">
        <v>441.46666666666664</v>
      </c>
      <c r="I56" s="38">
        <v>427.58333333333326</v>
      </c>
      <c r="J56" s="38">
        <v>472.38333333333321</v>
      </c>
      <c r="K56" s="38">
        <v>486.26666666666654</v>
      </c>
      <c r="L56" s="38">
        <v>494.78333333333319</v>
      </c>
      <c r="M56" s="28">
        <v>477.75</v>
      </c>
      <c r="N56" s="28">
        <v>455.35</v>
      </c>
      <c r="O56" s="39">
        <v>2736000</v>
      </c>
      <c r="P56" s="40">
        <v>-9.1180866965620333E-2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690.85</v>
      </c>
      <c r="F57" s="37">
        <v>696.2833333333333</v>
      </c>
      <c r="G57" s="38">
        <v>682.56666666666661</v>
      </c>
      <c r="H57" s="38">
        <v>674.2833333333333</v>
      </c>
      <c r="I57" s="38">
        <v>660.56666666666661</v>
      </c>
      <c r="J57" s="38">
        <v>704.56666666666661</v>
      </c>
      <c r="K57" s="38">
        <v>718.2833333333333</v>
      </c>
      <c r="L57" s="38">
        <v>726.56666666666661</v>
      </c>
      <c r="M57" s="28">
        <v>710</v>
      </c>
      <c r="N57" s="28">
        <v>688</v>
      </c>
      <c r="O57" s="39">
        <v>8130000</v>
      </c>
      <c r="P57" s="40">
        <v>-7.7803203661327234E-3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1042.25</v>
      </c>
      <c r="F58" s="37">
        <v>1047.9833333333333</v>
      </c>
      <c r="G58" s="38">
        <v>1031.2666666666667</v>
      </c>
      <c r="H58" s="38">
        <v>1020.2833333333333</v>
      </c>
      <c r="I58" s="38">
        <v>1003.5666666666666</v>
      </c>
      <c r="J58" s="38">
        <v>1058.9666666666667</v>
      </c>
      <c r="K58" s="38">
        <v>1075.6833333333334</v>
      </c>
      <c r="L58" s="38">
        <v>1086.6666666666667</v>
      </c>
      <c r="M58" s="28">
        <v>1064.7</v>
      </c>
      <c r="N58" s="28">
        <v>1037</v>
      </c>
      <c r="O58" s="39">
        <v>8280350</v>
      </c>
      <c r="P58" s="40">
        <v>2.675908761183203E-2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191.65</v>
      </c>
      <c r="F59" s="37">
        <v>193.30000000000004</v>
      </c>
      <c r="G59" s="38">
        <v>188.80000000000007</v>
      </c>
      <c r="H59" s="38">
        <v>185.95000000000002</v>
      </c>
      <c r="I59" s="38">
        <v>181.45000000000005</v>
      </c>
      <c r="J59" s="38">
        <v>196.15000000000009</v>
      </c>
      <c r="K59" s="38">
        <v>200.65000000000003</v>
      </c>
      <c r="L59" s="38">
        <v>203.50000000000011</v>
      </c>
      <c r="M59" s="28">
        <v>197.8</v>
      </c>
      <c r="N59" s="28">
        <v>190.45</v>
      </c>
      <c r="O59" s="39">
        <v>37737000</v>
      </c>
      <c r="P59" s="40">
        <v>-3.0848883615575449E-2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4395.55</v>
      </c>
      <c r="F60" s="37">
        <v>4428.4833333333336</v>
      </c>
      <c r="G60" s="38">
        <v>4351.0666666666675</v>
      </c>
      <c r="H60" s="38">
        <v>4306.5833333333339</v>
      </c>
      <c r="I60" s="38">
        <v>4229.1666666666679</v>
      </c>
      <c r="J60" s="38">
        <v>4472.9666666666672</v>
      </c>
      <c r="K60" s="38">
        <v>4550.3833333333332</v>
      </c>
      <c r="L60" s="38">
        <v>4594.8666666666668</v>
      </c>
      <c r="M60" s="28">
        <v>4505.8999999999996</v>
      </c>
      <c r="N60" s="28">
        <v>4384</v>
      </c>
      <c r="O60" s="39">
        <v>1016600</v>
      </c>
      <c r="P60" s="40">
        <v>1.0832102412604628E-3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1590.5</v>
      </c>
      <c r="F61" s="37">
        <v>1592.1499999999999</v>
      </c>
      <c r="G61" s="38">
        <v>1583.3499999999997</v>
      </c>
      <c r="H61" s="38">
        <v>1576.1999999999998</v>
      </c>
      <c r="I61" s="38">
        <v>1567.3999999999996</v>
      </c>
      <c r="J61" s="38">
        <v>1599.2999999999997</v>
      </c>
      <c r="K61" s="38">
        <v>1608.1</v>
      </c>
      <c r="L61" s="38">
        <v>1615.2499999999998</v>
      </c>
      <c r="M61" s="28">
        <v>1600.95</v>
      </c>
      <c r="N61" s="28">
        <v>1585</v>
      </c>
      <c r="O61" s="39">
        <v>2274650</v>
      </c>
      <c r="P61" s="40">
        <v>4.6182266009852215E-4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688.55</v>
      </c>
      <c r="F62" s="37">
        <v>696.76666666666677</v>
      </c>
      <c r="G62" s="38">
        <v>674.48333333333358</v>
      </c>
      <c r="H62" s="38">
        <v>660.41666666666686</v>
      </c>
      <c r="I62" s="38">
        <v>638.13333333333367</v>
      </c>
      <c r="J62" s="38">
        <v>710.83333333333348</v>
      </c>
      <c r="K62" s="38">
        <v>733.11666666666656</v>
      </c>
      <c r="L62" s="38">
        <v>747.18333333333339</v>
      </c>
      <c r="M62" s="28">
        <v>719.05</v>
      </c>
      <c r="N62" s="28">
        <v>682.7</v>
      </c>
      <c r="O62" s="39">
        <v>6208800</v>
      </c>
      <c r="P62" s="40">
        <v>-3.1086142322097377E-2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822.6</v>
      </c>
      <c r="F63" s="37">
        <v>827.61666666666679</v>
      </c>
      <c r="G63" s="38">
        <v>814.28333333333353</v>
      </c>
      <c r="H63" s="38">
        <v>805.9666666666667</v>
      </c>
      <c r="I63" s="38">
        <v>792.63333333333344</v>
      </c>
      <c r="J63" s="38">
        <v>835.93333333333362</v>
      </c>
      <c r="K63" s="38">
        <v>849.26666666666688</v>
      </c>
      <c r="L63" s="38">
        <v>857.58333333333371</v>
      </c>
      <c r="M63" s="28">
        <v>840.95</v>
      </c>
      <c r="N63" s="28">
        <v>819.3</v>
      </c>
      <c r="O63" s="39">
        <v>1296875</v>
      </c>
      <c r="P63" s="40">
        <v>-6.9506726457399109E-2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377.45</v>
      </c>
      <c r="F64" s="37">
        <v>379.5</v>
      </c>
      <c r="G64" s="38">
        <v>374.4</v>
      </c>
      <c r="H64" s="38">
        <v>371.34999999999997</v>
      </c>
      <c r="I64" s="38">
        <v>366.24999999999994</v>
      </c>
      <c r="J64" s="38">
        <v>382.55</v>
      </c>
      <c r="K64" s="38">
        <v>387.65000000000003</v>
      </c>
      <c r="L64" s="38">
        <v>390.70000000000005</v>
      </c>
      <c r="M64" s="28">
        <v>384.6</v>
      </c>
      <c r="N64" s="28">
        <v>376.45</v>
      </c>
      <c r="O64" s="39">
        <v>5039100</v>
      </c>
      <c r="P64" s="40">
        <v>4.2795356248577283E-2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140.80000000000001</v>
      </c>
      <c r="F65" s="37">
        <v>141.75000000000003</v>
      </c>
      <c r="G65" s="38">
        <v>139.35000000000005</v>
      </c>
      <c r="H65" s="38">
        <v>137.90000000000003</v>
      </c>
      <c r="I65" s="38">
        <v>135.50000000000006</v>
      </c>
      <c r="J65" s="38">
        <v>143.20000000000005</v>
      </c>
      <c r="K65" s="38">
        <v>145.60000000000002</v>
      </c>
      <c r="L65" s="38">
        <v>147.05000000000004</v>
      </c>
      <c r="M65" s="28">
        <v>144.15</v>
      </c>
      <c r="N65" s="28">
        <v>140.30000000000001</v>
      </c>
      <c r="O65" s="39">
        <v>12736400</v>
      </c>
      <c r="P65" s="40">
        <v>7.2600161333691848E-3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1119.2</v>
      </c>
      <c r="F66" s="37">
        <v>1117.55</v>
      </c>
      <c r="G66" s="38">
        <v>1103.8499999999999</v>
      </c>
      <c r="H66" s="38">
        <v>1088.5</v>
      </c>
      <c r="I66" s="38">
        <v>1074.8</v>
      </c>
      <c r="J66" s="38">
        <v>1132.8999999999999</v>
      </c>
      <c r="K66" s="38">
        <v>1146.6000000000001</v>
      </c>
      <c r="L66" s="38">
        <v>1161.9499999999998</v>
      </c>
      <c r="M66" s="28">
        <v>1131.25</v>
      </c>
      <c r="N66" s="28">
        <v>1102.2</v>
      </c>
      <c r="O66" s="39">
        <v>1658400</v>
      </c>
      <c r="P66" s="40">
        <v>-1.8057060310581437E-3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551.95000000000005</v>
      </c>
      <c r="F67" s="37">
        <v>551.01666666666677</v>
      </c>
      <c r="G67" s="38">
        <v>544.78333333333353</v>
      </c>
      <c r="H67" s="38">
        <v>537.61666666666679</v>
      </c>
      <c r="I67" s="38">
        <v>531.38333333333355</v>
      </c>
      <c r="J67" s="38">
        <v>558.18333333333351</v>
      </c>
      <c r="K67" s="38">
        <v>564.41666666666686</v>
      </c>
      <c r="L67" s="38">
        <v>571.58333333333348</v>
      </c>
      <c r="M67" s="28">
        <v>557.25</v>
      </c>
      <c r="N67" s="28">
        <v>543.85</v>
      </c>
      <c r="O67" s="39">
        <v>12193750</v>
      </c>
      <c r="P67" s="40">
        <v>-2.3621259133219899E-2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1596.9</v>
      </c>
      <c r="F68" s="37">
        <v>1610.3500000000001</v>
      </c>
      <c r="G68" s="38">
        <v>1571.9500000000003</v>
      </c>
      <c r="H68" s="38">
        <v>1547.0000000000002</v>
      </c>
      <c r="I68" s="38">
        <v>1508.6000000000004</v>
      </c>
      <c r="J68" s="38">
        <v>1635.3000000000002</v>
      </c>
      <c r="K68" s="38">
        <v>1673.7000000000003</v>
      </c>
      <c r="L68" s="38">
        <v>1698.65</v>
      </c>
      <c r="M68" s="28">
        <v>1648.75</v>
      </c>
      <c r="N68" s="28">
        <v>1585.4</v>
      </c>
      <c r="O68" s="39">
        <v>1304500</v>
      </c>
      <c r="P68" s="40">
        <v>-6.4737242955064736E-3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2335.9499999999998</v>
      </c>
      <c r="F69" s="37">
        <v>2349.2166666666667</v>
      </c>
      <c r="G69" s="38">
        <v>2312.4333333333334</v>
      </c>
      <c r="H69" s="38">
        <v>2288.9166666666665</v>
      </c>
      <c r="I69" s="38">
        <v>2252.1333333333332</v>
      </c>
      <c r="J69" s="38">
        <v>2372.7333333333336</v>
      </c>
      <c r="K69" s="38">
        <v>2409.5166666666673</v>
      </c>
      <c r="L69" s="38">
        <v>2433.0333333333338</v>
      </c>
      <c r="M69" s="28">
        <v>2386</v>
      </c>
      <c r="N69" s="28">
        <v>2325.6999999999998</v>
      </c>
      <c r="O69" s="39">
        <v>1967000</v>
      </c>
      <c r="P69" s="40">
        <v>2.0095941916245301E-2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327.2</v>
      </c>
      <c r="F70" s="37">
        <v>331.0333333333333</v>
      </c>
      <c r="G70" s="38">
        <v>322.21666666666658</v>
      </c>
      <c r="H70" s="38">
        <v>317.23333333333329</v>
      </c>
      <c r="I70" s="38">
        <v>308.41666666666657</v>
      </c>
      <c r="J70" s="38">
        <v>336.01666666666659</v>
      </c>
      <c r="K70" s="38">
        <v>344.83333333333331</v>
      </c>
      <c r="L70" s="38">
        <v>349.81666666666661</v>
      </c>
      <c r="M70" s="28">
        <v>339.85</v>
      </c>
      <c r="N70" s="28">
        <v>326.05</v>
      </c>
      <c r="O70" s="39">
        <v>13894300</v>
      </c>
      <c r="P70" s="40">
        <v>-1.1292962356792145E-2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4461.6499999999996</v>
      </c>
      <c r="F71" s="37">
        <v>4452.4666666666662</v>
      </c>
      <c r="G71" s="38">
        <v>4416.9833333333327</v>
      </c>
      <c r="H71" s="38">
        <v>4372.3166666666666</v>
      </c>
      <c r="I71" s="38">
        <v>4336.833333333333</v>
      </c>
      <c r="J71" s="38">
        <v>4497.1333333333323</v>
      </c>
      <c r="K71" s="38">
        <v>4532.6166666666659</v>
      </c>
      <c r="L71" s="38">
        <v>4577.2833333333319</v>
      </c>
      <c r="M71" s="28">
        <v>4487.95</v>
      </c>
      <c r="N71" s="28">
        <v>4407.8</v>
      </c>
      <c r="O71" s="39">
        <v>2189500</v>
      </c>
      <c r="P71" s="40">
        <v>-1.4593879691704292E-3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4469.8500000000004</v>
      </c>
      <c r="F72" s="37">
        <v>4508.333333333333</v>
      </c>
      <c r="G72" s="38">
        <v>4418.5166666666664</v>
      </c>
      <c r="H72" s="38">
        <v>4367.1833333333334</v>
      </c>
      <c r="I72" s="38">
        <v>4277.3666666666668</v>
      </c>
      <c r="J72" s="38">
        <v>4559.6666666666661</v>
      </c>
      <c r="K72" s="38">
        <v>4649.4833333333336</v>
      </c>
      <c r="L72" s="38">
        <v>4700.8166666666657</v>
      </c>
      <c r="M72" s="28">
        <v>4598.1499999999996</v>
      </c>
      <c r="N72" s="28">
        <v>4457</v>
      </c>
      <c r="O72" s="39">
        <v>628375</v>
      </c>
      <c r="P72" s="40">
        <v>4.44629129441097E-2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402.5</v>
      </c>
      <c r="F73" s="37">
        <v>402.9666666666667</v>
      </c>
      <c r="G73" s="38">
        <v>397.68333333333339</v>
      </c>
      <c r="H73" s="38">
        <v>392.86666666666667</v>
      </c>
      <c r="I73" s="38">
        <v>387.58333333333337</v>
      </c>
      <c r="J73" s="38">
        <v>407.78333333333342</v>
      </c>
      <c r="K73" s="38">
        <v>413.06666666666672</v>
      </c>
      <c r="L73" s="38">
        <v>417.88333333333344</v>
      </c>
      <c r="M73" s="28">
        <v>408.25</v>
      </c>
      <c r="N73" s="28">
        <v>398.15</v>
      </c>
      <c r="O73" s="39">
        <v>40202250</v>
      </c>
      <c r="P73" s="40">
        <v>2.3567467652495379E-2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4334.25</v>
      </c>
      <c r="F74" s="37">
        <v>4329.8666666666668</v>
      </c>
      <c r="G74" s="38">
        <v>4291.2333333333336</v>
      </c>
      <c r="H74" s="38">
        <v>4248.2166666666672</v>
      </c>
      <c r="I74" s="38">
        <v>4209.5833333333339</v>
      </c>
      <c r="J74" s="38">
        <v>4372.8833333333332</v>
      </c>
      <c r="K74" s="38">
        <v>4411.5166666666664</v>
      </c>
      <c r="L74" s="38">
        <v>4454.5333333333328</v>
      </c>
      <c r="M74" s="28">
        <v>4368.5</v>
      </c>
      <c r="N74" s="28">
        <v>4286.8500000000004</v>
      </c>
      <c r="O74" s="39">
        <v>2737750</v>
      </c>
      <c r="P74" s="40">
        <v>-5.0198512298635508E-4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2551.65</v>
      </c>
      <c r="F75" s="37">
        <v>2553.15</v>
      </c>
      <c r="G75" s="38">
        <v>2520.6000000000004</v>
      </c>
      <c r="H75" s="38">
        <v>2489.5500000000002</v>
      </c>
      <c r="I75" s="38">
        <v>2457.0000000000005</v>
      </c>
      <c r="J75" s="38">
        <v>2584.2000000000003</v>
      </c>
      <c r="K75" s="38">
        <v>2616.7500000000005</v>
      </c>
      <c r="L75" s="38">
        <v>2647.8</v>
      </c>
      <c r="M75" s="28">
        <v>2585.6999999999998</v>
      </c>
      <c r="N75" s="28">
        <v>2522.1</v>
      </c>
      <c r="O75" s="39">
        <v>3369800</v>
      </c>
      <c r="P75" s="40">
        <v>-1.6547497446373852E-2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1589.25</v>
      </c>
      <c r="F76" s="37">
        <v>1587.95</v>
      </c>
      <c r="G76" s="38">
        <v>1562.3000000000002</v>
      </c>
      <c r="H76" s="38">
        <v>1535.3500000000001</v>
      </c>
      <c r="I76" s="38">
        <v>1509.7000000000003</v>
      </c>
      <c r="J76" s="38">
        <v>1614.9</v>
      </c>
      <c r="K76" s="38">
        <v>1640.5500000000002</v>
      </c>
      <c r="L76" s="38">
        <v>1667.5</v>
      </c>
      <c r="M76" s="28">
        <v>1613.6</v>
      </c>
      <c r="N76" s="28">
        <v>1561</v>
      </c>
      <c r="O76" s="39">
        <v>5592400</v>
      </c>
      <c r="P76" s="40">
        <v>6.5333597307463869E-3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161.05000000000001</v>
      </c>
      <c r="F77" s="37">
        <v>161.13333333333335</v>
      </c>
      <c r="G77" s="38">
        <v>159.3666666666667</v>
      </c>
      <c r="H77" s="38">
        <v>157.68333333333334</v>
      </c>
      <c r="I77" s="38">
        <v>155.91666666666669</v>
      </c>
      <c r="J77" s="38">
        <v>162.81666666666672</v>
      </c>
      <c r="K77" s="38">
        <v>164.58333333333337</v>
      </c>
      <c r="L77" s="38">
        <v>166.26666666666674</v>
      </c>
      <c r="M77" s="28">
        <v>162.9</v>
      </c>
      <c r="N77" s="28">
        <v>159.44999999999999</v>
      </c>
      <c r="O77" s="39">
        <v>22777200</v>
      </c>
      <c r="P77" s="40">
        <v>1.5569823434991975E-2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99.05</v>
      </c>
      <c r="F78" s="37">
        <v>99.3</v>
      </c>
      <c r="G78" s="38">
        <v>98.25</v>
      </c>
      <c r="H78" s="38">
        <v>97.45</v>
      </c>
      <c r="I78" s="38">
        <v>96.4</v>
      </c>
      <c r="J78" s="38">
        <v>100.1</v>
      </c>
      <c r="K78" s="38">
        <v>101.14999999999998</v>
      </c>
      <c r="L78" s="38">
        <v>101.94999999999999</v>
      </c>
      <c r="M78" s="28">
        <v>100.35</v>
      </c>
      <c r="N78" s="28">
        <v>98.5</v>
      </c>
      <c r="O78" s="39">
        <v>75230000</v>
      </c>
      <c r="P78" s="40">
        <v>2.7451515979240646E-2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136.80000000000001</v>
      </c>
      <c r="F79" s="37">
        <v>136.53333333333333</v>
      </c>
      <c r="G79" s="38">
        <v>132.46666666666667</v>
      </c>
      <c r="H79" s="38">
        <v>128.13333333333333</v>
      </c>
      <c r="I79" s="38">
        <v>124.06666666666666</v>
      </c>
      <c r="J79" s="38">
        <v>140.86666666666667</v>
      </c>
      <c r="K79" s="38">
        <v>144.93333333333334</v>
      </c>
      <c r="L79" s="38">
        <v>149.26666666666668</v>
      </c>
      <c r="M79" s="28">
        <v>140.6</v>
      </c>
      <c r="N79" s="28">
        <v>132.19999999999999</v>
      </c>
      <c r="O79" s="39">
        <v>14385800</v>
      </c>
      <c r="P79" s="40">
        <v>-2.8275377590446085E-2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161.19999999999999</v>
      </c>
      <c r="F80" s="37">
        <v>161.63333333333335</v>
      </c>
      <c r="G80" s="38">
        <v>159.1166666666667</v>
      </c>
      <c r="H80" s="38">
        <v>157.03333333333336</v>
      </c>
      <c r="I80" s="38">
        <v>154.51666666666671</v>
      </c>
      <c r="J80" s="38">
        <v>163.7166666666667</v>
      </c>
      <c r="K80" s="38">
        <v>166.23333333333335</v>
      </c>
      <c r="L80" s="38">
        <v>168.31666666666669</v>
      </c>
      <c r="M80" s="28">
        <v>164.15</v>
      </c>
      <c r="N80" s="28">
        <v>159.55000000000001</v>
      </c>
      <c r="O80" s="39">
        <v>30152300</v>
      </c>
      <c r="P80" s="40">
        <v>-9.2202846261775911E-3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478.85</v>
      </c>
      <c r="F81" s="37">
        <v>479.7833333333333</v>
      </c>
      <c r="G81" s="38">
        <v>474.46666666666658</v>
      </c>
      <c r="H81" s="38">
        <v>470.08333333333326</v>
      </c>
      <c r="I81" s="38">
        <v>464.76666666666654</v>
      </c>
      <c r="J81" s="38">
        <v>484.16666666666663</v>
      </c>
      <c r="K81" s="38">
        <v>489.48333333333335</v>
      </c>
      <c r="L81" s="38">
        <v>493.86666666666667</v>
      </c>
      <c r="M81" s="28">
        <v>485.1</v>
      </c>
      <c r="N81" s="28">
        <v>475.4</v>
      </c>
      <c r="O81" s="39">
        <v>6345700</v>
      </c>
      <c r="P81" s="40">
        <v>-8.8018681516076874E-3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40.35</v>
      </c>
      <c r="F82" s="37">
        <v>40.616666666666667</v>
      </c>
      <c r="G82" s="38">
        <v>39.733333333333334</v>
      </c>
      <c r="H82" s="38">
        <v>39.116666666666667</v>
      </c>
      <c r="I82" s="38">
        <v>38.233333333333334</v>
      </c>
      <c r="J82" s="38">
        <v>41.233333333333334</v>
      </c>
      <c r="K82" s="38">
        <v>42.116666666666674</v>
      </c>
      <c r="L82" s="38">
        <v>42.733333333333334</v>
      </c>
      <c r="M82" s="28">
        <v>41.5</v>
      </c>
      <c r="N82" s="28">
        <v>40</v>
      </c>
      <c r="O82" s="39">
        <v>113130000</v>
      </c>
      <c r="P82" s="40">
        <v>-2.4257713953037066E-2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873.45</v>
      </c>
      <c r="F83" s="37">
        <v>883.7166666666667</v>
      </c>
      <c r="G83" s="38">
        <v>860.58333333333337</v>
      </c>
      <c r="H83" s="38">
        <v>847.7166666666667</v>
      </c>
      <c r="I83" s="38">
        <v>824.58333333333337</v>
      </c>
      <c r="J83" s="38">
        <v>896.58333333333337</v>
      </c>
      <c r="K83" s="38">
        <v>919.71666666666658</v>
      </c>
      <c r="L83" s="38">
        <v>932.58333333333337</v>
      </c>
      <c r="M83" s="28">
        <v>906.85</v>
      </c>
      <c r="N83" s="28">
        <v>870.85</v>
      </c>
      <c r="O83" s="39">
        <v>2827500</v>
      </c>
      <c r="P83" s="40">
        <v>-5.4758800521512385E-2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786</v>
      </c>
      <c r="F84" s="37">
        <v>778.05000000000007</v>
      </c>
      <c r="G84" s="38">
        <v>761.60000000000014</v>
      </c>
      <c r="H84" s="38">
        <v>737.2</v>
      </c>
      <c r="I84" s="38">
        <v>720.75000000000011</v>
      </c>
      <c r="J84" s="38">
        <v>802.45000000000016</v>
      </c>
      <c r="K84" s="38">
        <v>818.9000000000002</v>
      </c>
      <c r="L84" s="38">
        <v>843.30000000000018</v>
      </c>
      <c r="M84" s="28">
        <v>794.5</v>
      </c>
      <c r="N84" s="28">
        <v>753.65</v>
      </c>
      <c r="O84" s="39">
        <v>7600000</v>
      </c>
      <c r="P84" s="40">
        <v>-2.626521460602178E-2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1672.55</v>
      </c>
      <c r="F85" s="37">
        <v>1685.8666666666668</v>
      </c>
      <c r="G85" s="38">
        <v>1654.7333333333336</v>
      </c>
      <c r="H85" s="38">
        <v>1636.9166666666667</v>
      </c>
      <c r="I85" s="38">
        <v>1605.7833333333335</v>
      </c>
      <c r="J85" s="38">
        <v>1703.6833333333336</v>
      </c>
      <c r="K85" s="38">
        <v>1734.8166666666668</v>
      </c>
      <c r="L85" s="38">
        <v>1752.6333333333337</v>
      </c>
      <c r="M85" s="28">
        <v>1717</v>
      </c>
      <c r="N85" s="28">
        <v>1668.05</v>
      </c>
      <c r="O85" s="39">
        <v>4225650</v>
      </c>
      <c r="P85" s="40">
        <v>7.3603470984736968E-3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314.14999999999998</v>
      </c>
      <c r="F86" s="37">
        <v>315.63333333333327</v>
      </c>
      <c r="G86" s="38">
        <v>310.06666666666655</v>
      </c>
      <c r="H86" s="38">
        <v>305.98333333333329</v>
      </c>
      <c r="I86" s="38">
        <v>300.41666666666657</v>
      </c>
      <c r="J86" s="38">
        <v>319.71666666666653</v>
      </c>
      <c r="K86" s="38">
        <v>325.28333333333325</v>
      </c>
      <c r="L86" s="38">
        <v>329.3666666666665</v>
      </c>
      <c r="M86" s="28">
        <v>321.2</v>
      </c>
      <c r="N86" s="28">
        <v>311.55</v>
      </c>
      <c r="O86" s="39">
        <v>11611050</v>
      </c>
      <c r="P86" s="40">
        <v>1.5040650406504066E-2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1691.6</v>
      </c>
      <c r="F87" s="37">
        <v>1691.4666666666665</v>
      </c>
      <c r="G87" s="38">
        <v>1675.6833333333329</v>
      </c>
      <c r="H87" s="38">
        <v>1659.7666666666664</v>
      </c>
      <c r="I87" s="38">
        <v>1643.9833333333329</v>
      </c>
      <c r="J87" s="38">
        <v>1707.383333333333</v>
      </c>
      <c r="K87" s="38">
        <v>1723.1666666666663</v>
      </c>
      <c r="L87" s="38">
        <v>1739.083333333333</v>
      </c>
      <c r="M87" s="28">
        <v>1707.25</v>
      </c>
      <c r="N87" s="28">
        <v>1675.55</v>
      </c>
      <c r="O87" s="39">
        <v>10625750</v>
      </c>
      <c r="P87" s="40">
        <v>1.1988237955213752E-2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287.45</v>
      </c>
      <c r="F88" s="37">
        <v>288.23333333333335</v>
      </c>
      <c r="G88" s="38">
        <v>283.4666666666667</v>
      </c>
      <c r="H88" s="38">
        <v>279.48333333333335</v>
      </c>
      <c r="I88" s="38">
        <v>274.7166666666667</v>
      </c>
      <c r="J88" s="38">
        <v>292.2166666666667</v>
      </c>
      <c r="K88" s="38">
        <v>296.98333333333335</v>
      </c>
      <c r="L88" s="38">
        <v>300.9666666666667</v>
      </c>
      <c r="M88" s="28">
        <v>293</v>
      </c>
      <c r="N88" s="28">
        <v>284.25</v>
      </c>
      <c r="O88" s="39">
        <v>2585700</v>
      </c>
      <c r="P88" s="40">
        <v>3.2981530343007917E-3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519</v>
      </c>
      <c r="F89" s="37">
        <v>523.26666666666677</v>
      </c>
      <c r="G89" s="38">
        <v>513.13333333333355</v>
      </c>
      <c r="H89" s="38">
        <v>507.26666666666677</v>
      </c>
      <c r="I89" s="38">
        <v>497.13333333333355</v>
      </c>
      <c r="J89" s="38">
        <v>529.13333333333355</v>
      </c>
      <c r="K89" s="38">
        <v>539.26666666666677</v>
      </c>
      <c r="L89" s="38">
        <v>545.13333333333355</v>
      </c>
      <c r="M89" s="28">
        <v>533.4</v>
      </c>
      <c r="N89" s="28">
        <v>517.4</v>
      </c>
      <c r="O89" s="39">
        <v>4558750</v>
      </c>
      <c r="P89" s="40">
        <v>1.3728720483250961E-3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1587.5</v>
      </c>
      <c r="F90" s="37">
        <v>1594.25</v>
      </c>
      <c r="G90" s="38">
        <v>1554.5</v>
      </c>
      <c r="H90" s="38">
        <v>1521.5</v>
      </c>
      <c r="I90" s="38">
        <v>1481.75</v>
      </c>
      <c r="J90" s="38">
        <v>1627.25</v>
      </c>
      <c r="K90" s="38">
        <v>1667</v>
      </c>
      <c r="L90" s="38">
        <v>1700</v>
      </c>
      <c r="M90" s="28">
        <v>1634</v>
      </c>
      <c r="N90" s="28">
        <v>1561.25</v>
      </c>
      <c r="O90" s="39">
        <v>2642425</v>
      </c>
      <c r="P90" s="40">
        <v>1.4220601640838651E-2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1255.75</v>
      </c>
      <c r="F91" s="37">
        <v>1264.1833333333334</v>
      </c>
      <c r="G91" s="38">
        <v>1243.4666666666667</v>
      </c>
      <c r="H91" s="38">
        <v>1231.1833333333334</v>
      </c>
      <c r="I91" s="38">
        <v>1210.4666666666667</v>
      </c>
      <c r="J91" s="38">
        <v>1276.4666666666667</v>
      </c>
      <c r="K91" s="38">
        <v>1297.1833333333334</v>
      </c>
      <c r="L91" s="38">
        <v>1309.4666666666667</v>
      </c>
      <c r="M91" s="28">
        <v>1284.9000000000001</v>
      </c>
      <c r="N91" s="28">
        <v>1251.9000000000001</v>
      </c>
      <c r="O91" s="39">
        <v>4571500</v>
      </c>
      <c r="P91" s="40">
        <v>3.8623196637509939E-2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1170</v>
      </c>
      <c r="F92" s="37">
        <v>1167.3</v>
      </c>
      <c r="G92" s="38">
        <v>1157.6999999999998</v>
      </c>
      <c r="H92" s="38">
        <v>1145.3999999999999</v>
      </c>
      <c r="I92" s="38">
        <v>1135.7999999999997</v>
      </c>
      <c r="J92" s="38">
        <v>1179.5999999999999</v>
      </c>
      <c r="K92" s="38">
        <v>1189.1999999999998</v>
      </c>
      <c r="L92" s="38">
        <v>1201.5</v>
      </c>
      <c r="M92" s="28">
        <v>1176.9000000000001</v>
      </c>
      <c r="N92" s="28">
        <v>1155</v>
      </c>
      <c r="O92" s="39">
        <v>20470100</v>
      </c>
      <c r="P92" s="40">
        <v>1.771420616691028E-2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2476.75</v>
      </c>
      <c r="F93" s="37">
        <v>2489.0833333333335</v>
      </c>
      <c r="G93" s="38">
        <v>2458.166666666667</v>
      </c>
      <c r="H93" s="38">
        <v>2439.5833333333335</v>
      </c>
      <c r="I93" s="38">
        <v>2408.666666666667</v>
      </c>
      <c r="J93" s="38">
        <v>2507.666666666667</v>
      </c>
      <c r="K93" s="38">
        <v>2538.5833333333339</v>
      </c>
      <c r="L93" s="38">
        <v>2557.166666666667</v>
      </c>
      <c r="M93" s="28">
        <v>2520</v>
      </c>
      <c r="N93" s="28">
        <v>2470.5</v>
      </c>
      <c r="O93" s="39">
        <v>20639400</v>
      </c>
      <c r="P93" s="40">
        <v>4.5069951846394556E-2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2285.0500000000002</v>
      </c>
      <c r="F94" s="37">
        <v>2299.5</v>
      </c>
      <c r="G94" s="38">
        <v>2263.5500000000002</v>
      </c>
      <c r="H94" s="38">
        <v>2242.0500000000002</v>
      </c>
      <c r="I94" s="38">
        <v>2206.1000000000004</v>
      </c>
      <c r="J94" s="38">
        <v>2321</v>
      </c>
      <c r="K94" s="38">
        <v>2356.9499999999998</v>
      </c>
      <c r="L94" s="38">
        <v>2378.4499999999998</v>
      </c>
      <c r="M94" s="28">
        <v>2335.4499999999998</v>
      </c>
      <c r="N94" s="28">
        <v>2278</v>
      </c>
      <c r="O94" s="39">
        <v>3014200</v>
      </c>
      <c r="P94" s="40">
        <v>2.0310067023221176E-2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1525.6</v>
      </c>
      <c r="F95" s="37">
        <v>1531.1833333333332</v>
      </c>
      <c r="G95" s="38">
        <v>1516.7666666666664</v>
      </c>
      <c r="H95" s="38">
        <v>1507.9333333333332</v>
      </c>
      <c r="I95" s="38">
        <v>1493.5166666666664</v>
      </c>
      <c r="J95" s="38">
        <v>1540.0166666666664</v>
      </c>
      <c r="K95" s="38">
        <v>1554.4333333333329</v>
      </c>
      <c r="L95" s="38">
        <v>1563.2666666666664</v>
      </c>
      <c r="M95" s="28">
        <v>1545.6</v>
      </c>
      <c r="N95" s="28">
        <v>1522.35</v>
      </c>
      <c r="O95" s="39">
        <v>47390200</v>
      </c>
      <c r="P95" s="40">
        <v>7.9127320091175513E-2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561.9</v>
      </c>
      <c r="F96" s="37">
        <v>559.95000000000005</v>
      </c>
      <c r="G96" s="38">
        <v>556.90000000000009</v>
      </c>
      <c r="H96" s="38">
        <v>551.90000000000009</v>
      </c>
      <c r="I96" s="38">
        <v>548.85000000000014</v>
      </c>
      <c r="J96" s="38">
        <v>564.95000000000005</v>
      </c>
      <c r="K96" s="38">
        <v>568</v>
      </c>
      <c r="L96" s="38">
        <v>573</v>
      </c>
      <c r="M96" s="28">
        <v>563</v>
      </c>
      <c r="N96" s="28">
        <v>554.95000000000005</v>
      </c>
      <c r="O96" s="39">
        <v>28439400</v>
      </c>
      <c r="P96" s="40">
        <v>2.3261223540358223E-3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2356.65</v>
      </c>
      <c r="F97" s="37">
        <v>2357.5333333333333</v>
      </c>
      <c r="G97" s="38">
        <v>2340.1666666666665</v>
      </c>
      <c r="H97" s="38">
        <v>2323.6833333333334</v>
      </c>
      <c r="I97" s="38">
        <v>2306.3166666666666</v>
      </c>
      <c r="J97" s="38">
        <v>2374.0166666666664</v>
      </c>
      <c r="K97" s="38">
        <v>2391.3833333333332</v>
      </c>
      <c r="L97" s="38">
        <v>2407.8666666666663</v>
      </c>
      <c r="M97" s="28">
        <v>2374.9</v>
      </c>
      <c r="N97" s="28">
        <v>2341.0500000000002</v>
      </c>
      <c r="O97" s="39">
        <v>3970200</v>
      </c>
      <c r="P97" s="40">
        <v>-4.2471601186600101E-2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575.54999999999995</v>
      </c>
      <c r="F98" s="37">
        <v>576.83333333333337</v>
      </c>
      <c r="G98" s="38">
        <v>568.91666666666674</v>
      </c>
      <c r="H98" s="38">
        <v>562.28333333333342</v>
      </c>
      <c r="I98" s="38">
        <v>554.36666666666679</v>
      </c>
      <c r="J98" s="38">
        <v>583.4666666666667</v>
      </c>
      <c r="K98" s="38">
        <v>591.38333333333344</v>
      </c>
      <c r="L98" s="38">
        <v>598.01666666666665</v>
      </c>
      <c r="M98" s="28">
        <v>584.75</v>
      </c>
      <c r="N98" s="28">
        <v>570.20000000000005</v>
      </c>
      <c r="O98" s="39">
        <v>24535800</v>
      </c>
      <c r="P98" s="40">
        <v>-2.1858879076680948E-3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122.1</v>
      </c>
      <c r="F99" s="37">
        <v>123.08333333333333</v>
      </c>
      <c r="G99" s="38">
        <v>120.01666666666665</v>
      </c>
      <c r="H99" s="38">
        <v>117.93333333333332</v>
      </c>
      <c r="I99" s="38">
        <v>114.86666666666665</v>
      </c>
      <c r="J99" s="38">
        <v>125.16666666666666</v>
      </c>
      <c r="K99" s="38">
        <v>128.23333333333335</v>
      </c>
      <c r="L99" s="38">
        <v>130.31666666666666</v>
      </c>
      <c r="M99" s="28">
        <v>126.15</v>
      </c>
      <c r="N99" s="28">
        <v>121</v>
      </c>
      <c r="O99" s="39">
        <v>19152200</v>
      </c>
      <c r="P99" s="40">
        <v>-4.4883303411131061E-4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287.95</v>
      </c>
      <c r="F100" s="37">
        <v>289.66666666666669</v>
      </c>
      <c r="G100" s="38">
        <v>284.63333333333338</v>
      </c>
      <c r="H100" s="38">
        <v>281.31666666666672</v>
      </c>
      <c r="I100" s="38">
        <v>276.28333333333342</v>
      </c>
      <c r="J100" s="38">
        <v>292.98333333333335</v>
      </c>
      <c r="K100" s="38">
        <v>298.01666666666665</v>
      </c>
      <c r="L100" s="38">
        <v>301.33333333333331</v>
      </c>
      <c r="M100" s="28">
        <v>294.7</v>
      </c>
      <c r="N100" s="28">
        <v>286.35000000000002</v>
      </c>
      <c r="O100" s="39">
        <v>14104800</v>
      </c>
      <c r="P100" s="40">
        <v>-1.6010548125824073E-2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2170.3000000000002</v>
      </c>
      <c r="F101" s="37">
        <v>2163.5000000000005</v>
      </c>
      <c r="G101" s="38">
        <v>2145.8500000000008</v>
      </c>
      <c r="H101" s="38">
        <v>2121.4000000000005</v>
      </c>
      <c r="I101" s="38">
        <v>2103.7500000000009</v>
      </c>
      <c r="J101" s="38">
        <v>2187.9500000000007</v>
      </c>
      <c r="K101" s="38">
        <v>2205.6000000000004</v>
      </c>
      <c r="L101" s="38">
        <v>2230.0500000000006</v>
      </c>
      <c r="M101" s="28">
        <v>2181.15</v>
      </c>
      <c r="N101" s="28">
        <v>2139.0500000000002</v>
      </c>
      <c r="O101" s="39">
        <v>12292500</v>
      </c>
      <c r="P101" s="40">
        <v>-3.9047842401500936E-2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41223.1</v>
      </c>
      <c r="F102" s="37">
        <v>40800.51666666667</v>
      </c>
      <c r="G102" s="38">
        <v>40226.03333333334</v>
      </c>
      <c r="H102" s="38">
        <v>39228.966666666667</v>
      </c>
      <c r="I102" s="38">
        <v>38654.483333333337</v>
      </c>
      <c r="J102" s="38">
        <v>41797.583333333343</v>
      </c>
      <c r="K102" s="38">
        <v>42372.066666666666</v>
      </c>
      <c r="L102" s="38">
        <v>43369.133333333346</v>
      </c>
      <c r="M102" s="28">
        <v>41375</v>
      </c>
      <c r="N102" s="28">
        <v>39803.449999999997</v>
      </c>
      <c r="O102" s="39">
        <v>7890</v>
      </c>
      <c r="P102" s="40">
        <v>0.100418410041841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177.3</v>
      </c>
      <c r="F103" s="37">
        <v>179.16666666666666</v>
      </c>
      <c r="G103" s="38">
        <v>174.08333333333331</v>
      </c>
      <c r="H103" s="38">
        <v>170.86666666666665</v>
      </c>
      <c r="I103" s="38">
        <v>165.7833333333333</v>
      </c>
      <c r="J103" s="38">
        <v>182.38333333333333</v>
      </c>
      <c r="K103" s="38">
        <v>187.46666666666664</v>
      </c>
      <c r="L103" s="38">
        <v>190.68333333333334</v>
      </c>
      <c r="M103" s="28">
        <v>184.25</v>
      </c>
      <c r="N103" s="28">
        <v>175.95</v>
      </c>
      <c r="O103" s="39">
        <v>42544400</v>
      </c>
      <c r="P103" s="40">
        <v>9.0434526873024047E-3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751.9</v>
      </c>
      <c r="F104" s="37">
        <v>750.65</v>
      </c>
      <c r="G104" s="38">
        <v>741.55</v>
      </c>
      <c r="H104" s="38">
        <v>731.19999999999993</v>
      </c>
      <c r="I104" s="38">
        <v>722.09999999999991</v>
      </c>
      <c r="J104" s="38">
        <v>761</v>
      </c>
      <c r="K104" s="38">
        <v>770.10000000000014</v>
      </c>
      <c r="L104" s="38">
        <v>780.45</v>
      </c>
      <c r="M104" s="28">
        <v>759.75</v>
      </c>
      <c r="N104" s="28">
        <v>740.3</v>
      </c>
      <c r="O104" s="39">
        <v>105824125</v>
      </c>
      <c r="P104" s="40">
        <v>-1.2269151298142943E-2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1399.1</v>
      </c>
      <c r="F105" s="37">
        <v>1395.2333333333333</v>
      </c>
      <c r="G105" s="38">
        <v>1381.4666666666667</v>
      </c>
      <c r="H105" s="38">
        <v>1363.8333333333333</v>
      </c>
      <c r="I105" s="38">
        <v>1350.0666666666666</v>
      </c>
      <c r="J105" s="38">
        <v>1412.8666666666668</v>
      </c>
      <c r="K105" s="38">
        <v>1426.6333333333337</v>
      </c>
      <c r="L105" s="38">
        <v>1444.2666666666669</v>
      </c>
      <c r="M105" s="28">
        <v>1409</v>
      </c>
      <c r="N105" s="28">
        <v>1377.6</v>
      </c>
      <c r="O105" s="39">
        <v>2797775</v>
      </c>
      <c r="P105" s="40">
        <v>-4.0099154272382621E-2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523.65</v>
      </c>
      <c r="F106" s="37">
        <v>522.80000000000007</v>
      </c>
      <c r="G106" s="38">
        <v>515.60000000000014</v>
      </c>
      <c r="H106" s="38">
        <v>507.55000000000007</v>
      </c>
      <c r="I106" s="38">
        <v>500.35000000000014</v>
      </c>
      <c r="J106" s="38">
        <v>530.85000000000014</v>
      </c>
      <c r="K106" s="38">
        <v>538.05000000000018</v>
      </c>
      <c r="L106" s="38">
        <v>546.10000000000014</v>
      </c>
      <c r="M106" s="28">
        <v>530</v>
      </c>
      <c r="N106" s="28">
        <v>514.75</v>
      </c>
      <c r="O106" s="39">
        <v>5853000</v>
      </c>
      <c r="P106" s="40">
        <v>-5.003043213633597E-2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11</v>
      </c>
      <c r="F107" s="37">
        <v>10.950000000000001</v>
      </c>
      <c r="G107" s="38">
        <v>10.650000000000002</v>
      </c>
      <c r="H107" s="38">
        <v>10.3</v>
      </c>
      <c r="I107" s="38">
        <v>10.000000000000002</v>
      </c>
      <c r="J107" s="38">
        <v>11.300000000000002</v>
      </c>
      <c r="K107" s="38">
        <v>11.600000000000003</v>
      </c>
      <c r="L107" s="38">
        <v>11.950000000000003</v>
      </c>
      <c r="M107" s="28">
        <v>11.25</v>
      </c>
      <c r="N107" s="28">
        <v>10.6</v>
      </c>
      <c r="O107" s="39">
        <v>667100000</v>
      </c>
      <c r="P107" s="40">
        <v>7.1147577835225351E-2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63.15</v>
      </c>
      <c r="F108" s="37">
        <v>64.600000000000009</v>
      </c>
      <c r="G108" s="38">
        <v>60.750000000000014</v>
      </c>
      <c r="H108" s="38">
        <v>58.350000000000009</v>
      </c>
      <c r="I108" s="38">
        <v>54.500000000000014</v>
      </c>
      <c r="J108" s="38">
        <v>67.000000000000014</v>
      </c>
      <c r="K108" s="38">
        <v>70.850000000000009</v>
      </c>
      <c r="L108" s="38">
        <v>73.250000000000014</v>
      </c>
      <c r="M108" s="28">
        <v>68.45</v>
      </c>
      <c r="N108" s="28">
        <v>62.2</v>
      </c>
      <c r="O108" s="39">
        <v>114050000</v>
      </c>
      <c r="P108" s="40">
        <v>2.599856063332134E-2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42.6</v>
      </c>
      <c r="F109" s="37">
        <v>42.833333333333336</v>
      </c>
      <c r="G109" s="38">
        <v>42.06666666666667</v>
      </c>
      <c r="H109" s="38">
        <v>41.533333333333331</v>
      </c>
      <c r="I109" s="38">
        <v>40.766666666666666</v>
      </c>
      <c r="J109" s="38">
        <v>43.366666666666674</v>
      </c>
      <c r="K109" s="38">
        <v>44.13333333333334</v>
      </c>
      <c r="L109" s="38">
        <v>44.666666666666679</v>
      </c>
      <c r="M109" s="28">
        <v>43.6</v>
      </c>
      <c r="N109" s="28">
        <v>42.3</v>
      </c>
      <c r="O109" s="39">
        <v>232456200</v>
      </c>
      <c r="P109" s="40">
        <v>6.1497069280292112E-3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239.55</v>
      </c>
      <c r="F110" s="37">
        <v>242.98333333333335</v>
      </c>
      <c r="G110" s="38">
        <v>233.81666666666669</v>
      </c>
      <c r="H110" s="38">
        <v>228.08333333333334</v>
      </c>
      <c r="I110" s="38">
        <v>218.91666666666669</v>
      </c>
      <c r="J110" s="38">
        <v>248.7166666666667</v>
      </c>
      <c r="K110" s="38">
        <v>257.88333333333333</v>
      </c>
      <c r="L110" s="38">
        <v>263.61666666666667</v>
      </c>
      <c r="M110" s="28">
        <v>252.15</v>
      </c>
      <c r="N110" s="28">
        <v>237.25</v>
      </c>
      <c r="O110" s="39">
        <v>37515000</v>
      </c>
      <c r="P110" s="40">
        <v>2.6683087027914613E-2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385.7</v>
      </c>
      <c r="F111" s="37">
        <v>386.45</v>
      </c>
      <c r="G111" s="38">
        <v>382.7</v>
      </c>
      <c r="H111" s="38">
        <v>379.7</v>
      </c>
      <c r="I111" s="38">
        <v>375.95</v>
      </c>
      <c r="J111" s="38">
        <v>389.45</v>
      </c>
      <c r="K111" s="38">
        <v>393.2</v>
      </c>
      <c r="L111" s="38">
        <v>396.2</v>
      </c>
      <c r="M111" s="28">
        <v>390.2</v>
      </c>
      <c r="N111" s="28">
        <v>383.45</v>
      </c>
      <c r="O111" s="39">
        <v>16572875</v>
      </c>
      <c r="P111" s="40">
        <v>-2.2350993377483444E-3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251.3</v>
      </c>
      <c r="F112" s="37">
        <v>251.31666666666669</v>
      </c>
      <c r="G112" s="38">
        <v>247.63333333333338</v>
      </c>
      <c r="H112" s="38">
        <v>243.9666666666667</v>
      </c>
      <c r="I112" s="38">
        <v>240.28333333333339</v>
      </c>
      <c r="J112" s="38">
        <v>254.98333333333338</v>
      </c>
      <c r="K112" s="38">
        <v>258.66666666666674</v>
      </c>
      <c r="L112" s="38">
        <v>262.33333333333337</v>
      </c>
      <c r="M112" s="28">
        <v>255</v>
      </c>
      <c r="N112" s="28">
        <v>247.65</v>
      </c>
      <c r="O112" s="39">
        <v>23532722</v>
      </c>
      <c r="P112" s="40">
        <v>-3.0006631299734746E-2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222.1</v>
      </c>
      <c r="F113" s="37">
        <v>222.51666666666665</v>
      </c>
      <c r="G113" s="38">
        <v>219.0333333333333</v>
      </c>
      <c r="H113" s="38">
        <v>215.96666666666664</v>
      </c>
      <c r="I113" s="38">
        <v>212.48333333333329</v>
      </c>
      <c r="J113" s="38">
        <v>225.58333333333331</v>
      </c>
      <c r="K113" s="38">
        <v>229.06666666666666</v>
      </c>
      <c r="L113" s="38">
        <v>232.13333333333333</v>
      </c>
      <c r="M113" s="28">
        <v>226</v>
      </c>
      <c r="N113" s="28">
        <v>219.45</v>
      </c>
      <c r="O113" s="39">
        <v>14331800</v>
      </c>
      <c r="P113" s="40">
        <v>-6.4334539605950944E-3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4851.3</v>
      </c>
      <c r="F114" s="37">
        <v>4894.2000000000007</v>
      </c>
      <c r="G114" s="38">
        <v>4763.8000000000011</v>
      </c>
      <c r="H114" s="38">
        <v>4676.3</v>
      </c>
      <c r="I114" s="38">
        <v>4545.9000000000005</v>
      </c>
      <c r="J114" s="38">
        <v>4981.7000000000016</v>
      </c>
      <c r="K114" s="38">
        <v>5112.1000000000013</v>
      </c>
      <c r="L114" s="38">
        <v>5199.6000000000022</v>
      </c>
      <c r="M114" s="28">
        <v>5024.6000000000004</v>
      </c>
      <c r="N114" s="28">
        <v>4806.7</v>
      </c>
      <c r="O114" s="39">
        <v>304200</v>
      </c>
      <c r="P114" s="40">
        <v>-3.1948881789137379E-3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1986.95</v>
      </c>
      <c r="F115" s="37">
        <v>1985.1833333333332</v>
      </c>
      <c r="G115" s="38">
        <v>1970.3666666666663</v>
      </c>
      <c r="H115" s="38">
        <v>1953.7833333333331</v>
      </c>
      <c r="I115" s="38">
        <v>1938.9666666666662</v>
      </c>
      <c r="J115" s="38">
        <v>2001.7666666666664</v>
      </c>
      <c r="K115" s="38">
        <v>2016.5833333333335</v>
      </c>
      <c r="L115" s="38">
        <v>2033.1666666666665</v>
      </c>
      <c r="M115" s="28">
        <v>2000</v>
      </c>
      <c r="N115" s="28">
        <v>1968.6</v>
      </c>
      <c r="O115" s="39">
        <v>2742250</v>
      </c>
      <c r="P115" s="40">
        <v>3.201024327784891E-3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977.95</v>
      </c>
      <c r="F116" s="37">
        <v>977.19999999999993</v>
      </c>
      <c r="G116" s="38">
        <v>962.14999999999986</v>
      </c>
      <c r="H116" s="38">
        <v>946.34999999999991</v>
      </c>
      <c r="I116" s="38">
        <v>931.29999999999984</v>
      </c>
      <c r="J116" s="38">
        <v>992.99999999999989</v>
      </c>
      <c r="K116" s="38">
        <v>1008.0499999999998</v>
      </c>
      <c r="L116" s="38">
        <v>1023.8499999999999</v>
      </c>
      <c r="M116" s="28">
        <v>992.25</v>
      </c>
      <c r="N116" s="28">
        <v>961.4</v>
      </c>
      <c r="O116" s="39">
        <v>24096600</v>
      </c>
      <c r="P116" s="40">
        <v>2.6588772797064E-3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219.6</v>
      </c>
      <c r="F117" s="37">
        <v>219.29999999999998</v>
      </c>
      <c r="G117" s="38">
        <v>216.89999999999998</v>
      </c>
      <c r="H117" s="38">
        <v>214.2</v>
      </c>
      <c r="I117" s="38">
        <v>211.79999999999998</v>
      </c>
      <c r="J117" s="38">
        <v>221.99999999999997</v>
      </c>
      <c r="K117" s="38">
        <v>224.4</v>
      </c>
      <c r="L117" s="38">
        <v>227.09999999999997</v>
      </c>
      <c r="M117" s="28">
        <v>221.7</v>
      </c>
      <c r="N117" s="28">
        <v>216.6</v>
      </c>
      <c r="O117" s="39">
        <v>18004000</v>
      </c>
      <c r="P117" s="40">
        <v>-1.8627755355479665E-3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1821.5</v>
      </c>
      <c r="F118" s="37">
        <v>1825.4166666666667</v>
      </c>
      <c r="G118" s="38">
        <v>1812.0833333333335</v>
      </c>
      <c r="H118" s="38">
        <v>1802.6666666666667</v>
      </c>
      <c r="I118" s="38">
        <v>1789.3333333333335</v>
      </c>
      <c r="J118" s="38">
        <v>1834.8333333333335</v>
      </c>
      <c r="K118" s="38">
        <v>1848.166666666667</v>
      </c>
      <c r="L118" s="38">
        <v>1857.5833333333335</v>
      </c>
      <c r="M118" s="28">
        <v>1838.75</v>
      </c>
      <c r="N118" s="28">
        <v>1816</v>
      </c>
      <c r="O118" s="39">
        <v>30854100</v>
      </c>
      <c r="P118" s="40">
        <v>2.0510021829728119E-2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958.05</v>
      </c>
      <c r="F119" s="37">
        <v>965.83333333333337</v>
      </c>
      <c r="G119" s="38">
        <v>939.66666666666674</v>
      </c>
      <c r="H119" s="38">
        <v>921.28333333333342</v>
      </c>
      <c r="I119" s="38">
        <v>895.11666666666679</v>
      </c>
      <c r="J119" s="38">
        <v>984.2166666666667</v>
      </c>
      <c r="K119" s="38">
        <v>1010.3833333333334</v>
      </c>
      <c r="L119" s="38">
        <v>1028.7666666666667</v>
      </c>
      <c r="M119" s="28">
        <v>992</v>
      </c>
      <c r="N119" s="28">
        <v>947.45</v>
      </c>
      <c r="O119" s="39">
        <v>1348500</v>
      </c>
      <c r="P119" s="40">
        <v>2.1590909090909091E-2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124.35</v>
      </c>
      <c r="F120" s="37">
        <v>125.33333333333333</v>
      </c>
      <c r="G120" s="38">
        <v>123.01666666666665</v>
      </c>
      <c r="H120" s="38">
        <v>121.68333333333332</v>
      </c>
      <c r="I120" s="38">
        <v>119.36666666666665</v>
      </c>
      <c r="J120" s="38">
        <v>126.66666666666666</v>
      </c>
      <c r="K120" s="38">
        <v>128.98333333333335</v>
      </c>
      <c r="L120" s="38">
        <v>130.31666666666666</v>
      </c>
      <c r="M120" s="28">
        <v>127.65</v>
      </c>
      <c r="N120" s="28">
        <v>124</v>
      </c>
      <c r="O120" s="39">
        <v>54002000</v>
      </c>
      <c r="P120" s="40">
        <v>3.5522871743736757E-2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1005.15</v>
      </c>
      <c r="F121" s="37">
        <v>1011.2333333333335</v>
      </c>
      <c r="G121" s="38">
        <v>994.56666666666683</v>
      </c>
      <c r="H121" s="38">
        <v>983.98333333333335</v>
      </c>
      <c r="I121" s="38">
        <v>967.31666666666672</v>
      </c>
      <c r="J121" s="38">
        <v>1021.8166666666669</v>
      </c>
      <c r="K121" s="38">
        <v>1038.4833333333336</v>
      </c>
      <c r="L121" s="38">
        <v>1049.0666666666671</v>
      </c>
      <c r="M121" s="28">
        <v>1027.9000000000001</v>
      </c>
      <c r="N121" s="28">
        <v>1000.65</v>
      </c>
      <c r="O121" s="39">
        <v>807300</v>
      </c>
      <c r="P121" s="40">
        <v>2.2346368715083797E-3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784.95</v>
      </c>
      <c r="F122" s="37">
        <v>786.7833333333333</v>
      </c>
      <c r="G122" s="38">
        <v>776.56666666666661</v>
      </c>
      <c r="H122" s="38">
        <v>768.18333333333328</v>
      </c>
      <c r="I122" s="38">
        <v>757.96666666666658</v>
      </c>
      <c r="J122" s="38">
        <v>795.16666666666663</v>
      </c>
      <c r="K122" s="38">
        <v>805.38333333333333</v>
      </c>
      <c r="L122" s="38">
        <v>813.76666666666665</v>
      </c>
      <c r="M122" s="28">
        <v>797</v>
      </c>
      <c r="N122" s="28">
        <v>778.4</v>
      </c>
      <c r="O122" s="39">
        <v>12820500</v>
      </c>
      <c r="P122" s="40">
        <v>-2.1307861866274799E-2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258.10000000000002</v>
      </c>
      <c r="F123" s="37">
        <v>259.5333333333333</v>
      </c>
      <c r="G123" s="38">
        <v>255.61666666666662</v>
      </c>
      <c r="H123" s="38">
        <v>253.13333333333333</v>
      </c>
      <c r="I123" s="38">
        <v>249.21666666666664</v>
      </c>
      <c r="J123" s="38">
        <v>262.01666666666659</v>
      </c>
      <c r="K123" s="38">
        <v>265.93333333333334</v>
      </c>
      <c r="L123" s="38">
        <v>268.41666666666657</v>
      </c>
      <c r="M123" s="28">
        <v>263.45</v>
      </c>
      <c r="N123" s="28">
        <v>257.05</v>
      </c>
      <c r="O123" s="39">
        <v>121120000</v>
      </c>
      <c r="P123" s="40">
        <v>1.296262003650697E-3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552.9</v>
      </c>
      <c r="F124" s="37">
        <v>556.5333333333333</v>
      </c>
      <c r="G124" s="38">
        <v>545.41666666666663</v>
      </c>
      <c r="H124" s="38">
        <v>537.93333333333328</v>
      </c>
      <c r="I124" s="38">
        <v>526.81666666666661</v>
      </c>
      <c r="J124" s="38">
        <v>564.01666666666665</v>
      </c>
      <c r="K124" s="38">
        <v>575.13333333333344</v>
      </c>
      <c r="L124" s="38">
        <v>582.61666666666667</v>
      </c>
      <c r="M124" s="28">
        <v>567.65</v>
      </c>
      <c r="N124" s="28">
        <v>549.04999999999995</v>
      </c>
      <c r="O124" s="39">
        <v>31345000</v>
      </c>
      <c r="P124" s="40">
        <v>-3.6872023352281458E-2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2748.8</v>
      </c>
      <c r="F125" s="37">
        <v>2751.5166666666664</v>
      </c>
      <c r="G125" s="38">
        <v>2691.9333333333329</v>
      </c>
      <c r="H125" s="38">
        <v>2635.0666666666666</v>
      </c>
      <c r="I125" s="38">
        <v>2575.4833333333331</v>
      </c>
      <c r="J125" s="38">
        <v>2808.3833333333328</v>
      </c>
      <c r="K125" s="38">
        <v>2867.9666666666667</v>
      </c>
      <c r="L125" s="38">
        <v>2924.8333333333326</v>
      </c>
      <c r="M125" s="28">
        <v>2811.1</v>
      </c>
      <c r="N125" s="28">
        <v>2694.65</v>
      </c>
      <c r="O125" s="39">
        <v>338800</v>
      </c>
      <c r="P125" s="40">
        <v>-7.5453677172874878E-2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730.55</v>
      </c>
      <c r="F126" s="37">
        <v>734.7166666666667</v>
      </c>
      <c r="G126" s="38">
        <v>723.43333333333339</v>
      </c>
      <c r="H126" s="38">
        <v>716.31666666666672</v>
      </c>
      <c r="I126" s="38">
        <v>705.03333333333342</v>
      </c>
      <c r="J126" s="38">
        <v>741.83333333333337</v>
      </c>
      <c r="K126" s="38">
        <v>753.11666666666667</v>
      </c>
      <c r="L126" s="38">
        <v>760.23333333333335</v>
      </c>
      <c r="M126" s="28">
        <v>746</v>
      </c>
      <c r="N126" s="28">
        <v>727.6</v>
      </c>
      <c r="O126" s="39">
        <v>29227500</v>
      </c>
      <c r="P126" s="40">
        <v>1.4146524264568109E-2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2760.05</v>
      </c>
      <c r="F127" s="37">
        <v>2768.4166666666665</v>
      </c>
      <c r="G127" s="38">
        <v>2736.833333333333</v>
      </c>
      <c r="H127" s="38">
        <v>2713.6166666666663</v>
      </c>
      <c r="I127" s="38">
        <v>2682.0333333333328</v>
      </c>
      <c r="J127" s="38">
        <v>2791.6333333333332</v>
      </c>
      <c r="K127" s="38">
        <v>2823.2166666666662</v>
      </c>
      <c r="L127" s="38">
        <v>2846.4333333333334</v>
      </c>
      <c r="M127" s="28">
        <v>2800</v>
      </c>
      <c r="N127" s="28">
        <v>2745.2</v>
      </c>
      <c r="O127" s="39">
        <v>2242250</v>
      </c>
      <c r="P127" s="40">
        <v>-2.61143384548564E-2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1777.1</v>
      </c>
      <c r="F128" s="37">
        <v>1783.8166666666666</v>
      </c>
      <c r="G128" s="38">
        <v>1765.7833333333333</v>
      </c>
      <c r="H128" s="38">
        <v>1754.4666666666667</v>
      </c>
      <c r="I128" s="38">
        <v>1736.4333333333334</v>
      </c>
      <c r="J128" s="38">
        <v>1795.1333333333332</v>
      </c>
      <c r="K128" s="38">
        <v>1813.1666666666665</v>
      </c>
      <c r="L128" s="38">
        <v>1824.4833333333331</v>
      </c>
      <c r="M128" s="28">
        <v>1801.85</v>
      </c>
      <c r="N128" s="28">
        <v>1772.5</v>
      </c>
      <c r="O128" s="39">
        <v>18090400</v>
      </c>
      <c r="P128" s="40">
        <v>5.5868139051665773E-2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85.85</v>
      </c>
      <c r="F129" s="37">
        <v>86.25</v>
      </c>
      <c r="G129" s="38">
        <v>84.35</v>
      </c>
      <c r="H129" s="38">
        <v>82.85</v>
      </c>
      <c r="I129" s="38">
        <v>80.949999999999989</v>
      </c>
      <c r="J129" s="38">
        <v>87.75</v>
      </c>
      <c r="K129" s="38">
        <v>89.65</v>
      </c>
      <c r="L129" s="38">
        <v>91.15</v>
      </c>
      <c r="M129" s="28">
        <v>88.15</v>
      </c>
      <c r="N129" s="28">
        <v>84.75</v>
      </c>
      <c r="O129" s="39">
        <v>43932852</v>
      </c>
      <c r="P129" s="40">
        <v>-8.2594681708299759E-3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2792.5</v>
      </c>
      <c r="F130" s="37">
        <v>2758.2166666666667</v>
      </c>
      <c r="G130" s="38">
        <v>2691.9833333333336</v>
      </c>
      <c r="H130" s="38">
        <v>2591.4666666666667</v>
      </c>
      <c r="I130" s="38">
        <v>2525.2333333333336</v>
      </c>
      <c r="J130" s="38">
        <v>2858.7333333333336</v>
      </c>
      <c r="K130" s="38">
        <v>2924.9666666666662</v>
      </c>
      <c r="L130" s="38">
        <v>3025.4833333333336</v>
      </c>
      <c r="M130" s="28">
        <v>2824.45</v>
      </c>
      <c r="N130" s="28">
        <v>2657.7</v>
      </c>
      <c r="O130" s="39">
        <v>836125</v>
      </c>
      <c r="P130" s="40">
        <v>-1.6417910447761193E-3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602.04999999999995</v>
      </c>
      <c r="F131" s="37">
        <v>604.43333333333328</v>
      </c>
      <c r="G131" s="38">
        <v>595.61666666666656</v>
      </c>
      <c r="H131" s="38">
        <v>589.18333333333328</v>
      </c>
      <c r="I131" s="38">
        <v>580.36666666666656</v>
      </c>
      <c r="J131" s="38">
        <v>610.86666666666656</v>
      </c>
      <c r="K131" s="38">
        <v>619.68333333333339</v>
      </c>
      <c r="L131" s="38">
        <v>626.11666666666656</v>
      </c>
      <c r="M131" s="28">
        <v>613.25</v>
      </c>
      <c r="N131" s="28">
        <v>598</v>
      </c>
      <c r="O131" s="39">
        <v>6553800</v>
      </c>
      <c r="P131" s="40">
        <v>-2.7457440966501922E-4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394.6</v>
      </c>
      <c r="F132" s="37">
        <v>393.33333333333331</v>
      </c>
      <c r="G132" s="38">
        <v>388.26666666666665</v>
      </c>
      <c r="H132" s="38">
        <v>381.93333333333334</v>
      </c>
      <c r="I132" s="38">
        <v>376.86666666666667</v>
      </c>
      <c r="J132" s="38">
        <v>399.66666666666663</v>
      </c>
      <c r="K132" s="38">
        <v>404.73333333333335</v>
      </c>
      <c r="L132" s="38">
        <v>411.06666666666661</v>
      </c>
      <c r="M132" s="28">
        <v>398.4</v>
      </c>
      <c r="N132" s="28">
        <v>387</v>
      </c>
      <c r="O132" s="39">
        <v>24204000</v>
      </c>
      <c r="P132" s="40">
        <v>-1.2806917366832531E-2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1832.2</v>
      </c>
      <c r="F133" s="37">
        <v>1837.0166666666667</v>
      </c>
      <c r="G133" s="38">
        <v>1812.9333333333334</v>
      </c>
      <c r="H133" s="38">
        <v>1793.6666666666667</v>
      </c>
      <c r="I133" s="38">
        <v>1769.5833333333335</v>
      </c>
      <c r="J133" s="38">
        <v>1856.2833333333333</v>
      </c>
      <c r="K133" s="38">
        <v>1880.3666666666668</v>
      </c>
      <c r="L133" s="38">
        <v>1899.6333333333332</v>
      </c>
      <c r="M133" s="28">
        <v>1861.1</v>
      </c>
      <c r="N133" s="28">
        <v>1817.75</v>
      </c>
      <c r="O133" s="39">
        <v>11957700</v>
      </c>
      <c r="P133" s="40">
        <v>1.3746709564200059E-2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6225.55</v>
      </c>
      <c r="F134" s="37">
        <v>6264.3500000000013</v>
      </c>
      <c r="G134" s="38">
        <v>6167.3000000000029</v>
      </c>
      <c r="H134" s="38">
        <v>6109.050000000002</v>
      </c>
      <c r="I134" s="38">
        <v>6012.0000000000036</v>
      </c>
      <c r="J134" s="38">
        <v>6322.6000000000022</v>
      </c>
      <c r="K134" s="38">
        <v>6419.65</v>
      </c>
      <c r="L134" s="38">
        <v>6477.9000000000015</v>
      </c>
      <c r="M134" s="28">
        <v>6361.4</v>
      </c>
      <c r="N134" s="28">
        <v>6206.1</v>
      </c>
      <c r="O134" s="39">
        <v>1218300</v>
      </c>
      <c r="P134" s="40">
        <v>2.4987380111055023E-2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5008</v>
      </c>
      <c r="F135" s="37">
        <v>5056.6833333333334</v>
      </c>
      <c r="G135" s="38">
        <v>4933.3666666666668</v>
      </c>
      <c r="H135" s="38">
        <v>4858.7333333333336</v>
      </c>
      <c r="I135" s="38">
        <v>4735.416666666667</v>
      </c>
      <c r="J135" s="38">
        <v>5131.3166666666666</v>
      </c>
      <c r="K135" s="38">
        <v>5254.6333333333341</v>
      </c>
      <c r="L135" s="38">
        <v>5329.2666666666664</v>
      </c>
      <c r="M135" s="28">
        <v>5180</v>
      </c>
      <c r="N135" s="28">
        <v>4982.05</v>
      </c>
      <c r="O135" s="39">
        <v>740800</v>
      </c>
      <c r="P135" s="40">
        <v>7.9254079254079249E-2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786.35</v>
      </c>
      <c r="F136" s="37">
        <v>782.5</v>
      </c>
      <c r="G136" s="38">
        <v>776.35</v>
      </c>
      <c r="H136" s="38">
        <v>766.35</v>
      </c>
      <c r="I136" s="38">
        <v>760.2</v>
      </c>
      <c r="J136" s="38">
        <v>792.5</v>
      </c>
      <c r="K136" s="38">
        <v>798.65000000000009</v>
      </c>
      <c r="L136" s="38">
        <v>808.65</v>
      </c>
      <c r="M136" s="28">
        <v>788.65</v>
      </c>
      <c r="N136" s="28">
        <v>772.5</v>
      </c>
      <c r="O136" s="39">
        <v>9219950</v>
      </c>
      <c r="P136" s="40">
        <v>-1.5251929187471629E-2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838.6</v>
      </c>
      <c r="F137" s="37">
        <v>836.81666666666661</v>
      </c>
      <c r="G137" s="38">
        <v>828.63333333333321</v>
      </c>
      <c r="H137" s="38">
        <v>818.66666666666663</v>
      </c>
      <c r="I137" s="38">
        <v>810.48333333333323</v>
      </c>
      <c r="J137" s="38">
        <v>846.78333333333319</v>
      </c>
      <c r="K137" s="38">
        <v>854.96666666666658</v>
      </c>
      <c r="L137" s="38">
        <v>864.93333333333317</v>
      </c>
      <c r="M137" s="28">
        <v>845</v>
      </c>
      <c r="N137" s="28">
        <v>826.85</v>
      </c>
      <c r="O137" s="39">
        <v>12156200</v>
      </c>
      <c r="P137" s="40">
        <v>4.6712072810559939E-2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170.25</v>
      </c>
      <c r="F138" s="37">
        <v>170.11666666666667</v>
      </c>
      <c r="G138" s="38">
        <v>168.63333333333335</v>
      </c>
      <c r="H138" s="38">
        <v>167.01666666666668</v>
      </c>
      <c r="I138" s="38">
        <v>165.53333333333336</v>
      </c>
      <c r="J138" s="38">
        <v>171.73333333333335</v>
      </c>
      <c r="K138" s="38">
        <v>173.2166666666667</v>
      </c>
      <c r="L138" s="38">
        <v>174.83333333333334</v>
      </c>
      <c r="M138" s="28">
        <v>171.6</v>
      </c>
      <c r="N138" s="28">
        <v>168.5</v>
      </c>
      <c r="O138" s="39">
        <v>36416000</v>
      </c>
      <c r="P138" s="40">
        <v>-1.1294526498696786E-2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124.2</v>
      </c>
      <c r="F139" s="37">
        <v>124.61666666666667</v>
      </c>
      <c r="G139" s="38">
        <v>122.33333333333334</v>
      </c>
      <c r="H139" s="38">
        <v>120.46666666666667</v>
      </c>
      <c r="I139" s="38">
        <v>118.18333333333334</v>
      </c>
      <c r="J139" s="38">
        <v>126.48333333333335</v>
      </c>
      <c r="K139" s="38">
        <v>128.76666666666668</v>
      </c>
      <c r="L139" s="38">
        <v>130.63333333333335</v>
      </c>
      <c r="M139" s="28">
        <v>126.9</v>
      </c>
      <c r="N139" s="28">
        <v>122.75</v>
      </c>
      <c r="O139" s="39">
        <v>32430000</v>
      </c>
      <c r="P139" s="40">
        <v>-1.5701487023182783E-3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515.04999999999995</v>
      </c>
      <c r="F140" s="37">
        <v>517.98333333333323</v>
      </c>
      <c r="G140" s="38">
        <v>511.21666666666647</v>
      </c>
      <c r="H140" s="38">
        <v>507.38333333333321</v>
      </c>
      <c r="I140" s="38">
        <v>500.61666666666645</v>
      </c>
      <c r="J140" s="38">
        <v>521.81666666666649</v>
      </c>
      <c r="K140" s="38">
        <v>528.58333333333314</v>
      </c>
      <c r="L140" s="38">
        <v>532.41666666666652</v>
      </c>
      <c r="M140" s="28">
        <v>524.75</v>
      </c>
      <c r="N140" s="28">
        <v>514.15</v>
      </c>
      <c r="O140" s="39">
        <v>7550000</v>
      </c>
      <c r="P140" s="40">
        <v>5.3262316910785623E-3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7685.15</v>
      </c>
      <c r="F141" s="37">
        <v>7704.1833333333334</v>
      </c>
      <c r="G141" s="38">
        <v>7623.5166666666664</v>
      </c>
      <c r="H141" s="38">
        <v>7561.8833333333332</v>
      </c>
      <c r="I141" s="38">
        <v>7481.2166666666662</v>
      </c>
      <c r="J141" s="38">
        <v>7765.8166666666666</v>
      </c>
      <c r="K141" s="38">
        <v>7846.4833333333327</v>
      </c>
      <c r="L141" s="38">
        <v>7908.1166666666668</v>
      </c>
      <c r="M141" s="28">
        <v>7784.85</v>
      </c>
      <c r="N141" s="28">
        <v>7642.55</v>
      </c>
      <c r="O141" s="39">
        <v>2264900</v>
      </c>
      <c r="P141" s="40">
        <v>9.9438152144831898E-3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907.55</v>
      </c>
      <c r="F142" s="37">
        <v>915.58333333333337</v>
      </c>
      <c r="G142" s="38">
        <v>896.9666666666667</v>
      </c>
      <c r="H142" s="38">
        <v>886.38333333333333</v>
      </c>
      <c r="I142" s="38">
        <v>867.76666666666665</v>
      </c>
      <c r="J142" s="38">
        <v>926.16666666666674</v>
      </c>
      <c r="K142" s="38">
        <v>944.7833333333333</v>
      </c>
      <c r="L142" s="38">
        <v>955.36666666666679</v>
      </c>
      <c r="M142" s="28">
        <v>934.2</v>
      </c>
      <c r="N142" s="28">
        <v>905</v>
      </c>
      <c r="O142" s="39">
        <v>13121250</v>
      </c>
      <c r="P142" s="40">
        <v>3.1342110434269994E-2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1467.05</v>
      </c>
      <c r="F143" s="37">
        <v>1472.0166666666664</v>
      </c>
      <c r="G143" s="38">
        <v>1450.4333333333329</v>
      </c>
      <c r="H143" s="38">
        <v>1433.8166666666666</v>
      </c>
      <c r="I143" s="38">
        <v>1412.2333333333331</v>
      </c>
      <c r="J143" s="38">
        <v>1488.6333333333328</v>
      </c>
      <c r="K143" s="38">
        <v>1510.2166666666662</v>
      </c>
      <c r="L143" s="38">
        <v>1526.8333333333326</v>
      </c>
      <c r="M143" s="28">
        <v>1493.6</v>
      </c>
      <c r="N143" s="28">
        <v>1455.4</v>
      </c>
      <c r="O143" s="39">
        <v>2372300</v>
      </c>
      <c r="P143" s="40">
        <v>-1.1788977306218685E-3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2444.85</v>
      </c>
      <c r="F144" s="37">
        <v>2433.0499999999997</v>
      </c>
      <c r="G144" s="38">
        <v>2389.2999999999993</v>
      </c>
      <c r="H144" s="38">
        <v>2333.7499999999995</v>
      </c>
      <c r="I144" s="38">
        <v>2289.9999999999991</v>
      </c>
      <c r="J144" s="38">
        <v>2488.5999999999995</v>
      </c>
      <c r="K144" s="38">
        <v>2532.3500000000004</v>
      </c>
      <c r="L144" s="38">
        <v>2587.8999999999996</v>
      </c>
      <c r="M144" s="28">
        <v>2476.8000000000002</v>
      </c>
      <c r="N144" s="28">
        <v>2377.5</v>
      </c>
      <c r="O144" s="39">
        <v>484400</v>
      </c>
      <c r="P144" s="40">
        <v>3.4600598035027769E-2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784.6</v>
      </c>
      <c r="F145" s="37">
        <v>785.63333333333321</v>
      </c>
      <c r="G145" s="38">
        <v>773.01666666666642</v>
      </c>
      <c r="H145" s="38">
        <v>761.43333333333317</v>
      </c>
      <c r="I145" s="38">
        <v>748.81666666666638</v>
      </c>
      <c r="J145" s="38">
        <v>797.21666666666647</v>
      </c>
      <c r="K145" s="38">
        <v>809.83333333333326</v>
      </c>
      <c r="L145" s="38">
        <v>821.41666666666652</v>
      </c>
      <c r="M145" s="28">
        <v>798.25</v>
      </c>
      <c r="N145" s="28">
        <v>774.05</v>
      </c>
      <c r="O145" s="39">
        <v>1886300</v>
      </c>
      <c r="P145" s="40">
        <v>-1.9263264616424469E-2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822.15</v>
      </c>
      <c r="F146" s="37">
        <v>825.13333333333333</v>
      </c>
      <c r="G146" s="38">
        <v>813.61666666666667</v>
      </c>
      <c r="H146" s="38">
        <v>805.08333333333337</v>
      </c>
      <c r="I146" s="38">
        <v>793.56666666666672</v>
      </c>
      <c r="J146" s="38">
        <v>833.66666666666663</v>
      </c>
      <c r="K146" s="38">
        <v>845.18333333333328</v>
      </c>
      <c r="L146" s="38">
        <v>853.71666666666658</v>
      </c>
      <c r="M146" s="28">
        <v>836.65</v>
      </c>
      <c r="N146" s="28">
        <v>816.6</v>
      </c>
      <c r="O146" s="39">
        <v>3111600</v>
      </c>
      <c r="P146" s="40">
        <v>-2.3719879518072289E-2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4287.3500000000004</v>
      </c>
      <c r="F147" s="37">
        <v>4304.7166666666662</v>
      </c>
      <c r="G147" s="38">
        <v>4250.2333333333327</v>
      </c>
      <c r="H147" s="38">
        <v>4213.1166666666668</v>
      </c>
      <c r="I147" s="38">
        <v>4158.6333333333332</v>
      </c>
      <c r="J147" s="38">
        <v>4341.8333333333321</v>
      </c>
      <c r="K147" s="38">
        <v>4396.3166666666657</v>
      </c>
      <c r="L147" s="38">
        <v>4433.4333333333316</v>
      </c>
      <c r="M147" s="28">
        <v>4359.2</v>
      </c>
      <c r="N147" s="28">
        <v>4267.6000000000004</v>
      </c>
      <c r="O147" s="39">
        <v>2420800</v>
      </c>
      <c r="P147" s="40">
        <v>2.160702228224173E-2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142.19999999999999</v>
      </c>
      <c r="F148" s="37">
        <v>143.33333333333334</v>
      </c>
      <c r="G148" s="38">
        <v>140.16666666666669</v>
      </c>
      <c r="H148" s="38">
        <v>138.13333333333335</v>
      </c>
      <c r="I148" s="38">
        <v>134.9666666666667</v>
      </c>
      <c r="J148" s="38">
        <v>145.36666666666667</v>
      </c>
      <c r="K148" s="38">
        <v>148.53333333333336</v>
      </c>
      <c r="L148" s="38">
        <v>150.56666666666666</v>
      </c>
      <c r="M148" s="28">
        <v>146.5</v>
      </c>
      <c r="N148" s="28">
        <v>141.30000000000001</v>
      </c>
      <c r="O148" s="39">
        <v>28220500</v>
      </c>
      <c r="P148" s="40">
        <v>1.5875015749023561E-2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3179</v>
      </c>
      <c r="F149" s="37">
        <v>3205.0166666666664</v>
      </c>
      <c r="G149" s="38">
        <v>3137.333333333333</v>
      </c>
      <c r="H149" s="38">
        <v>3095.6666666666665</v>
      </c>
      <c r="I149" s="38">
        <v>3027.9833333333331</v>
      </c>
      <c r="J149" s="38">
        <v>3246.6833333333329</v>
      </c>
      <c r="K149" s="38">
        <v>3314.3666666666663</v>
      </c>
      <c r="L149" s="38">
        <v>3356.0333333333328</v>
      </c>
      <c r="M149" s="28">
        <v>3272.7</v>
      </c>
      <c r="N149" s="28">
        <v>3163.35</v>
      </c>
      <c r="O149" s="39">
        <v>1672650</v>
      </c>
      <c r="P149" s="40">
        <v>3.3073929961089495E-2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66423.899999999994</v>
      </c>
      <c r="F150" s="37">
        <v>66675.55</v>
      </c>
      <c r="G150" s="38">
        <v>65883.100000000006</v>
      </c>
      <c r="H150" s="38">
        <v>65342.3</v>
      </c>
      <c r="I150" s="38">
        <v>64549.850000000006</v>
      </c>
      <c r="J150" s="38">
        <v>67216.350000000006</v>
      </c>
      <c r="K150" s="38">
        <v>68008.799999999988</v>
      </c>
      <c r="L150" s="38">
        <v>68549.600000000006</v>
      </c>
      <c r="M150" s="28">
        <v>67468</v>
      </c>
      <c r="N150" s="28">
        <v>66134.75</v>
      </c>
      <c r="O150" s="39">
        <v>101580</v>
      </c>
      <c r="P150" s="40">
        <v>2.1315101548361151E-2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1348.45</v>
      </c>
      <c r="F151" s="37">
        <v>1353.7</v>
      </c>
      <c r="G151" s="38">
        <v>1337.8500000000001</v>
      </c>
      <c r="H151" s="38">
        <v>1327.25</v>
      </c>
      <c r="I151" s="38">
        <v>1311.4</v>
      </c>
      <c r="J151" s="38">
        <v>1364.3000000000002</v>
      </c>
      <c r="K151" s="38">
        <v>1380.15</v>
      </c>
      <c r="L151" s="38">
        <v>1390.7500000000002</v>
      </c>
      <c r="M151" s="28">
        <v>1369.55</v>
      </c>
      <c r="N151" s="28">
        <v>1343.1</v>
      </c>
      <c r="O151" s="39">
        <v>3576375</v>
      </c>
      <c r="P151" s="40">
        <v>1.4358647096362476E-2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338.85</v>
      </c>
      <c r="F152" s="37">
        <v>342.40000000000003</v>
      </c>
      <c r="G152" s="38">
        <v>333.65000000000009</v>
      </c>
      <c r="H152" s="38">
        <v>328.45000000000005</v>
      </c>
      <c r="I152" s="38">
        <v>319.7000000000001</v>
      </c>
      <c r="J152" s="38">
        <v>347.60000000000008</v>
      </c>
      <c r="K152" s="38">
        <v>356.34999999999997</v>
      </c>
      <c r="L152" s="38">
        <v>361.55000000000007</v>
      </c>
      <c r="M152" s="28">
        <v>351.15</v>
      </c>
      <c r="N152" s="28">
        <v>337.2</v>
      </c>
      <c r="O152" s="39">
        <v>2940800</v>
      </c>
      <c r="P152" s="40">
        <v>1.1001100110011002E-2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125</v>
      </c>
      <c r="F153" s="37">
        <v>126.91666666666667</v>
      </c>
      <c r="G153" s="38">
        <v>122.48333333333335</v>
      </c>
      <c r="H153" s="38">
        <v>119.96666666666668</v>
      </c>
      <c r="I153" s="38">
        <v>115.53333333333336</v>
      </c>
      <c r="J153" s="38">
        <v>129.43333333333334</v>
      </c>
      <c r="K153" s="38">
        <v>133.86666666666665</v>
      </c>
      <c r="L153" s="38">
        <v>136.38333333333333</v>
      </c>
      <c r="M153" s="28">
        <v>131.35</v>
      </c>
      <c r="N153" s="28">
        <v>124.4</v>
      </c>
      <c r="O153" s="39">
        <v>90746000</v>
      </c>
      <c r="P153" s="40">
        <v>-2.3238792314730101E-2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4835.05</v>
      </c>
      <c r="F154" s="37">
        <v>4799.3499999999995</v>
      </c>
      <c r="G154" s="38">
        <v>4733.6999999999989</v>
      </c>
      <c r="H154" s="38">
        <v>4632.3499999999995</v>
      </c>
      <c r="I154" s="38">
        <v>4566.6999999999989</v>
      </c>
      <c r="J154" s="38">
        <v>4900.6999999999989</v>
      </c>
      <c r="K154" s="38">
        <v>4966.3499999999985</v>
      </c>
      <c r="L154" s="38">
        <v>5067.6999999999989</v>
      </c>
      <c r="M154" s="28">
        <v>4865</v>
      </c>
      <c r="N154" s="28">
        <v>4698</v>
      </c>
      <c r="O154" s="39">
        <v>1625250</v>
      </c>
      <c r="P154" s="40">
        <v>-2.2111913357400721E-2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4092.05</v>
      </c>
      <c r="F155" s="37">
        <v>4125.2333333333336</v>
      </c>
      <c r="G155" s="38">
        <v>4046.8166666666675</v>
      </c>
      <c r="H155" s="38">
        <v>4001.5833333333339</v>
      </c>
      <c r="I155" s="38">
        <v>3923.1666666666679</v>
      </c>
      <c r="J155" s="38">
        <v>4170.4666666666672</v>
      </c>
      <c r="K155" s="38">
        <v>4248.8833333333332</v>
      </c>
      <c r="L155" s="38">
        <v>4294.1166666666668</v>
      </c>
      <c r="M155" s="28">
        <v>4203.6499999999996</v>
      </c>
      <c r="N155" s="28">
        <v>4080</v>
      </c>
      <c r="O155" s="39">
        <v>423900</v>
      </c>
      <c r="P155" s="40">
        <v>1.8929150892374257E-2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40.950000000000003</v>
      </c>
      <c r="F156" s="37">
        <v>41.1</v>
      </c>
      <c r="G156" s="38">
        <v>40.450000000000003</v>
      </c>
      <c r="H156" s="38">
        <v>39.950000000000003</v>
      </c>
      <c r="I156" s="38">
        <v>39.300000000000004</v>
      </c>
      <c r="J156" s="38">
        <v>41.6</v>
      </c>
      <c r="K156" s="38">
        <v>42.249999999999993</v>
      </c>
      <c r="L156" s="38">
        <v>42.75</v>
      </c>
      <c r="M156" s="28">
        <v>41.75</v>
      </c>
      <c r="N156" s="28">
        <v>40.6</v>
      </c>
      <c r="O156" s="39">
        <v>28128000</v>
      </c>
      <c r="P156" s="40">
        <v>-2.6173660157872872E-2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18121.95</v>
      </c>
      <c r="F157" s="37">
        <v>18084.633333333331</v>
      </c>
      <c r="G157" s="38">
        <v>17978.266666666663</v>
      </c>
      <c r="H157" s="38">
        <v>17834.583333333332</v>
      </c>
      <c r="I157" s="38">
        <v>17728.216666666664</v>
      </c>
      <c r="J157" s="38">
        <v>18228.316666666662</v>
      </c>
      <c r="K157" s="38">
        <v>18334.683333333331</v>
      </c>
      <c r="L157" s="38">
        <v>18478.366666666661</v>
      </c>
      <c r="M157" s="28">
        <v>18191</v>
      </c>
      <c r="N157" s="28">
        <v>17940.95</v>
      </c>
      <c r="O157" s="39">
        <v>290300</v>
      </c>
      <c r="P157" s="40">
        <v>9.5635541644931311E-3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171.2</v>
      </c>
      <c r="F158" s="37">
        <v>171.64999999999998</v>
      </c>
      <c r="G158" s="38">
        <v>169.44999999999996</v>
      </c>
      <c r="H158" s="38">
        <v>167.7</v>
      </c>
      <c r="I158" s="38">
        <v>165.49999999999997</v>
      </c>
      <c r="J158" s="38">
        <v>173.39999999999995</v>
      </c>
      <c r="K158" s="38">
        <v>175.6</v>
      </c>
      <c r="L158" s="38">
        <v>177.34999999999994</v>
      </c>
      <c r="M158" s="28">
        <v>173.85</v>
      </c>
      <c r="N158" s="28">
        <v>169.9</v>
      </c>
      <c r="O158" s="39">
        <v>63536100</v>
      </c>
      <c r="P158" s="40">
        <v>-4.1637190500252656E-2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154</v>
      </c>
      <c r="F159" s="37">
        <v>154.83333333333334</v>
      </c>
      <c r="G159" s="38">
        <v>151.9666666666667</v>
      </c>
      <c r="H159" s="38">
        <v>149.93333333333337</v>
      </c>
      <c r="I159" s="38">
        <v>147.06666666666672</v>
      </c>
      <c r="J159" s="38">
        <v>156.86666666666667</v>
      </c>
      <c r="K159" s="38">
        <v>159.73333333333329</v>
      </c>
      <c r="L159" s="38">
        <v>161.76666666666665</v>
      </c>
      <c r="M159" s="28">
        <v>157.69999999999999</v>
      </c>
      <c r="N159" s="28">
        <v>152.80000000000001</v>
      </c>
      <c r="O159" s="39">
        <v>62962200</v>
      </c>
      <c r="P159" s="40">
        <v>-3.7972478662253964E-2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985.9</v>
      </c>
      <c r="F160" s="37">
        <v>995.98333333333323</v>
      </c>
      <c r="G160" s="38">
        <v>970.96666666666647</v>
      </c>
      <c r="H160" s="38">
        <v>956.03333333333319</v>
      </c>
      <c r="I160" s="38">
        <v>931.01666666666642</v>
      </c>
      <c r="J160" s="38">
        <v>1010.9166666666665</v>
      </c>
      <c r="K160" s="38">
        <v>1035.9333333333332</v>
      </c>
      <c r="L160" s="38">
        <v>1050.8666666666666</v>
      </c>
      <c r="M160" s="28">
        <v>1021</v>
      </c>
      <c r="N160" s="28">
        <v>981.05</v>
      </c>
      <c r="O160" s="39">
        <v>3633700</v>
      </c>
      <c r="P160" s="40">
        <v>3.9239239239239242E-2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3719</v>
      </c>
      <c r="F161" s="37">
        <v>3709.1166666666663</v>
      </c>
      <c r="G161" s="38">
        <v>3644.8333333333326</v>
      </c>
      <c r="H161" s="38">
        <v>3570.6666666666661</v>
      </c>
      <c r="I161" s="38">
        <v>3506.3833333333323</v>
      </c>
      <c r="J161" s="38">
        <v>3783.2833333333328</v>
      </c>
      <c r="K161" s="38">
        <v>3847.5666666666666</v>
      </c>
      <c r="L161" s="38">
        <v>3921.7333333333331</v>
      </c>
      <c r="M161" s="28">
        <v>3773.4</v>
      </c>
      <c r="N161" s="28">
        <v>3634.95</v>
      </c>
      <c r="O161" s="39">
        <v>525000</v>
      </c>
      <c r="P161" s="40">
        <v>-4.7596382674916705E-4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169.85</v>
      </c>
      <c r="F162" s="37">
        <v>171.19999999999996</v>
      </c>
      <c r="G162" s="38">
        <v>168.09999999999991</v>
      </c>
      <c r="H162" s="38">
        <v>166.34999999999994</v>
      </c>
      <c r="I162" s="38">
        <v>163.24999999999989</v>
      </c>
      <c r="J162" s="38">
        <v>172.94999999999993</v>
      </c>
      <c r="K162" s="38">
        <v>176.05</v>
      </c>
      <c r="L162" s="38">
        <v>177.79999999999995</v>
      </c>
      <c r="M162" s="28">
        <v>174.3</v>
      </c>
      <c r="N162" s="28">
        <v>169.45</v>
      </c>
      <c r="O162" s="39">
        <v>55293700</v>
      </c>
      <c r="P162" s="40">
        <v>-7.5447405690742889E-2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44218.55</v>
      </c>
      <c r="F163" s="37">
        <v>44063.516666666663</v>
      </c>
      <c r="G163" s="38">
        <v>43766.033333333326</v>
      </c>
      <c r="H163" s="38">
        <v>43313.516666666663</v>
      </c>
      <c r="I163" s="38">
        <v>43016.033333333326</v>
      </c>
      <c r="J163" s="38">
        <v>44516.033333333326</v>
      </c>
      <c r="K163" s="38">
        <v>44813.516666666663</v>
      </c>
      <c r="L163" s="38">
        <v>45266.033333333326</v>
      </c>
      <c r="M163" s="28">
        <v>44361</v>
      </c>
      <c r="N163" s="28">
        <v>43611</v>
      </c>
      <c r="O163" s="39">
        <v>83250</v>
      </c>
      <c r="P163" s="40">
        <v>-4.965753424657534E-2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2362.4499999999998</v>
      </c>
      <c r="F164" s="37">
        <v>2340.0166666666664</v>
      </c>
      <c r="G164" s="38">
        <v>2300.0333333333328</v>
      </c>
      <c r="H164" s="38">
        <v>2237.6166666666663</v>
      </c>
      <c r="I164" s="38">
        <v>2197.6333333333328</v>
      </c>
      <c r="J164" s="38">
        <v>2402.4333333333329</v>
      </c>
      <c r="K164" s="38">
        <v>2442.4166666666665</v>
      </c>
      <c r="L164" s="38">
        <v>2504.833333333333</v>
      </c>
      <c r="M164" s="28">
        <v>2380</v>
      </c>
      <c r="N164" s="28">
        <v>2277.6</v>
      </c>
      <c r="O164" s="39">
        <v>3382500</v>
      </c>
      <c r="P164" s="40">
        <v>-7.8513635001498355E-2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4736</v>
      </c>
      <c r="F165" s="37">
        <v>4779.0166666666664</v>
      </c>
      <c r="G165" s="38">
        <v>4678.9833333333327</v>
      </c>
      <c r="H165" s="38">
        <v>4621.9666666666662</v>
      </c>
      <c r="I165" s="38">
        <v>4521.9333333333325</v>
      </c>
      <c r="J165" s="38">
        <v>4836.0333333333328</v>
      </c>
      <c r="K165" s="38">
        <v>4936.0666666666657</v>
      </c>
      <c r="L165" s="38">
        <v>4993.083333333333</v>
      </c>
      <c r="M165" s="28">
        <v>4879.05</v>
      </c>
      <c r="N165" s="28">
        <v>4722</v>
      </c>
      <c r="O165" s="39">
        <v>275400</v>
      </c>
      <c r="P165" s="40">
        <v>-5.9556036816459119E-3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200.7</v>
      </c>
      <c r="F166" s="37">
        <v>201.43333333333331</v>
      </c>
      <c r="G166" s="38">
        <v>199.26666666666662</v>
      </c>
      <c r="H166" s="38">
        <v>197.83333333333331</v>
      </c>
      <c r="I166" s="38">
        <v>195.66666666666663</v>
      </c>
      <c r="J166" s="38">
        <v>202.86666666666662</v>
      </c>
      <c r="K166" s="38">
        <v>205.0333333333333</v>
      </c>
      <c r="L166" s="38">
        <v>206.46666666666661</v>
      </c>
      <c r="M166" s="28">
        <v>203.6</v>
      </c>
      <c r="N166" s="28">
        <v>200</v>
      </c>
      <c r="O166" s="39">
        <v>21840000</v>
      </c>
      <c r="P166" s="40">
        <v>9.4287298946200779E-3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122.85</v>
      </c>
      <c r="F167" s="37">
        <v>123.26666666666665</v>
      </c>
      <c r="G167" s="38">
        <v>121.23333333333331</v>
      </c>
      <c r="H167" s="38">
        <v>119.61666666666666</v>
      </c>
      <c r="I167" s="38">
        <v>117.58333333333331</v>
      </c>
      <c r="J167" s="38">
        <v>124.8833333333333</v>
      </c>
      <c r="K167" s="38">
        <v>126.91666666666666</v>
      </c>
      <c r="L167" s="38">
        <v>128.5333333333333</v>
      </c>
      <c r="M167" s="28">
        <v>125.3</v>
      </c>
      <c r="N167" s="28">
        <v>121.65</v>
      </c>
      <c r="O167" s="39">
        <v>42618800</v>
      </c>
      <c r="P167" s="40">
        <v>1.9125277983691624E-2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4492.7</v>
      </c>
      <c r="F168" s="37">
        <v>4504.916666666667</v>
      </c>
      <c r="G168" s="38">
        <v>4456.2333333333336</v>
      </c>
      <c r="H168" s="38">
        <v>4419.7666666666664</v>
      </c>
      <c r="I168" s="38">
        <v>4371.083333333333</v>
      </c>
      <c r="J168" s="38">
        <v>4541.3833333333341</v>
      </c>
      <c r="K168" s="38">
        <v>4590.0666666666666</v>
      </c>
      <c r="L168" s="38">
        <v>4626.5333333333347</v>
      </c>
      <c r="M168" s="28">
        <v>4553.6000000000004</v>
      </c>
      <c r="N168" s="28">
        <v>4468.45</v>
      </c>
      <c r="O168" s="39">
        <v>130250</v>
      </c>
      <c r="P168" s="40">
        <v>-2.3430178069353328E-2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2503.5</v>
      </c>
      <c r="F169" s="37">
        <v>2520.9166666666665</v>
      </c>
      <c r="G169" s="38">
        <v>2477.2833333333328</v>
      </c>
      <c r="H169" s="38">
        <v>2451.0666666666662</v>
      </c>
      <c r="I169" s="38">
        <v>2407.4333333333325</v>
      </c>
      <c r="J169" s="38">
        <v>2547.1333333333332</v>
      </c>
      <c r="K169" s="38">
        <v>2590.7666666666673</v>
      </c>
      <c r="L169" s="38">
        <v>2616.9833333333336</v>
      </c>
      <c r="M169" s="28">
        <v>2564.5500000000002</v>
      </c>
      <c r="N169" s="28">
        <v>2494.6999999999998</v>
      </c>
      <c r="O169" s="39">
        <v>2634000</v>
      </c>
      <c r="P169" s="40">
        <v>6.688324097076247E-3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2873.7</v>
      </c>
      <c r="F170" s="37">
        <v>2892.5</v>
      </c>
      <c r="G170" s="38">
        <v>2847</v>
      </c>
      <c r="H170" s="38">
        <v>2820.3</v>
      </c>
      <c r="I170" s="38">
        <v>2774.8</v>
      </c>
      <c r="J170" s="38">
        <v>2919.2</v>
      </c>
      <c r="K170" s="38">
        <v>2964.7</v>
      </c>
      <c r="L170" s="38">
        <v>2991.3999999999996</v>
      </c>
      <c r="M170" s="28">
        <v>2938</v>
      </c>
      <c r="N170" s="28">
        <v>2865.8</v>
      </c>
      <c r="O170" s="39">
        <v>1549500</v>
      </c>
      <c r="P170" s="40">
        <v>-1.321445629676803E-2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37.65</v>
      </c>
      <c r="F171" s="37">
        <v>37.916666666666664</v>
      </c>
      <c r="G171" s="38">
        <v>37.18333333333333</v>
      </c>
      <c r="H171" s="38">
        <v>36.716666666666669</v>
      </c>
      <c r="I171" s="38">
        <v>35.983333333333334</v>
      </c>
      <c r="J171" s="38">
        <v>38.383333333333326</v>
      </c>
      <c r="K171" s="38">
        <v>39.11666666666666</v>
      </c>
      <c r="L171" s="38">
        <v>39.583333333333321</v>
      </c>
      <c r="M171" s="28">
        <v>38.65</v>
      </c>
      <c r="N171" s="28">
        <v>37.450000000000003</v>
      </c>
      <c r="O171" s="39">
        <v>231296000</v>
      </c>
      <c r="P171" s="40">
        <v>6.0547010926299671E-3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2622.45</v>
      </c>
      <c r="F172" s="37">
        <v>2623.0333333333333</v>
      </c>
      <c r="G172" s="38">
        <v>2581.5666666666666</v>
      </c>
      <c r="H172" s="38">
        <v>2540.6833333333334</v>
      </c>
      <c r="I172" s="38">
        <v>2499.2166666666667</v>
      </c>
      <c r="J172" s="38">
        <v>2663.9166666666665</v>
      </c>
      <c r="K172" s="38">
        <v>2705.3833333333328</v>
      </c>
      <c r="L172" s="38">
        <v>2746.2666666666664</v>
      </c>
      <c r="M172" s="28">
        <v>2664.5</v>
      </c>
      <c r="N172" s="28">
        <v>2582.15</v>
      </c>
      <c r="O172" s="39">
        <v>606900</v>
      </c>
      <c r="P172" s="40">
        <v>1.15E-2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232.55</v>
      </c>
      <c r="F173" s="37">
        <v>234.66666666666666</v>
      </c>
      <c r="G173" s="38">
        <v>228.73333333333332</v>
      </c>
      <c r="H173" s="38">
        <v>224.91666666666666</v>
      </c>
      <c r="I173" s="38">
        <v>218.98333333333332</v>
      </c>
      <c r="J173" s="38">
        <v>238.48333333333332</v>
      </c>
      <c r="K173" s="38">
        <v>244.41666666666666</v>
      </c>
      <c r="L173" s="38">
        <v>248.23333333333332</v>
      </c>
      <c r="M173" s="28">
        <v>240.6</v>
      </c>
      <c r="N173" s="28">
        <v>230.85</v>
      </c>
      <c r="O173" s="39">
        <v>37757640</v>
      </c>
      <c r="P173" s="40">
        <v>-2.957329953527672E-3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1899.4</v>
      </c>
      <c r="F174" s="37">
        <v>1895.9833333333333</v>
      </c>
      <c r="G174" s="38">
        <v>1875.4166666666667</v>
      </c>
      <c r="H174" s="38">
        <v>1851.4333333333334</v>
      </c>
      <c r="I174" s="38">
        <v>1830.8666666666668</v>
      </c>
      <c r="J174" s="38">
        <v>1919.9666666666667</v>
      </c>
      <c r="K174" s="38">
        <v>1940.5333333333333</v>
      </c>
      <c r="L174" s="38">
        <v>1964.5166666666667</v>
      </c>
      <c r="M174" s="28">
        <v>1916.55</v>
      </c>
      <c r="N174" s="28">
        <v>1872</v>
      </c>
      <c r="O174" s="39">
        <v>2706550</v>
      </c>
      <c r="P174" s="40">
        <v>-2.8913551401869159E-2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193.7</v>
      </c>
      <c r="F175" s="37">
        <v>194.11666666666665</v>
      </c>
      <c r="G175" s="38">
        <v>188.3833333333333</v>
      </c>
      <c r="H175" s="38">
        <v>183.06666666666666</v>
      </c>
      <c r="I175" s="38">
        <v>177.33333333333331</v>
      </c>
      <c r="J175" s="38">
        <v>199.43333333333328</v>
      </c>
      <c r="K175" s="38">
        <v>205.16666666666663</v>
      </c>
      <c r="L175" s="38">
        <v>210.48333333333326</v>
      </c>
      <c r="M175" s="28">
        <v>199.85</v>
      </c>
      <c r="N175" s="28">
        <v>188.8</v>
      </c>
      <c r="O175" s="39">
        <v>6505000</v>
      </c>
      <c r="P175" s="40">
        <v>-7.2491415490270892E-3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811.45</v>
      </c>
      <c r="F176" s="37">
        <v>809.41666666666663</v>
      </c>
      <c r="G176" s="38">
        <v>803.08333333333326</v>
      </c>
      <c r="H176" s="38">
        <v>794.71666666666658</v>
      </c>
      <c r="I176" s="38">
        <v>788.38333333333321</v>
      </c>
      <c r="J176" s="38">
        <v>817.7833333333333</v>
      </c>
      <c r="K176" s="38">
        <v>824.11666666666656</v>
      </c>
      <c r="L176" s="38">
        <v>832.48333333333335</v>
      </c>
      <c r="M176" s="28">
        <v>815.75</v>
      </c>
      <c r="N176" s="28">
        <v>801.05</v>
      </c>
      <c r="O176" s="39">
        <v>2683450</v>
      </c>
      <c r="P176" s="40">
        <v>-4.5358330813426065E-2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138.05000000000001</v>
      </c>
      <c r="F177" s="37">
        <v>139.11666666666667</v>
      </c>
      <c r="G177" s="38">
        <v>135.68333333333334</v>
      </c>
      <c r="H177" s="38">
        <v>133.31666666666666</v>
      </c>
      <c r="I177" s="38">
        <v>129.88333333333333</v>
      </c>
      <c r="J177" s="38">
        <v>141.48333333333335</v>
      </c>
      <c r="K177" s="38">
        <v>144.91666666666669</v>
      </c>
      <c r="L177" s="38">
        <v>147.28333333333336</v>
      </c>
      <c r="M177" s="28">
        <v>142.55000000000001</v>
      </c>
      <c r="N177" s="28">
        <v>136.75</v>
      </c>
      <c r="O177" s="39">
        <v>47925400</v>
      </c>
      <c r="P177" s="40">
        <v>-1.829630509682785E-2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133.44999999999999</v>
      </c>
      <c r="F178" s="37">
        <v>134.16666666666666</v>
      </c>
      <c r="G178" s="38">
        <v>131.7833333333333</v>
      </c>
      <c r="H178" s="38">
        <v>130.11666666666665</v>
      </c>
      <c r="I178" s="38">
        <v>127.73333333333329</v>
      </c>
      <c r="J178" s="38">
        <v>135.83333333333331</v>
      </c>
      <c r="K178" s="38">
        <v>138.2166666666667</v>
      </c>
      <c r="L178" s="38">
        <v>139.88333333333333</v>
      </c>
      <c r="M178" s="28">
        <v>136.55000000000001</v>
      </c>
      <c r="N178" s="28">
        <v>132.5</v>
      </c>
      <c r="O178" s="39">
        <v>31170000</v>
      </c>
      <c r="P178" s="40">
        <v>1.9252984212552945E-4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2587.9499999999998</v>
      </c>
      <c r="F179" s="37">
        <v>2595.3333333333335</v>
      </c>
      <c r="G179" s="38">
        <v>2574.2166666666672</v>
      </c>
      <c r="H179" s="38">
        <v>2560.4833333333336</v>
      </c>
      <c r="I179" s="38">
        <v>2539.3666666666672</v>
      </c>
      <c r="J179" s="38">
        <v>2609.0666666666671</v>
      </c>
      <c r="K179" s="38">
        <v>2630.1833333333329</v>
      </c>
      <c r="L179" s="38">
        <v>2643.916666666667</v>
      </c>
      <c r="M179" s="28">
        <v>2616.4499999999998</v>
      </c>
      <c r="N179" s="28">
        <v>2581.6</v>
      </c>
      <c r="O179" s="39">
        <v>34187250</v>
      </c>
      <c r="P179" s="40">
        <v>4.4013009222500461E-2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109.45</v>
      </c>
      <c r="F180" s="37">
        <v>109.86666666666667</v>
      </c>
      <c r="G180" s="38">
        <v>107.23333333333335</v>
      </c>
      <c r="H180" s="38">
        <v>105.01666666666668</v>
      </c>
      <c r="I180" s="38">
        <v>102.38333333333335</v>
      </c>
      <c r="J180" s="38">
        <v>112.08333333333334</v>
      </c>
      <c r="K180" s="38">
        <v>114.71666666666667</v>
      </c>
      <c r="L180" s="38">
        <v>116.93333333333334</v>
      </c>
      <c r="M180" s="28">
        <v>112.5</v>
      </c>
      <c r="N180" s="28">
        <v>107.65</v>
      </c>
      <c r="O180" s="39">
        <v>152275500</v>
      </c>
      <c r="P180" s="40">
        <v>-4.4954866386629724E-2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858.4</v>
      </c>
      <c r="F181" s="37">
        <v>858.93333333333339</v>
      </c>
      <c r="G181" s="38">
        <v>845.86666666666679</v>
      </c>
      <c r="H181" s="38">
        <v>833.33333333333337</v>
      </c>
      <c r="I181" s="38">
        <v>820.26666666666677</v>
      </c>
      <c r="J181" s="38">
        <v>871.46666666666681</v>
      </c>
      <c r="K181" s="38">
        <v>884.53333333333342</v>
      </c>
      <c r="L181" s="38">
        <v>897.06666666666683</v>
      </c>
      <c r="M181" s="28">
        <v>872</v>
      </c>
      <c r="N181" s="28">
        <v>846.4</v>
      </c>
      <c r="O181" s="39">
        <v>6758500</v>
      </c>
      <c r="P181" s="40">
        <v>-3.8278192813945212E-2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1115</v>
      </c>
      <c r="F182" s="37">
        <v>1113.3500000000001</v>
      </c>
      <c r="G182" s="38">
        <v>1106.7000000000003</v>
      </c>
      <c r="H182" s="38">
        <v>1098.4000000000001</v>
      </c>
      <c r="I182" s="38">
        <v>1091.7500000000002</v>
      </c>
      <c r="J182" s="38">
        <v>1121.6500000000003</v>
      </c>
      <c r="K182" s="38">
        <v>1128.3000000000004</v>
      </c>
      <c r="L182" s="38">
        <v>1136.6000000000004</v>
      </c>
      <c r="M182" s="28">
        <v>1120</v>
      </c>
      <c r="N182" s="28">
        <v>1105.05</v>
      </c>
      <c r="O182" s="39">
        <v>8636250</v>
      </c>
      <c r="P182" s="40">
        <v>5.5012224938875308E-3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517.85</v>
      </c>
      <c r="F183" s="37">
        <v>517.7833333333333</v>
      </c>
      <c r="G183" s="38">
        <v>512.71666666666658</v>
      </c>
      <c r="H183" s="38">
        <v>507.58333333333326</v>
      </c>
      <c r="I183" s="38">
        <v>502.51666666666654</v>
      </c>
      <c r="J183" s="38">
        <v>522.91666666666663</v>
      </c>
      <c r="K183" s="38">
        <v>527.98333333333323</v>
      </c>
      <c r="L183" s="38">
        <v>533.11666666666667</v>
      </c>
      <c r="M183" s="28">
        <v>522.85</v>
      </c>
      <c r="N183" s="28">
        <v>512.65</v>
      </c>
      <c r="O183" s="39">
        <v>70339500</v>
      </c>
      <c r="P183" s="40">
        <v>6.1600108666123338E-2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24828.85</v>
      </c>
      <c r="F184" s="37">
        <v>24831.600000000002</v>
      </c>
      <c r="G184" s="38">
        <v>24563.250000000004</v>
      </c>
      <c r="H184" s="38">
        <v>24297.65</v>
      </c>
      <c r="I184" s="38">
        <v>24029.300000000003</v>
      </c>
      <c r="J184" s="38">
        <v>25097.200000000004</v>
      </c>
      <c r="K184" s="38">
        <v>25365.550000000003</v>
      </c>
      <c r="L184" s="38">
        <v>25631.150000000005</v>
      </c>
      <c r="M184" s="28">
        <v>25099.95</v>
      </c>
      <c r="N184" s="28">
        <v>24566</v>
      </c>
      <c r="O184" s="39">
        <v>190700</v>
      </c>
      <c r="P184" s="40">
        <v>-1.2684442143411856E-2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2484.1</v>
      </c>
      <c r="F185" s="37">
        <v>2486.8833333333332</v>
      </c>
      <c r="G185" s="38">
        <v>2448.2166666666662</v>
      </c>
      <c r="H185" s="38">
        <v>2412.333333333333</v>
      </c>
      <c r="I185" s="38">
        <v>2373.6666666666661</v>
      </c>
      <c r="J185" s="38">
        <v>2522.7666666666664</v>
      </c>
      <c r="K185" s="38">
        <v>2561.4333333333334</v>
      </c>
      <c r="L185" s="38">
        <v>2597.3166666666666</v>
      </c>
      <c r="M185" s="28">
        <v>2525.5500000000002</v>
      </c>
      <c r="N185" s="28">
        <v>2451</v>
      </c>
      <c r="O185" s="39">
        <v>1542200</v>
      </c>
      <c r="P185" s="40">
        <v>-9.1872791519434626E-3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2696.75</v>
      </c>
      <c r="F186" s="37">
        <v>2703.6</v>
      </c>
      <c r="G186" s="38">
        <v>2662.2</v>
      </c>
      <c r="H186" s="38">
        <v>2627.65</v>
      </c>
      <c r="I186" s="38">
        <v>2586.25</v>
      </c>
      <c r="J186" s="38">
        <v>2738.1499999999996</v>
      </c>
      <c r="K186" s="38">
        <v>2779.55</v>
      </c>
      <c r="L186" s="38">
        <v>2814.0999999999995</v>
      </c>
      <c r="M186" s="28">
        <v>2745</v>
      </c>
      <c r="N186" s="28">
        <v>2669.05</v>
      </c>
      <c r="O186" s="39">
        <v>3106125</v>
      </c>
      <c r="P186" s="40">
        <v>4.6493998736576121E-2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1177.45</v>
      </c>
      <c r="F187" s="37">
        <v>1176.0666666666666</v>
      </c>
      <c r="G187" s="38">
        <v>1166.1333333333332</v>
      </c>
      <c r="H187" s="38">
        <v>1154.8166666666666</v>
      </c>
      <c r="I187" s="38">
        <v>1144.8833333333332</v>
      </c>
      <c r="J187" s="38">
        <v>1187.3833333333332</v>
      </c>
      <c r="K187" s="38">
        <v>1197.3166666666666</v>
      </c>
      <c r="L187" s="38">
        <v>1208.6333333333332</v>
      </c>
      <c r="M187" s="28">
        <v>1186</v>
      </c>
      <c r="N187" s="28">
        <v>1164.75</v>
      </c>
      <c r="O187" s="39">
        <v>4125600</v>
      </c>
      <c r="P187" s="40">
        <v>-8.7183958151700091E-4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379.3</v>
      </c>
      <c r="F188" s="37">
        <v>380.09999999999997</v>
      </c>
      <c r="G188" s="38">
        <v>372.19999999999993</v>
      </c>
      <c r="H188" s="38">
        <v>365.09999999999997</v>
      </c>
      <c r="I188" s="38">
        <v>357.19999999999993</v>
      </c>
      <c r="J188" s="38">
        <v>387.19999999999993</v>
      </c>
      <c r="K188" s="38">
        <v>395.09999999999991</v>
      </c>
      <c r="L188" s="38">
        <v>402.19999999999993</v>
      </c>
      <c r="M188" s="28">
        <v>388</v>
      </c>
      <c r="N188" s="28">
        <v>373</v>
      </c>
      <c r="O188" s="39">
        <v>5010300</v>
      </c>
      <c r="P188" s="40">
        <v>-1.3118241446552029E-2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934</v>
      </c>
      <c r="F189" s="37">
        <v>937.63333333333333</v>
      </c>
      <c r="G189" s="38">
        <v>925.86666666666667</v>
      </c>
      <c r="H189" s="38">
        <v>917.73333333333335</v>
      </c>
      <c r="I189" s="38">
        <v>905.9666666666667</v>
      </c>
      <c r="J189" s="38">
        <v>945.76666666666665</v>
      </c>
      <c r="K189" s="38">
        <v>957.5333333333333</v>
      </c>
      <c r="L189" s="38">
        <v>965.66666666666663</v>
      </c>
      <c r="M189" s="28">
        <v>949.4</v>
      </c>
      <c r="N189" s="28">
        <v>929.5</v>
      </c>
      <c r="O189" s="39">
        <v>16737700</v>
      </c>
      <c r="P189" s="40">
        <v>-1.0592957338519469E-2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499.3</v>
      </c>
      <c r="F190" s="37">
        <v>501.93333333333334</v>
      </c>
      <c r="G190" s="38">
        <v>494.06666666666666</v>
      </c>
      <c r="H190" s="38">
        <v>488.83333333333331</v>
      </c>
      <c r="I190" s="38">
        <v>480.96666666666664</v>
      </c>
      <c r="J190" s="38">
        <v>507.16666666666669</v>
      </c>
      <c r="K190" s="38">
        <v>515.0333333333333</v>
      </c>
      <c r="L190" s="38">
        <v>520.26666666666665</v>
      </c>
      <c r="M190" s="28">
        <v>509.8</v>
      </c>
      <c r="N190" s="28">
        <v>496.7</v>
      </c>
      <c r="O190" s="39">
        <v>12720000</v>
      </c>
      <c r="P190" s="40">
        <v>-9.2300502395139625E-3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613.04999999999995</v>
      </c>
      <c r="F191" s="37">
        <v>614.41666666666663</v>
      </c>
      <c r="G191" s="38">
        <v>608.63333333333321</v>
      </c>
      <c r="H191" s="38">
        <v>604.21666666666658</v>
      </c>
      <c r="I191" s="38">
        <v>598.43333333333317</v>
      </c>
      <c r="J191" s="38">
        <v>618.83333333333326</v>
      </c>
      <c r="K191" s="38">
        <v>624.61666666666679</v>
      </c>
      <c r="L191" s="38">
        <v>629.0333333333333</v>
      </c>
      <c r="M191" s="28">
        <v>620.20000000000005</v>
      </c>
      <c r="N191" s="28">
        <v>610</v>
      </c>
      <c r="O191" s="39">
        <v>826200</v>
      </c>
      <c r="P191" s="40">
        <v>-1.7189079878665317E-2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986.45</v>
      </c>
      <c r="F192" s="37">
        <v>994.33333333333337</v>
      </c>
      <c r="G192" s="38">
        <v>974.11666666666679</v>
      </c>
      <c r="H192" s="38">
        <v>961.78333333333342</v>
      </c>
      <c r="I192" s="38">
        <v>941.56666666666683</v>
      </c>
      <c r="J192" s="38">
        <v>1006.6666666666667</v>
      </c>
      <c r="K192" s="38">
        <v>1026.8833333333332</v>
      </c>
      <c r="L192" s="38">
        <v>1039.2166666666667</v>
      </c>
      <c r="M192" s="28">
        <v>1014.55</v>
      </c>
      <c r="N192" s="28">
        <v>982</v>
      </c>
      <c r="O192" s="39">
        <v>5767000</v>
      </c>
      <c r="P192" s="40">
        <v>1.818502824858757E-2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1336.15</v>
      </c>
      <c r="F193" s="37">
        <v>1315.8666666666668</v>
      </c>
      <c r="G193" s="38">
        <v>1281.7333333333336</v>
      </c>
      <c r="H193" s="38">
        <v>1227.3166666666668</v>
      </c>
      <c r="I193" s="38">
        <v>1193.1833333333336</v>
      </c>
      <c r="J193" s="38">
        <v>1370.2833333333335</v>
      </c>
      <c r="K193" s="38">
        <v>1404.4166666666667</v>
      </c>
      <c r="L193" s="38">
        <v>1458.8333333333335</v>
      </c>
      <c r="M193" s="28">
        <v>1350</v>
      </c>
      <c r="N193" s="28">
        <v>1261.45</v>
      </c>
      <c r="O193" s="39">
        <v>4434400</v>
      </c>
      <c r="P193" s="40">
        <v>0.17835884353741496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808.4</v>
      </c>
      <c r="F194" s="37">
        <v>810.96666666666658</v>
      </c>
      <c r="G194" s="38">
        <v>801.98333333333312</v>
      </c>
      <c r="H194" s="38">
        <v>795.56666666666649</v>
      </c>
      <c r="I194" s="38">
        <v>786.58333333333303</v>
      </c>
      <c r="J194" s="38">
        <v>817.38333333333321</v>
      </c>
      <c r="K194" s="38">
        <v>826.36666666666656</v>
      </c>
      <c r="L194" s="38">
        <v>832.7833333333333</v>
      </c>
      <c r="M194" s="28">
        <v>819.95</v>
      </c>
      <c r="N194" s="28">
        <v>804.55</v>
      </c>
      <c r="O194" s="39">
        <v>8822250</v>
      </c>
      <c r="P194" s="40">
        <v>-2.3168908819133034E-2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452.1</v>
      </c>
      <c r="F195" s="37">
        <v>454.7</v>
      </c>
      <c r="G195" s="38">
        <v>448</v>
      </c>
      <c r="H195" s="38">
        <v>443.90000000000003</v>
      </c>
      <c r="I195" s="38">
        <v>437.20000000000005</v>
      </c>
      <c r="J195" s="38">
        <v>458.79999999999995</v>
      </c>
      <c r="K195" s="38">
        <v>465.49999999999989</v>
      </c>
      <c r="L195" s="38">
        <v>469.59999999999991</v>
      </c>
      <c r="M195" s="28">
        <v>461.4</v>
      </c>
      <c r="N195" s="28">
        <v>450.6</v>
      </c>
      <c r="O195" s="39">
        <v>87606150</v>
      </c>
      <c r="P195" s="40">
        <v>5.7522276120686687E-2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279.55</v>
      </c>
      <c r="F196" s="37">
        <v>285.38333333333338</v>
      </c>
      <c r="G196" s="38">
        <v>271.86666666666679</v>
      </c>
      <c r="H196" s="38">
        <v>264.18333333333339</v>
      </c>
      <c r="I196" s="38">
        <v>250.6666666666668</v>
      </c>
      <c r="J196" s="38">
        <v>293.06666666666678</v>
      </c>
      <c r="K196" s="38">
        <v>306.58333333333331</v>
      </c>
      <c r="L196" s="38">
        <v>314.26666666666677</v>
      </c>
      <c r="M196" s="28">
        <v>298.89999999999998</v>
      </c>
      <c r="N196" s="28">
        <v>277.7</v>
      </c>
      <c r="O196" s="39">
        <v>104996250</v>
      </c>
      <c r="P196" s="40">
        <v>-1.2255524511049023E-2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1354.85</v>
      </c>
      <c r="F197" s="37">
        <v>1361.3</v>
      </c>
      <c r="G197" s="38">
        <v>1337.5</v>
      </c>
      <c r="H197" s="38">
        <v>1320.15</v>
      </c>
      <c r="I197" s="38">
        <v>1296.3500000000001</v>
      </c>
      <c r="J197" s="38">
        <v>1378.6499999999999</v>
      </c>
      <c r="K197" s="38">
        <v>1402.4499999999996</v>
      </c>
      <c r="L197" s="38">
        <v>1419.7999999999997</v>
      </c>
      <c r="M197" s="28">
        <v>1385.1</v>
      </c>
      <c r="N197" s="28">
        <v>1343.95</v>
      </c>
      <c r="O197" s="39">
        <v>32314450</v>
      </c>
      <c r="P197" s="40">
        <v>-1.7127935986763015E-2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3704.3</v>
      </c>
      <c r="F198" s="37">
        <v>3720.4500000000003</v>
      </c>
      <c r="G198" s="38">
        <v>3682.9000000000005</v>
      </c>
      <c r="H198" s="38">
        <v>3661.5000000000005</v>
      </c>
      <c r="I198" s="38">
        <v>3623.9500000000007</v>
      </c>
      <c r="J198" s="38">
        <v>3741.8500000000004</v>
      </c>
      <c r="K198" s="38">
        <v>3779.4000000000005</v>
      </c>
      <c r="L198" s="38">
        <v>3800.8</v>
      </c>
      <c r="M198" s="28">
        <v>3758</v>
      </c>
      <c r="N198" s="28">
        <v>3699.05</v>
      </c>
      <c r="O198" s="39">
        <v>11100000</v>
      </c>
      <c r="P198" s="40">
        <v>3.0454096055031819E-2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1472.85</v>
      </c>
      <c r="F199" s="37">
        <v>1468.4166666666667</v>
      </c>
      <c r="G199" s="38">
        <v>1458.8333333333335</v>
      </c>
      <c r="H199" s="38">
        <v>1444.8166666666668</v>
      </c>
      <c r="I199" s="38">
        <v>1435.2333333333336</v>
      </c>
      <c r="J199" s="38">
        <v>1482.4333333333334</v>
      </c>
      <c r="K199" s="38">
        <v>1492.0166666666669</v>
      </c>
      <c r="L199" s="38">
        <v>1506.0333333333333</v>
      </c>
      <c r="M199" s="28">
        <v>1478</v>
      </c>
      <c r="N199" s="28">
        <v>1454.4</v>
      </c>
      <c r="O199" s="39">
        <v>14263800</v>
      </c>
      <c r="P199" s="40">
        <v>1.0842758737987923E-2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2468.5500000000002</v>
      </c>
      <c r="F200" s="37">
        <v>2494.6833333333334</v>
      </c>
      <c r="G200" s="38">
        <v>2434.3166666666666</v>
      </c>
      <c r="H200" s="38">
        <v>2400.083333333333</v>
      </c>
      <c r="I200" s="38">
        <v>2339.7166666666662</v>
      </c>
      <c r="J200" s="38">
        <v>2528.916666666667</v>
      </c>
      <c r="K200" s="38">
        <v>2589.2833333333338</v>
      </c>
      <c r="L200" s="38">
        <v>2623.5166666666673</v>
      </c>
      <c r="M200" s="28">
        <v>2555.0500000000002</v>
      </c>
      <c r="N200" s="28">
        <v>2460.4499999999998</v>
      </c>
      <c r="O200" s="39">
        <v>6684000</v>
      </c>
      <c r="P200" s="40">
        <v>1.3764076896826299E-2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2762.9</v>
      </c>
      <c r="F201" s="37">
        <v>2747.75</v>
      </c>
      <c r="G201" s="38">
        <v>2725.55</v>
      </c>
      <c r="H201" s="38">
        <v>2688.2000000000003</v>
      </c>
      <c r="I201" s="38">
        <v>2666.0000000000005</v>
      </c>
      <c r="J201" s="38">
        <v>2785.1</v>
      </c>
      <c r="K201" s="38">
        <v>2807.2999999999997</v>
      </c>
      <c r="L201" s="38">
        <v>2844.6499999999996</v>
      </c>
      <c r="M201" s="28">
        <v>2769.95</v>
      </c>
      <c r="N201" s="28">
        <v>2710.4</v>
      </c>
      <c r="O201" s="39">
        <v>765750</v>
      </c>
      <c r="P201" s="40">
        <v>-1.7008985879332479E-2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536.20000000000005</v>
      </c>
      <c r="F202" s="37">
        <v>539.36666666666667</v>
      </c>
      <c r="G202" s="38">
        <v>527.73333333333335</v>
      </c>
      <c r="H202" s="38">
        <v>519.26666666666665</v>
      </c>
      <c r="I202" s="38">
        <v>507.63333333333333</v>
      </c>
      <c r="J202" s="38">
        <v>547.83333333333337</v>
      </c>
      <c r="K202" s="38">
        <v>559.46666666666681</v>
      </c>
      <c r="L202" s="38">
        <v>567.93333333333339</v>
      </c>
      <c r="M202" s="28">
        <v>551</v>
      </c>
      <c r="N202" s="28">
        <v>530.9</v>
      </c>
      <c r="O202" s="39">
        <v>3489000</v>
      </c>
      <c r="P202" s="40">
        <v>-6.0202020202020201E-2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1313.75</v>
      </c>
      <c r="F203" s="37">
        <v>1322.9333333333334</v>
      </c>
      <c r="G203" s="38">
        <v>1292.8666666666668</v>
      </c>
      <c r="H203" s="38">
        <v>1271.9833333333333</v>
      </c>
      <c r="I203" s="38">
        <v>1241.9166666666667</v>
      </c>
      <c r="J203" s="38">
        <v>1343.8166666666668</v>
      </c>
      <c r="K203" s="38">
        <v>1373.8833333333334</v>
      </c>
      <c r="L203" s="38">
        <v>1394.7666666666669</v>
      </c>
      <c r="M203" s="28">
        <v>1353</v>
      </c>
      <c r="N203" s="28">
        <v>1302.05</v>
      </c>
      <c r="O203" s="39">
        <v>2764425</v>
      </c>
      <c r="P203" s="40">
        <v>6.7469204927211646E-2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640.25</v>
      </c>
      <c r="F204" s="37">
        <v>642.9666666666667</v>
      </c>
      <c r="G204" s="38">
        <v>635.48333333333335</v>
      </c>
      <c r="H204" s="38">
        <v>630.7166666666667</v>
      </c>
      <c r="I204" s="38">
        <v>623.23333333333335</v>
      </c>
      <c r="J204" s="38">
        <v>647.73333333333335</v>
      </c>
      <c r="K204" s="38">
        <v>655.2166666666667</v>
      </c>
      <c r="L204" s="38">
        <v>659.98333333333335</v>
      </c>
      <c r="M204" s="28">
        <v>650.45000000000005</v>
      </c>
      <c r="N204" s="28">
        <v>638.20000000000005</v>
      </c>
      <c r="O204" s="39">
        <v>7340200</v>
      </c>
      <c r="P204" s="40">
        <v>5.7251908396946567E-4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1576.2</v>
      </c>
      <c r="F205" s="37">
        <v>1574.7333333333333</v>
      </c>
      <c r="G205" s="38">
        <v>1561.4666666666667</v>
      </c>
      <c r="H205" s="38">
        <v>1546.7333333333333</v>
      </c>
      <c r="I205" s="38">
        <v>1533.4666666666667</v>
      </c>
      <c r="J205" s="38">
        <v>1589.4666666666667</v>
      </c>
      <c r="K205" s="38">
        <v>1602.7333333333336</v>
      </c>
      <c r="L205" s="38">
        <v>1617.4666666666667</v>
      </c>
      <c r="M205" s="28">
        <v>1588</v>
      </c>
      <c r="N205" s="28">
        <v>1560</v>
      </c>
      <c r="O205" s="39">
        <v>1042650</v>
      </c>
      <c r="P205" s="40">
        <v>-0.18695414847161573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6754.95</v>
      </c>
      <c r="F206" s="37">
        <v>6753.0166666666664</v>
      </c>
      <c r="G206" s="38">
        <v>6696.9333333333325</v>
      </c>
      <c r="H206" s="38">
        <v>6638.9166666666661</v>
      </c>
      <c r="I206" s="38">
        <v>6582.8333333333321</v>
      </c>
      <c r="J206" s="38">
        <v>6811.0333333333328</v>
      </c>
      <c r="K206" s="38">
        <v>6867.1166666666668</v>
      </c>
      <c r="L206" s="38">
        <v>6925.1333333333332</v>
      </c>
      <c r="M206" s="28">
        <v>6809.1</v>
      </c>
      <c r="N206" s="28">
        <v>6695</v>
      </c>
      <c r="O206" s="39">
        <v>2068300</v>
      </c>
      <c r="P206" s="40">
        <v>-8.342522893992425E-3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807</v>
      </c>
      <c r="F207" s="37">
        <v>804.65</v>
      </c>
      <c r="G207" s="38">
        <v>796.44999999999993</v>
      </c>
      <c r="H207" s="38">
        <v>785.9</v>
      </c>
      <c r="I207" s="38">
        <v>777.69999999999993</v>
      </c>
      <c r="J207" s="38">
        <v>815.19999999999993</v>
      </c>
      <c r="K207" s="38">
        <v>823.4</v>
      </c>
      <c r="L207" s="38">
        <v>833.94999999999993</v>
      </c>
      <c r="M207" s="28">
        <v>812.85</v>
      </c>
      <c r="N207" s="28">
        <v>794.1</v>
      </c>
      <c r="O207" s="39">
        <v>23860200</v>
      </c>
      <c r="P207" s="40">
        <v>-1.0619373618672847E-2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427.55</v>
      </c>
      <c r="F208" s="37">
        <v>430.91666666666669</v>
      </c>
      <c r="G208" s="38">
        <v>422.83333333333337</v>
      </c>
      <c r="H208" s="38">
        <v>418.11666666666667</v>
      </c>
      <c r="I208" s="38">
        <v>410.03333333333336</v>
      </c>
      <c r="J208" s="38">
        <v>435.63333333333338</v>
      </c>
      <c r="K208" s="38">
        <v>443.71666666666675</v>
      </c>
      <c r="L208" s="38">
        <v>448.43333333333339</v>
      </c>
      <c r="M208" s="28">
        <v>439</v>
      </c>
      <c r="N208" s="28">
        <v>426.2</v>
      </c>
      <c r="O208" s="39">
        <v>56792000</v>
      </c>
      <c r="P208" s="40">
        <v>-1.441790402410157E-2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1308.25</v>
      </c>
      <c r="F209" s="37">
        <v>1318.3999999999999</v>
      </c>
      <c r="G209" s="38">
        <v>1286.1499999999996</v>
      </c>
      <c r="H209" s="38">
        <v>1264.0499999999997</v>
      </c>
      <c r="I209" s="38">
        <v>1231.7999999999995</v>
      </c>
      <c r="J209" s="38">
        <v>1340.4999999999998</v>
      </c>
      <c r="K209" s="38">
        <v>1372.7500000000002</v>
      </c>
      <c r="L209" s="38">
        <v>1394.85</v>
      </c>
      <c r="M209" s="28">
        <v>1350.65</v>
      </c>
      <c r="N209" s="28">
        <v>1296.3</v>
      </c>
      <c r="O209" s="39">
        <v>3665000</v>
      </c>
      <c r="P209" s="40">
        <v>8.3357966302098727E-2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1670.1</v>
      </c>
      <c r="F210" s="37">
        <v>1669.3</v>
      </c>
      <c r="G210" s="38">
        <v>1648.6999999999998</v>
      </c>
      <c r="H210" s="38">
        <v>1627.3</v>
      </c>
      <c r="I210" s="38">
        <v>1606.6999999999998</v>
      </c>
      <c r="J210" s="38">
        <v>1690.6999999999998</v>
      </c>
      <c r="K210" s="38">
        <v>1711.2999999999997</v>
      </c>
      <c r="L210" s="38">
        <v>1732.6999999999998</v>
      </c>
      <c r="M210" s="28">
        <v>1689.9</v>
      </c>
      <c r="N210" s="28">
        <v>1647.9</v>
      </c>
      <c r="O210" s="39">
        <v>1112000</v>
      </c>
      <c r="P210" s="40">
        <v>0.10867397806580259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583.25</v>
      </c>
      <c r="F211" s="37">
        <v>585.29999999999995</v>
      </c>
      <c r="G211" s="38">
        <v>577.49999999999989</v>
      </c>
      <c r="H211" s="38">
        <v>571.74999999999989</v>
      </c>
      <c r="I211" s="38">
        <v>563.94999999999982</v>
      </c>
      <c r="J211" s="38">
        <v>591.04999999999995</v>
      </c>
      <c r="K211" s="38">
        <v>598.85000000000014</v>
      </c>
      <c r="L211" s="38">
        <v>604.6</v>
      </c>
      <c r="M211" s="28">
        <v>593.1</v>
      </c>
      <c r="N211" s="28">
        <v>579.54999999999995</v>
      </c>
      <c r="O211" s="39">
        <v>29552000</v>
      </c>
      <c r="P211" s="40">
        <v>4.8716784010901661E-2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286.45</v>
      </c>
      <c r="F212" s="37">
        <v>289.38333333333327</v>
      </c>
      <c r="G212" s="38">
        <v>280.61666666666656</v>
      </c>
      <c r="H212" s="38">
        <v>274.7833333333333</v>
      </c>
      <c r="I212" s="38">
        <v>266.01666666666659</v>
      </c>
      <c r="J212" s="38">
        <v>295.21666666666653</v>
      </c>
      <c r="K212" s="38">
        <v>303.98333333333329</v>
      </c>
      <c r="L212" s="38">
        <v>309.81666666666649</v>
      </c>
      <c r="M212" s="28">
        <v>298.14999999999998</v>
      </c>
      <c r="N212" s="28">
        <v>283.55</v>
      </c>
      <c r="O212" s="39">
        <v>87153000</v>
      </c>
      <c r="P212" s="40">
        <v>0.35033001766291716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370.65</v>
      </c>
      <c r="F213" s="37">
        <v>372.2833333333333</v>
      </c>
      <c r="G213" s="38">
        <v>366.91666666666663</v>
      </c>
      <c r="H213" s="38">
        <v>363.18333333333334</v>
      </c>
      <c r="I213" s="38">
        <v>357.81666666666666</v>
      </c>
      <c r="J213" s="38">
        <v>376.01666666666659</v>
      </c>
      <c r="K213" s="38">
        <v>381.38333333333327</v>
      </c>
      <c r="L213" s="38">
        <v>385.11666666666656</v>
      </c>
      <c r="M213" s="28">
        <v>377.65</v>
      </c>
      <c r="N213" s="28">
        <v>368.55</v>
      </c>
      <c r="O213" s="39">
        <v>18367800</v>
      </c>
      <c r="P213" s="40">
        <v>-1.1963153487259241E-3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0" t="s">
        <v>16</v>
      </c>
      <c r="B8" s="432"/>
      <c r="C8" s="436" t="s">
        <v>20</v>
      </c>
      <c r="D8" s="436" t="s">
        <v>21</v>
      </c>
      <c r="E8" s="427" t="s">
        <v>22</v>
      </c>
      <c r="F8" s="428"/>
      <c r="G8" s="429"/>
      <c r="H8" s="427" t="s">
        <v>23</v>
      </c>
      <c r="I8" s="428"/>
      <c r="J8" s="429"/>
      <c r="K8" s="23"/>
      <c r="L8" s="50"/>
      <c r="M8" s="50"/>
      <c r="N8" s="1"/>
      <c r="O8" s="1"/>
    </row>
    <row r="9" spans="1:15" ht="36" customHeight="1">
      <c r="A9" s="434"/>
      <c r="B9" s="435"/>
      <c r="C9" s="435"/>
      <c r="D9" s="4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17639.55</v>
      </c>
      <c r="D10" s="32">
        <v>17683.583333333332</v>
      </c>
      <c r="E10" s="32">
        <v>17579.666666666664</v>
      </c>
      <c r="F10" s="32">
        <v>17519.783333333333</v>
      </c>
      <c r="G10" s="32">
        <v>17415.866666666665</v>
      </c>
      <c r="H10" s="32">
        <v>17743.466666666664</v>
      </c>
      <c r="I10" s="32">
        <v>17847.383333333328</v>
      </c>
      <c r="J10" s="32">
        <v>17907.266666666663</v>
      </c>
      <c r="K10" s="34">
        <v>17787.5</v>
      </c>
      <c r="L10" s="34">
        <v>17623.7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37557.35</v>
      </c>
      <c r="D11" s="37">
        <v>37626.683333333334</v>
      </c>
      <c r="E11" s="37">
        <v>37277.466666666667</v>
      </c>
      <c r="F11" s="37">
        <v>36997.583333333336</v>
      </c>
      <c r="G11" s="37">
        <v>36648.366666666669</v>
      </c>
      <c r="H11" s="37">
        <v>37906.566666666666</v>
      </c>
      <c r="I11" s="37">
        <v>38255.78333333334</v>
      </c>
      <c r="J11" s="37">
        <v>38535.666666666664</v>
      </c>
      <c r="K11" s="28">
        <v>37975.9</v>
      </c>
      <c r="L11" s="28">
        <v>37346.800000000003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2684.95</v>
      </c>
      <c r="D12" s="37">
        <v>2701.0333333333333</v>
      </c>
      <c r="E12" s="37">
        <v>2659.0666666666666</v>
      </c>
      <c r="F12" s="37">
        <v>2633.1833333333334</v>
      </c>
      <c r="G12" s="37">
        <v>2591.2166666666667</v>
      </c>
      <c r="H12" s="37">
        <v>2726.9166666666665</v>
      </c>
      <c r="I12" s="37">
        <v>2768.8833333333328</v>
      </c>
      <c r="J12" s="37">
        <v>2794.7666666666664</v>
      </c>
      <c r="K12" s="28">
        <v>2743</v>
      </c>
      <c r="L12" s="28">
        <v>2675.15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5149.75</v>
      </c>
      <c r="D13" s="37">
        <v>5170.2666666666664</v>
      </c>
      <c r="E13" s="37">
        <v>5119.7333333333327</v>
      </c>
      <c r="F13" s="37">
        <v>5089.7166666666662</v>
      </c>
      <c r="G13" s="37">
        <v>5039.1833333333325</v>
      </c>
      <c r="H13" s="37">
        <v>5200.2833333333328</v>
      </c>
      <c r="I13" s="37">
        <v>5250.8166666666657</v>
      </c>
      <c r="J13" s="37">
        <v>5280.833333333333</v>
      </c>
      <c r="K13" s="28">
        <v>5220.8</v>
      </c>
      <c r="L13" s="28">
        <v>5140.25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35423.199999999997</v>
      </c>
      <c r="D14" s="37">
        <v>35539.949999999997</v>
      </c>
      <c r="E14" s="37">
        <v>35262.449999999997</v>
      </c>
      <c r="F14" s="37">
        <v>35101.699999999997</v>
      </c>
      <c r="G14" s="37">
        <v>34824.199999999997</v>
      </c>
      <c r="H14" s="37">
        <v>35700.699999999997</v>
      </c>
      <c r="I14" s="37">
        <v>35978.199999999997</v>
      </c>
      <c r="J14" s="37">
        <v>36138.949999999997</v>
      </c>
      <c r="K14" s="28">
        <v>35817.449999999997</v>
      </c>
      <c r="L14" s="28">
        <v>35379.199999999997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4349.75</v>
      </c>
      <c r="D15" s="37">
        <v>4374.3166666666666</v>
      </c>
      <c r="E15" s="37">
        <v>4310.5333333333328</v>
      </c>
      <c r="F15" s="37">
        <v>4271.3166666666666</v>
      </c>
      <c r="G15" s="37">
        <v>4207.5333333333328</v>
      </c>
      <c r="H15" s="37">
        <v>4413.5333333333328</v>
      </c>
      <c r="I15" s="37">
        <v>4477.3166666666675</v>
      </c>
      <c r="J15" s="37">
        <v>4516.5333333333328</v>
      </c>
      <c r="K15" s="28">
        <v>4438.1000000000004</v>
      </c>
      <c r="L15" s="28">
        <v>4335.1000000000004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8511.2999999999993</v>
      </c>
      <c r="D16" s="37">
        <v>8533.4</v>
      </c>
      <c r="E16" s="37">
        <v>8455.0499999999993</v>
      </c>
      <c r="F16" s="37">
        <v>8398.7999999999993</v>
      </c>
      <c r="G16" s="37">
        <v>8320.4499999999989</v>
      </c>
      <c r="H16" s="37">
        <v>8589.65</v>
      </c>
      <c r="I16" s="37">
        <v>8668.0000000000018</v>
      </c>
      <c r="J16" s="37">
        <v>8724.25</v>
      </c>
      <c r="K16" s="28">
        <v>8611.75</v>
      </c>
      <c r="L16" s="28">
        <v>8477.15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2136.6999999999998</v>
      </c>
      <c r="D17" s="37">
        <v>2148.5833333333335</v>
      </c>
      <c r="E17" s="37">
        <v>2117.166666666667</v>
      </c>
      <c r="F17" s="37">
        <v>2097.6333333333337</v>
      </c>
      <c r="G17" s="37">
        <v>2066.2166666666672</v>
      </c>
      <c r="H17" s="37">
        <v>2168.1166666666668</v>
      </c>
      <c r="I17" s="37">
        <v>2199.5333333333338</v>
      </c>
      <c r="J17" s="37">
        <v>2219.0666666666666</v>
      </c>
      <c r="K17" s="28">
        <v>2180</v>
      </c>
      <c r="L17" s="28">
        <v>2129.0500000000002</v>
      </c>
      <c r="M17" s="28">
        <v>4.2046999999999999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1362</v>
      </c>
      <c r="D18" s="37">
        <v>1353.6166666666668</v>
      </c>
      <c r="E18" s="37">
        <v>1327.5833333333335</v>
      </c>
      <c r="F18" s="37">
        <v>1293.1666666666667</v>
      </c>
      <c r="G18" s="37">
        <v>1267.1333333333334</v>
      </c>
      <c r="H18" s="37">
        <v>1388.0333333333335</v>
      </c>
      <c r="I18" s="37">
        <v>1414.0666666666668</v>
      </c>
      <c r="J18" s="37">
        <v>1448.4833333333336</v>
      </c>
      <c r="K18" s="28">
        <v>1379.65</v>
      </c>
      <c r="L18" s="28">
        <v>1319.2</v>
      </c>
      <c r="M18" s="28">
        <v>13.0181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963.05</v>
      </c>
      <c r="D19" s="37">
        <v>965.5</v>
      </c>
      <c r="E19" s="37">
        <v>956</v>
      </c>
      <c r="F19" s="37">
        <v>948.95</v>
      </c>
      <c r="G19" s="37">
        <v>939.45</v>
      </c>
      <c r="H19" s="37">
        <v>972.55</v>
      </c>
      <c r="I19" s="37">
        <v>982.05</v>
      </c>
      <c r="J19" s="37">
        <v>989.09999999999991</v>
      </c>
      <c r="K19" s="28">
        <v>975</v>
      </c>
      <c r="L19" s="28">
        <v>958.45</v>
      </c>
      <c r="M19" s="28">
        <v>5.1822299999999997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2099.0500000000002</v>
      </c>
      <c r="D20" s="37">
        <v>2131.75</v>
      </c>
      <c r="E20" s="37">
        <v>2048.5500000000002</v>
      </c>
      <c r="F20" s="37">
        <v>1998.0500000000002</v>
      </c>
      <c r="G20" s="37">
        <v>1914.8500000000004</v>
      </c>
      <c r="H20" s="37">
        <v>2182.25</v>
      </c>
      <c r="I20" s="37">
        <v>2265.4499999999998</v>
      </c>
      <c r="J20" s="37">
        <v>2315.9499999999998</v>
      </c>
      <c r="K20" s="28">
        <v>2214.9499999999998</v>
      </c>
      <c r="L20" s="28">
        <v>2081.25</v>
      </c>
      <c r="M20" s="28">
        <v>34.99044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2166</v>
      </c>
      <c r="D21" s="37">
        <v>2193.5333333333333</v>
      </c>
      <c r="E21" s="37">
        <v>2057.3166666666666</v>
      </c>
      <c r="F21" s="37">
        <v>1948.6333333333332</v>
      </c>
      <c r="G21" s="37">
        <v>1812.4166666666665</v>
      </c>
      <c r="H21" s="37">
        <v>2302.2166666666667</v>
      </c>
      <c r="I21" s="37">
        <v>2438.4333333333329</v>
      </c>
      <c r="J21" s="37">
        <v>2547.1166666666668</v>
      </c>
      <c r="K21" s="28">
        <v>2329.75</v>
      </c>
      <c r="L21" s="28">
        <v>2084.85</v>
      </c>
      <c r="M21" s="28">
        <v>26.659929999999999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817.4</v>
      </c>
      <c r="D22" s="37">
        <v>832.33333333333337</v>
      </c>
      <c r="E22" s="37">
        <v>798.66666666666674</v>
      </c>
      <c r="F22" s="37">
        <v>779.93333333333339</v>
      </c>
      <c r="G22" s="37">
        <v>746.26666666666677</v>
      </c>
      <c r="H22" s="37">
        <v>851.06666666666672</v>
      </c>
      <c r="I22" s="37">
        <v>884.73333333333346</v>
      </c>
      <c r="J22" s="37">
        <v>903.4666666666667</v>
      </c>
      <c r="K22" s="28">
        <v>866</v>
      </c>
      <c r="L22" s="28">
        <v>813.6</v>
      </c>
      <c r="M22" s="28">
        <v>116.62093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2362.6999999999998</v>
      </c>
      <c r="D23" s="37">
        <v>2421.9</v>
      </c>
      <c r="E23" s="37">
        <v>2243.8000000000002</v>
      </c>
      <c r="F23" s="37">
        <v>2124.9</v>
      </c>
      <c r="G23" s="37">
        <v>1946.8000000000002</v>
      </c>
      <c r="H23" s="37">
        <v>2540.8000000000002</v>
      </c>
      <c r="I23" s="37">
        <v>2718.8999999999996</v>
      </c>
      <c r="J23" s="37">
        <v>2837.8</v>
      </c>
      <c r="K23" s="28">
        <v>2600</v>
      </c>
      <c r="L23" s="28">
        <v>2303</v>
      </c>
      <c r="M23" s="28">
        <v>5.06677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2449.65</v>
      </c>
      <c r="D24" s="37">
        <v>2517.9333333333334</v>
      </c>
      <c r="E24" s="37">
        <v>2314.0166666666669</v>
      </c>
      <c r="F24" s="37">
        <v>2178.3833333333337</v>
      </c>
      <c r="G24" s="37">
        <v>1974.4666666666672</v>
      </c>
      <c r="H24" s="37">
        <v>2653.5666666666666</v>
      </c>
      <c r="I24" s="37">
        <v>2857.4833333333327</v>
      </c>
      <c r="J24" s="37">
        <v>2993.1166666666663</v>
      </c>
      <c r="K24" s="28">
        <v>2721.85</v>
      </c>
      <c r="L24" s="28">
        <v>2382.3000000000002</v>
      </c>
      <c r="M24" s="28">
        <v>8.7573399999999992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112.65</v>
      </c>
      <c r="D25" s="37">
        <v>113.21666666666665</v>
      </c>
      <c r="E25" s="37">
        <v>110.83333333333331</v>
      </c>
      <c r="F25" s="37">
        <v>109.01666666666667</v>
      </c>
      <c r="G25" s="37">
        <v>106.63333333333333</v>
      </c>
      <c r="H25" s="37">
        <v>115.0333333333333</v>
      </c>
      <c r="I25" s="37">
        <v>117.41666666666666</v>
      </c>
      <c r="J25" s="37">
        <v>119.23333333333329</v>
      </c>
      <c r="K25" s="28">
        <v>115.6</v>
      </c>
      <c r="L25" s="28">
        <v>111.4</v>
      </c>
      <c r="M25" s="28">
        <v>32.746180000000003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311.10000000000002</v>
      </c>
      <c r="D26" s="37">
        <v>313.23333333333335</v>
      </c>
      <c r="E26" s="37">
        <v>304.4666666666667</v>
      </c>
      <c r="F26" s="37">
        <v>297.83333333333337</v>
      </c>
      <c r="G26" s="37">
        <v>289.06666666666672</v>
      </c>
      <c r="H26" s="37">
        <v>319.86666666666667</v>
      </c>
      <c r="I26" s="37">
        <v>328.63333333333333</v>
      </c>
      <c r="J26" s="37">
        <v>335.26666666666665</v>
      </c>
      <c r="K26" s="28">
        <v>322</v>
      </c>
      <c r="L26" s="28">
        <v>306.60000000000002</v>
      </c>
      <c r="M26" s="28">
        <v>40.597349999999999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1736.5</v>
      </c>
      <c r="D27" s="37">
        <v>1743.8333333333333</v>
      </c>
      <c r="E27" s="37">
        <v>1722.6666666666665</v>
      </c>
      <c r="F27" s="37">
        <v>1708.8333333333333</v>
      </c>
      <c r="G27" s="37">
        <v>1687.6666666666665</v>
      </c>
      <c r="H27" s="37">
        <v>1757.6666666666665</v>
      </c>
      <c r="I27" s="37">
        <v>1778.833333333333</v>
      </c>
      <c r="J27" s="37">
        <v>1792.6666666666665</v>
      </c>
      <c r="K27" s="28">
        <v>1765</v>
      </c>
      <c r="L27" s="28">
        <v>1730</v>
      </c>
      <c r="M27" s="28">
        <v>0.64705000000000001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774.85</v>
      </c>
      <c r="D28" s="37">
        <v>773.25</v>
      </c>
      <c r="E28" s="37">
        <v>762.3</v>
      </c>
      <c r="F28" s="37">
        <v>749.75</v>
      </c>
      <c r="G28" s="37">
        <v>738.8</v>
      </c>
      <c r="H28" s="37">
        <v>785.8</v>
      </c>
      <c r="I28" s="37">
        <v>796.75</v>
      </c>
      <c r="J28" s="37">
        <v>809.3</v>
      </c>
      <c r="K28" s="28">
        <v>784.2</v>
      </c>
      <c r="L28" s="28">
        <v>760.7</v>
      </c>
      <c r="M28" s="28">
        <v>5.9255899999999997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3503.1</v>
      </c>
      <c r="D29" s="37">
        <v>3496.3666666666668</v>
      </c>
      <c r="E29" s="37">
        <v>3476.7333333333336</v>
      </c>
      <c r="F29" s="37">
        <v>3450.3666666666668</v>
      </c>
      <c r="G29" s="37">
        <v>3430.7333333333336</v>
      </c>
      <c r="H29" s="37">
        <v>3522.7333333333336</v>
      </c>
      <c r="I29" s="37">
        <v>3542.3666666666668</v>
      </c>
      <c r="J29" s="37">
        <v>3568.7333333333336</v>
      </c>
      <c r="K29" s="28">
        <v>3516</v>
      </c>
      <c r="L29" s="28">
        <v>3470</v>
      </c>
      <c r="M29" s="28">
        <v>1.2012400000000001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571.15</v>
      </c>
      <c r="D30" s="37">
        <v>573.83333333333326</v>
      </c>
      <c r="E30" s="37">
        <v>566.36666666666656</v>
      </c>
      <c r="F30" s="37">
        <v>561.58333333333326</v>
      </c>
      <c r="G30" s="37">
        <v>554.11666666666656</v>
      </c>
      <c r="H30" s="37">
        <v>578.61666666666656</v>
      </c>
      <c r="I30" s="37">
        <v>586.08333333333326</v>
      </c>
      <c r="J30" s="37">
        <v>590.86666666666656</v>
      </c>
      <c r="K30" s="28">
        <v>581.29999999999995</v>
      </c>
      <c r="L30" s="28">
        <v>569.04999999999995</v>
      </c>
      <c r="M30" s="28">
        <v>4.2445700000000004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325.60000000000002</v>
      </c>
      <c r="D31" s="37">
        <v>324.34999999999997</v>
      </c>
      <c r="E31" s="37">
        <v>321.29999999999995</v>
      </c>
      <c r="F31" s="37">
        <v>317</v>
      </c>
      <c r="G31" s="37">
        <v>313.95</v>
      </c>
      <c r="H31" s="37">
        <v>328.64999999999992</v>
      </c>
      <c r="I31" s="37">
        <v>331.7</v>
      </c>
      <c r="J31" s="37">
        <v>335.99999999999989</v>
      </c>
      <c r="K31" s="28">
        <v>327.39999999999998</v>
      </c>
      <c r="L31" s="28">
        <v>320.05</v>
      </c>
      <c r="M31" s="28">
        <v>51.922049999999999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4536.5</v>
      </c>
      <c r="D32" s="37">
        <v>4536.7333333333336</v>
      </c>
      <c r="E32" s="37">
        <v>4489.7666666666673</v>
      </c>
      <c r="F32" s="37">
        <v>4443.0333333333338</v>
      </c>
      <c r="G32" s="37">
        <v>4396.0666666666675</v>
      </c>
      <c r="H32" s="37">
        <v>4583.4666666666672</v>
      </c>
      <c r="I32" s="37">
        <v>4630.4333333333343</v>
      </c>
      <c r="J32" s="37">
        <v>4677.166666666667</v>
      </c>
      <c r="K32" s="28">
        <v>4583.7</v>
      </c>
      <c r="L32" s="28">
        <v>4490</v>
      </c>
      <c r="M32" s="28">
        <v>4.1372200000000001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197.1</v>
      </c>
      <c r="D33" s="37">
        <v>198.04999999999998</v>
      </c>
      <c r="E33" s="37">
        <v>194.29999999999995</v>
      </c>
      <c r="F33" s="37">
        <v>191.49999999999997</v>
      </c>
      <c r="G33" s="37">
        <v>187.74999999999994</v>
      </c>
      <c r="H33" s="37">
        <v>200.84999999999997</v>
      </c>
      <c r="I33" s="37">
        <v>204.60000000000002</v>
      </c>
      <c r="J33" s="37">
        <v>207.39999999999998</v>
      </c>
      <c r="K33" s="28">
        <v>201.8</v>
      </c>
      <c r="L33" s="28">
        <v>195.25</v>
      </c>
      <c r="M33" s="28">
        <v>27.157979999999998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126</v>
      </c>
      <c r="D34" s="37">
        <v>125.93333333333334</v>
      </c>
      <c r="E34" s="37">
        <v>124.06666666666668</v>
      </c>
      <c r="F34" s="37">
        <v>122.13333333333334</v>
      </c>
      <c r="G34" s="37">
        <v>120.26666666666668</v>
      </c>
      <c r="H34" s="37">
        <v>127.86666666666667</v>
      </c>
      <c r="I34" s="37">
        <v>129.73333333333335</v>
      </c>
      <c r="J34" s="37">
        <v>131.66666666666669</v>
      </c>
      <c r="K34" s="28">
        <v>127.8</v>
      </c>
      <c r="L34" s="28">
        <v>124</v>
      </c>
      <c r="M34" s="28">
        <v>132.8535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3155</v>
      </c>
      <c r="D35" s="37">
        <v>3169.8166666666671</v>
      </c>
      <c r="E35" s="37">
        <v>3130.6833333333343</v>
      </c>
      <c r="F35" s="37">
        <v>3106.3666666666672</v>
      </c>
      <c r="G35" s="37">
        <v>3067.2333333333345</v>
      </c>
      <c r="H35" s="37">
        <v>3194.1333333333341</v>
      </c>
      <c r="I35" s="37">
        <v>3233.2666666666664</v>
      </c>
      <c r="J35" s="37">
        <v>3257.5833333333339</v>
      </c>
      <c r="K35" s="28">
        <v>3208.95</v>
      </c>
      <c r="L35" s="28">
        <v>3145.5</v>
      </c>
      <c r="M35" s="28">
        <v>10.25244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2081.1</v>
      </c>
      <c r="D36" s="37">
        <v>2072.0333333333333</v>
      </c>
      <c r="E36" s="37">
        <v>2054.0666666666666</v>
      </c>
      <c r="F36" s="37">
        <v>2027.0333333333333</v>
      </c>
      <c r="G36" s="37">
        <v>2009.0666666666666</v>
      </c>
      <c r="H36" s="37">
        <v>2099.0666666666666</v>
      </c>
      <c r="I36" s="37">
        <v>2117.0333333333328</v>
      </c>
      <c r="J36" s="37">
        <v>2144.0666666666666</v>
      </c>
      <c r="K36" s="28">
        <v>2090</v>
      </c>
      <c r="L36" s="28">
        <v>2045</v>
      </c>
      <c r="M36" s="28">
        <v>3.6960199999999999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698.85</v>
      </c>
      <c r="D37" s="37">
        <v>702.65000000000009</v>
      </c>
      <c r="E37" s="37">
        <v>691.35000000000014</v>
      </c>
      <c r="F37" s="37">
        <v>683.85</v>
      </c>
      <c r="G37" s="37">
        <v>672.55000000000007</v>
      </c>
      <c r="H37" s="37">
        <v>710.1500000000002</v>
      </c>
      <c r="I37" s="37">
        <v>721.45000000000016</v>
      </c>
      <c r="J37" s="37">
        <v>728.95000000000027</v>
      </c>
      <c r="K37" s="28">
        <v>713.95</v>
      </c>
      <c r="L37" s="28">
        <v>695.15</v>
      </c>
      <c r="M37" s="28">
        <v>13.681369999999999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4159.7</v>
      </c>
      <c r="D38" s="37">
        <v>4165.2333333333336</v>
      </c>
      <c r="E38" s="37">
        <v>4086.4666666666672</v>
      </c>
      <c r="F38" s="37">
        <v>4013.2333333333336</v>
      </c>
      <c r="G38" s="37">
        <v>3934.4666666666672</v>
      </c>
      <c r="H38" s="37">
        <v>4238.4666666666672</v>
      </c>
      <c r="I38" s="37">
        <v>4317.2333333333336</v>
      </c>
      <c r="J38" s="37">
        <v>4390.4666666666672</v>
      </c>
      <c r="K38" s="28">
        <v>4244</v>
      </c>
      <c r="L38" s="28">
        <v>4092</v>
      </c>
      <c r="M38" s="28">
        <v>9.7978400000000008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792.1</v>
      </c>
      <c r="D39" s="37">
        <v>785.43333333333339</v>
      </c>
      <c r="E39" s="37">
        <v>775.86666666666679</v>
      </c>
      <c r="F39" s="37">
        <v>759.63333333333344</v>
      </c>
      <c r="G39" s="37">
        <v>750.06666666666683</v>
      </c>
      <c r="H39" s="37">
        <v>801.66666666666674</v>
      </c>
      <c r="I39" s="37">
        <v>811.23333333333335</v>
      </c>
      <c r="J39" s="37">
        <v>827.4666666666667</v>
      </c>
      <c r="K39" s="28">
        <v>795</v>
      </c>
      <c r="L39" s="28">
        <v>769.2</v>
      </c>
      <c r="M39" s="28">
        <v>98.202439999999996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3802.25</v>
      </c>
      <c r="D40" s="37">
        <v>3797.6333333333337</v>
      </c>
      <c r="E40" s="37">
        <v>3775.6666666666674</v>
      </c>
      <c r="F40" s="37">
        <v>3749.0833333333339</v>
      </c>
      <c r="G40" s="37">
        <v>3727.1166666666677</v>
      </c>
      <c r="H40" s="37">
        <v>3824.2166666666672</v>
      </c>
      <c r="I40" s="37">
        <v>3846.1833333333334</v>
      </c>
      <c r="J40" s="37">
        <v>3872.7666666666669</v>
      </c>
      <c r="K40" s="28">
        <v>3819.6</v>
      </c>
      <c r="L40" s="28">
        <v>3771.05</v>
      </c>
      <c r="M40" s="28">
        <v>2.2452700000000001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7290.2</v>
      </c>
      <c r="D41" s="37">
        <v>7305.4000000000005</v>
      </c>
      <c r="E41" s="37">
        <v>7254.8000000000011</v>
      </c>
      <c r="F41" s="37">
        <v>7219.4000000000005</v>
      </c>
      <c r="G41" s="37">
        <v>7168.8000000000011</v>
      </c>
      <c r="H41" s="37">
        <v>7340.8000000000011</v>
      </c>
      <c r="I41" s="37">
        <v>7391.4000000000015</v>
      </c>
      <c r="J41" s="37">
        <v>7426.8000000000011</v>
      </c>
      <c r="K41" s="28">
        <v>7356</v>
      </c>
      <c r="L41" s="28">
        <v>7270</v>
      </c>
      <c r="M41" s="28">
        <v>7.1826600000000003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16553.900000000001</v>
      </c>
      <c r="D42" s="37">
        <v>16577.966666666667</v>
      </c>
      <c r="E42" s="37">
        <v>16455.933333333334</v>
      </c>
      <c r="F42" s="37">
        <v>16357.966666666667</v>
      </c>
      <c r="G42" s="37">
        <v>16235.933333333334</v>
      </c>
      <c r="H42" s="37">
        <v>16675.933333333334</v>
      </c>
      <c r="I42" s="37">
        <v>16797.966666666667</v>
      </c>
      <c r="J42" s="37">
        <v>16895.933333333334</v>
      </c>
      <c r="K42" s="28">
        <v>16700</v>
      </c>
      <c r="L42" s="28">
        <v>16480</v>
      </c>
      <c r="M42" s="28">
        <v>2.1678999999999999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6242.95</v>
      </c>
      <c r="D43" s="37">
        <v>6242.583333333333</v>
      </c>
      <c r="E43" s="37">
        <v>6142.3666666666659</v>
      </c>
      <c r="F43" s="37">
        <v>6041.7833333333328</v>
      </c>
      <c r="G43" s="37">
        <v>5941.5666666666657</v>
      </c>
      <c r="H43" s="37">
        <v>6343.1666666666661</v>
      </c>
      <c r="I43" s="37">
        <v>6443.3833333333332</v>
      </c>
      <c r="J43" s="37">
        <v>6543.9666666666662</v>
      </c>
      <c r="K43" s="28">
        <v>6342.8</v>
      </c>
      <c r="L43" s="28">
        <v>6142</v>
      </c>
      <c r="M43" s="28">
        <v>1.65158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2067.15</v>
      </c>
      <c r="D44" s="37">
        <v>2085.7500000000005</v>
      </c>
      <c r="E44" s="37">
        <v>2037.7000000000007</v>
      </c>
      <c r="F44" s="37">
        <v>2008.2500000000005</v>
      </c>
      <c r="G44" s="37">
        <v>1960.2000000000007</v>
      </c>
      <c r="H44" s="37">
        <v>2115.2000000000007</v>
      </c>
      <c r="I44" s="37">
        <v>2163.2500000000009</v>
      </c>
      <c r="J44" s="37">
        <v>2192.7000000000007</v>
      </c>
      <c r="K44" s="28">
        <v>2133.8000000000002</v>
      </c>
      <c r="L44" s="28">
        <v>2056.3000000000002</v>
      </c>
      <c r="M44" s="28">
        <v>1.8976200000000001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315.8</v>
      </c>
      <c r="D45" s="37">
        <v>317.75</v>
      </c>
      <c r="E45" s="37">
        <v>312.2</v>
      </c>
      <c r="F45" s="37">
        <v>308.59999999999997</v>
      </c>
      <c r="G45" s="37">
        <v>303.04999999999995</v>
      </c>
      <c r="H45" s="37">
        <v>321.35000000000002</v>
      </c>
      <c r="I45" s="37">
        <v>326.89999999999998</v>
      </c>
      <c r="J45" s="37">
        <v>330.50000000000006</v>
      </c>
      <c r="K45" s="28">
        <v>323.3</v>
      </c>
      <c r="L45" s="28">
        <v>314.14999999999998</v>
      </c>
      <c r="M45" s="28">
        <v>99.844099999999997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119.2</v>
      </c>
      <c r="D46" s="37">
        <v>119.91666666666667</v>
      </c>
      <c r="E46" s="37">
        <v>117.23333333333335</v>
      </c>
      <c r="F46" s="37">
        <v>115.26666666666668</v>
      </c>
      <c r="G46" s="37">
        <v>112.58333333333336</v>
      </c>
      <c r="H46" s="37">
        <v>121.88333333333334</v>
      </c>
      <c r="I46" s="37">
        <v>124.56666666666665</v>
      </c>
      <c r="J46" s="37">
        <v>126.53333333333333</v>
      </c>
      <c r="K46" s="28">
        <v>122.6</v>
      </c>
      <c r="L46" s="28">
        <v>117.95</v>
      </c>
      <c r="M46" s="28">
        <v>442.84867000000003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50.85</v>
      </c>
      <c r="D47" s="37">
        <v>51.666666666666664</v>
      </c>
      <c r="E47" s="37">
        <v>49.633333333333326</v>
      </c>
      <c r="F47" s="37">
        <v>48.416666666666664</v>
      </c>
      <c r="G47" s="37">
        <v>46.383333333333326</v>
      </c>
      <c r="H47" s="37">
        <v>52.883333333333326</v>
      </c>
      <c r="I47" s="37">
        <v>54.916666666666671</v>
      </c>
      <c r="J47" s="37">
        <v>56.133333333333326</v>
      </c>
      <c r="K47" s="28">
        <v>53.7</v>
      </c>
      <c r="L47" s="28">
        <v>50.45</v>
      </c>
      <c r="M47" s="28">
        <v>84.84966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1963.6</v>
      </c>
      <c r="D48" s="37">
        <v>1979.7</v>
      </c>
      <c r="E48" s="37">
        <v>1937.65</v>
      </c>
      <c r="F48" s="37">
        <v>1911.7</v>
      </c>
      <c r="G48" s="37">
        <v>1869.65</v>
      </c>
      <c r="H48" s="37">
        <v>2005.65</v>
      </c>
      <c r="I48" s="37">
        <v>2047.6999999999998</v>
      </c>
      <c r="J48" s="37">
        <v>2073.65</v>
      </c>
      <c r="K48" s="28">
        <v>2021.75</v>
      </c>
      <c r="L48" s="28">
        <v>1953.75</v>
      </c>
      <c r="M48" s="28">
        <v>5.43825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723.85</v>
      </c>
      <c r="D49" s="37">
        <v>728.46666666666658</v>
      </c>
      <c r="E49" s="37">
        <v>716.93333333333317</v>
      </c>
      <c r="F49" s="37">
        <v>710.01666666666654</v>
      </c>
      <c r="G49" s="37">
        <v>698.48333333333312</v>
      </c>
      <c r="H49" s="37">
        <v>735.38333333333321</v>
      </c>
      <c r="I49" s="37">
        <v>746.91666666666674</v>
      </c>
      <c r="J49" s="37">
        <v>753.83333333333326</v>
      </c>
      <c r="K49" s="28">
        <v>740</v>
      </c>
      <c r="L49" s="28">
        <v>721.55</v>
      </c>
      <c r="M49" s="28">
        <v>5.5887500000000001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234.35</v>
      </c>
      <c r="D50" s="37">
        <v>231.26666666666665</v>
      </c>
      <c r="E50" s="37">
        <v>224.6333333333333</v>
      </c>
      <c r="F50" s="37">
        <v>214.91666666666666</v>
      </c>
      <c r="G50" s="37">
        <v>208.2833333333333</v>
      </c>
      <c r="H50" s="37">
        <v>240.98333333333329</v>
      </c>
      <c r="I50" s="37">
        <v>247.61666666666662</v>
      </c>
      <c r="J50" s="37">
        <v>257.33333333333326</v>
      </c>
      <c r="K50" s="28">
        <v>237.9</v>
      </c>
      <c r="L50" s="28">
        <v>221.55</v>
      </c>
      <c r="M50" s="28">
        <v>542.99167999999997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729</v>
      </c>
      <c r="D51" s="37">
        <v>728.11666666666667</v>
      </c>
      <c r="E51" s="37">
        <v>719.98333333333335</v>
      </c>
      <c r="F51" s="37">
        <v>710.9666666666667</v>
      </c>
      <c r="G51" s="37">
        <v>702.83333333333337</v>
      </c>
      <c r="H51" s="37">
        <v>737.13333333333333</v>
      </c>
      <c r="I51" s="37">
        <v>745.26666666666677</v>
      </c>
      <c r="J51" s="37">
        <v>754.2833333333333</v>
      </c>
      <c r="K51" s="28">
        <v>736.25</v>
      </c>
      <c r="L51" s="28">
        <v>719.1</v>
      </c>
      <c r="M51" s="28">
        <v>12.548019999999999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56.55</v>
      </c>
      <c r="D52" s="37">
        <v>57.033333333333331</v>
      </c>
      <c r="E52" s="37">
        <v>55.416666666666664</v>
      </c>
      <c r="F52" s="37">
        <v>54.283333333333331</v>
      </c>
      <c r="G52" s="37">
        <v>52.666666666666664</v>
      </c>
      <c r="H52" s="37">
        <v>58.166666666666664</v>
      </c>
      <c r="I52" s="37">
        <v>59.783333333333339</v>
      </c>
      <c r="J52" s="37">
        <v>60.916666666666664</v>
      </c>
      <c r="K52" s="28">
        <v>58.65</v>
      </c>
      <c r="L52" s="28">
        <v>55.9</v>
      </c>
      <c r="M52" s="28">
        <v>452.64069999999998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380.8</v>
      </c>
      <c r="D53" s="37">
        <v>382.5333333333333</v>
      </c>
      <c r="E53" s="37">
        <v>377.76666666666659</v>
      </c>
      <c r="F53" s="37">
        <v>374.73333333333329</v>
      </c>
      <c r="G53" s="37">
        <v>369.96666666666658</v>
      </c>
      <c r="H53" s="37">
        <v>385.56666666666661</v>
      </c>
      <c r="I53" s="37">
        <v>390.33333333333326</v>
      </c>
      <c r="J53" s="37">
        <v>393.36666666666662</v>
      </c>
      <c r="K53" s="28">
        <v>387.3</v>
      </c>
      <c r="L53" s="28">
        <v>379.5</v>
      </c>
      <c r="M53" s="28">
        <v>33.468850000000003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762.4</v>
      </c>
      <c r="D54" s="37">
        <v>766.6</v>
      </c>
      <c r="E54" s="37">
        <v>755.35</v>
      </c>
      <c r="F54" s="37">
        <v>748.3</v>
      </c>
      <c r="G54" s="37">
        <v>737.05</v>
      </c>
      <c r="H54" s="37">
        <v>773.65000000000009</v>
      </c>
      <c r="I54" s="37">
        <v>784.90000000000009</v>
      </c>
      <c r="J54" s="37">
        <v>791.95000000000016</v>
      </c>
      <c r="K54" s="28">
        <v>777.85</v>
      </c>
      <c r="L54" s="28">
        <v>759.55</v>
      </c>
      <c r="M54" s="28">
        <v>58.185049999999997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353.35</v>
      </c>
      <c r="D55" s="37">
        <v>352.5333333333333</v>
      </c>
      <c r="E55" s="37">
        <v>349.16666666666663</v>
      </c>
      <c r="F55" s="37">
        <v>344.98333333333335</v>
      </c>
      <c r="G55" s="37">
        <v>341.61666666666667</v>
      </c>
      <c r="H55" s="37">
        <v>356.71666666666658</v>
      </c>
      <c r="I55" s="37">
        <v>360.08333333333326</v>
      </c>
      <c r="J55" s="37">
        <v>364.26666666666654</v>
      </c>
      <c r="K55" s="28">
        <v>355.9</v>
      </c>
      <c r="L55" s="28">
        <v>348.35</v>
      </c>
      <c r="M55" s="28">
        <v>39.298450000000003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14975.35</v>
      </c>
      <c r="D56" s="37">
        <v>14992.699999999999</v>
      </c>
      <c r="E56" s="37">
        <v>14886.049999999997</v>
      </c>
      <c r="F56" s="37">
        <v>14796.749999999998</v>
      </c>
      <c r="G56" s="37">
        <v>14690.099999999997</v>
      </c>
      <c r="H56" s="37">
        <v>15081.999999999998</v>
      </c>
      <c r="I56" s="37">
        <v>15188.65</v>
      </c>
      <c r="J56" s="37">
        <v>15277.949999999999</v>
      </c>
      <c r="K56" s="28">
        <v>15099.35</v>
      </c>
      <c r="L56" s="28">
        <v>14903.4</v>
      </c>
      <c r="M56" s="28">
        <v>0.23080999999999999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3294.1</v>
      </c>
      <c r="D57" s="37">
        <v>3293.9166666666665</v>
      </c>
      <c r="E57" s="37">
        <v>3265.833333333333</v>
      </c>
      <c r="F57" s="37">
        <v>3237.5666666666666</v>
      </c>
      <c r="G57" s="37">
        <v>3209.4833333333331</v>
      </c>
      <c r="H57" s="37">
        <v>3322.1833333333329</v>
      </c>
      <c r="I57" s="37">
        <v>3350.266666666666</v>
      </c>
      <c r="J57" s="37">
        <v>3378.5333333333328</v>
      </c>
      <c r="K57" s="28">
        <v>3322</v>
      </c>
      <c r="L57" s="28">
        <v>3265.65</v>
      </c>
      <c r="M57" s="28">
        <v>3.0270299999999999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952.2</v>
      </c>
      <c r="D58" s="37">
        <v>960.48333333333323</v>
      </c>
      <c r="E58" s="37">
        <v>934.31666666666649</v>
      </c>
      <c r="F58" s="37">
        <v>916.43333333333328</v>
      </c>
      <c r="G58" s="37">
        <v>890.26666666666654</v>
      </c>
      <c r="H58" s="37">
        <v>978.36666666666645</v>
      </c>
      <c r="I58" s="37">
        <v>1004.5333333333332</v>
      </c>
      <c r="J58" s="37">
        <v>1022.4166666666664</v>
      </c>
      <c r="K58" s="28">
        <v>986.65</v>
      </c>
      <c r="L58" s="28">
        <v>942.6</v>
      </c>
      <c r="M58" s="28">
        <v>5.8660100000000002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246.65</v>
      </c>
      <c r="D59" s="37">
        <v>247.66666666666666</v>
      </c>
      <c r="E59" s="37">
        <v>242.7833333333333</v>
      </c>
      <c r="F59" s="37">
        <v>238.91666666666666</v>
      </c>
      <c r="G59" s="37">
        <v>234.0333333333333</v>
      </c>
      <c r="H59" s="37">
        <v>251.5333333333333</v>
      </c>
      <c r="I59" s="37">
        <v>256.41666666666669</v>
      </c>
      <c r="J59" s="37">
        <v>260.2833333333333</v>
      </c>
      <c r="K59" s="28">
        <v>252.55</v>
      </c>
      <c r="L59" s="28">
        <v>243.8</v>
      </c>
      <c r="M59" s="28">
        <v>109.70331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105.55</v>
      </c>
      <c r="D60" s="37">
        <v>105.73333333333333</v>
      </c>
      <c r="E60" s="37">
        <v>104.16666666666667</v>
      </c>
      <c r="F60" s="37">
        <v>102.78333333333333</v>
      </c>
      <c r="G60" s="37">
        <v>101.21666666666667</v>
      </c>
      <c r="H60" s="37">
        <v>107.11666666666667</v>
      </c>
      <c r="I60" s="37">
        <v>108.68333333333334</v>
      </c>
      <c r="J60" s="37">
        <v>110.06666666666668</v>
      </c>
      <c r="K60" s="28">
        <v>107.3</v>
      </c>
      <c r="L60" s="28">
        <v>104.35</v>
      </c>
      <c r="M60" s="28">
        <v>23.030889999999999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686.75</v>
      </c>
      <c r="D61" s="37">
        <v>692.98333333333323</v>
      </c>
      <c r="E61" s="37">
        <v>678.76666666666642</v>
      </c>
      <c r="F61" s="37">
        <v>670.78333333333319</v>
      </c>
      <c r="G61" s="37">
        <v>656.56666666666638</v>
      </c>
      <c r="H61" s="37">
        <v>700.96666666666647</v>
      </c>
      <c r="I61" s="37">
        <v>715.18333333333339</v>
      </c>
      <c r="J61" s="37">
        <v>723.16666666666652</v>
      </c>
      <c r="K61" s="28">
        <v>707.2</v>
      </c>
      <c r="L61" s="28">
        <v>685</v>
      </c>
      <c r="M61" s="28">
        <v>12.371829999999999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1036.7</v>
      </c>
      <c r="D62" s="37">
        <v>1043.8833333333334</v>
      </c>
      <c r="E62" s="37">
        <v>1025.1166666666668</v>
      </c>
      <c r="F62" s="37">
        <v>1013.5333333333333</v>
      </c>
      <c r="G62" s="37">
        <v>994.76666666666665</v>
      </c>
      <c r="H62" s="37">
        <v>1055.4666666666669</v>
      </c>
      <c r="I62" s="37">
        <v>1074.2333333333338</v>
      </c>
      <c r="J62" s="37">
        <v>1085.8166666666671</v>
      </c>
      <c r="K62" s="28">
        <v>1062.6500000000001</v>
      </c>
      <c r="L62" s="28">
        <v>1032.3</v>
      </c>
      <c r="M62" s="28">
        <v>34.963569999999997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140</v>
      </c>
      <c r="D63" s="37">
        <v>141.04999999999998</v>
      </c>
      <c r="E63" s="37">
        <v>138.54999999999995</v>
      </c>
      <c r="F63" s="37">
        <v>137.09999999999997</v>
      </c>
      <c r="G63" s="37">
        <v>134.59999999999994</v>
      </c>
      <c r="H63" s="37">
        <v>142.49999999999997</v>
      </c>
      <c r="I63" s="37">
        <v>145.00000000000003</v>
      </c>
      <c r="J63" s="37">
        <v>146.44999999999999</v>
      </c>
      <c r="K63" s="28">
        <v>143.55000000000001</v>
      </c>
      <c r="L63" s="28">
        <v>139.6</v>
      </c>
      <c r="M63" s="28">
        <v>17.52825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190.75</v>
      </c>
      <c r="D64" s="37">
        <v>192.56666666666669</v>
      </c>
      <c r="E64" s="37">
        <v>188.08333333333337</v>
      </c>
      <c r="F64" s="37">
        <v>185.41666666666669</v>
      </c>
      <c r="G64" s="37">
        <v>180.93333333333337</v>
      </c>
      <c r="H64" s="37">
        <v>195.23333333333338</v>
      </c>
      <c r="I64" s="37">
        <v>199.71666666666667</v>
      </c>
      <c r="J64" s="37">
        <v>202.38333333333338</v>
      </c>
      <c r="K64" s="28">
        <v>197.05</v>
      </c>
      <c r="L64" s="28">
        <v>189.9</v>
      </c>
      <c r="M64" s="28">
        <v>217.12300999999999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4389.1499999999996</v>
      </c>
      <c r="D65" s="37">
        <v>4421.0666666666666</v>
      </c>
      <c r="E65" s="37">
        <v>4348.2333333333336</v>
      </c>
      <c r="F65" s="37">
        <v>4307.3166666666666</v>
      </c>
      <c r="G65" s="37">
        <v>4234.4833333333336</v>
      </c>
      <c r="H65" s="37">
        <v>4461.9833333333336</v>
      </c>
      <c r="I65" s="37">
        <v>4534.8166666666675</v>
      </c>
      <c r="J65" s="37">
        <v>4575.7333333333336</v>
      </c>
      <c r="K65" s="28">
        <v>4493.8999999999996</v>
      </c>
      <c r="L65" s="28">
        <v>4380.1499999999996</v>
      </c>
      <c r="M65" s="28">
        <v>3.5808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1586.95</v>
      </c>
      <c r="D66" s="37">
        <v>1586.3333333333333</v>
      </c>
      <c r="E66" s="37">
        <v>1577.7166666666665</v>
      </c>
      <c r="F66" s="37">
        <v>1568.4833333333331</v>
      </c>
      <c r="G66" s="37">
        <v>1559.8666666666663</v>
      </c>
      <c r="H66" s="37">
        <v>1595.5666666666666</v>
      </c>
      <c r="I66" s="37">
        <v>1604.1833333333334</v>
      </c>
      <c r="J66" s="37">
        <v>1613.4166666666667</v>
      </c>
      <c r="K66" s="28">
        <v>1594.95</v>
      </c>
      <c r="L66" s="28">
        <v>1577.1</v>
      </c>
      <c r="M66" s="28">
        <v>2.79528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685.2</v>
      </c>
      <c r="D67" s="37">
        <v>694.41666666666663</v>
      </c>
      <c r="E67" s="37">
        <v>670.83333333333326</v>
      </c>
      <c r="F67" s="37">
        <v>656.46666666666658</v>
      </c>
      <c r="G67" s="37">
        <v>632.88333333333321</v>
      </c>
      <c r="H67" s="37">
        <v>708.7833333333333</v>
      </c>
      <c r="I67" s="37">
        <v>732.36666666666656</v>
      </c>
      <c r="J67" s="37">
        <v>746.73333333333335</v>
      </c>
      <c r="K67" s="28">
        <v>718</v>
      </c>
      <c r="L67" s="28">
        <v>680.05</v>
      </c>
      <c r="M67" s="28">
        <v>20.180759999999999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818.4</v>
      </c>
      <c r="D68" s="37">
        <v>823.93333333333339</v>
      </c>
      <c r="E68" s="37">
        <v>808.51666666666677</v>
      </c>
      <c r="F68" s="37">
        <v>798.63333333333333</v>
      </c>
      <c r="G68" s="37">
        <v>783.2166666666667</v>
      </c>
      <c r="H68" s="37">
        <v>833.81666666666683</v>
      </c>
      <c r="I68" s="37">
        <v>849.23333333333335</v>
      </c>
      <c r="J68" s="37">
        <v>859.1166666666669</v>
      </c>
      <c r="K68" s="28">
        <v>839.35</v>
      </c>
      <c r="L68" s="28">
        <v>814.05</v>
      </c>
      <c r="M68" s="28">
        <v>5.9442700000000004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375.65</v>
      </c>
      <c r="D69" s="37">
        <v>377.81666666666666</v>
      </c>
      <c r="E69" s="37">
        <v>372.33333333333331</v>
      </c>
      <c r="F69" s="37">
        <v>369.01666666666665</v>
      </c>
      <c r="G69" s="37">
        <v>363.5333333333333</v>
      </c>
      <c r="H69" s="37">
        <v>381.13333333333333</v>
      </c>
      <c r="I69" s="37">
        <v>386.61666666666667</v>
      </c>
      <c r="J69" s="37">
        <v>389.93333333333334</v>
      </c>
      <c r="K69" s="28">
        <v>383.3</v>
      </c>
      <c r="L69" s="28">
        <v>374.5</v>
      </c>
      <c r="M69" s="28">
        <v>22.413139999999999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1112.9000000000001</v>
      </c>
      <c r="D70" s="37">
        <v>1111.8666666666668</v>
      </c>
      <c r="E70" s="37">
        <v>1097.3333333333335</v>
      </c>
      <c r="F70" s="37">
        <v>1081.7666666666667</v>
      </c>
      <c r="G70" s="37">
        <v>1067.2333333333333</v>
      </c>
      <c r="H70" s="37">
        <v>1127.4333333333336</v>
      </c>
      <c r="I70" s="37">
        <v>1141.9666666666669</v>
      </c>
      <c r="J70" s="37">
        <v>1157.5333333333338</v>
      </c>
      <c r="K70" s="28">
        <v>1126.4000000000001</v>
      </c>
      <c r="L70" s="28">
        <v>1096.3</v>
      </c>
      <c r="M70" s="28">
        <v>7.4028400000000003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401.25</v>
      </c>
      <c r="D71" s="37">
        <v>402.05</v>
      </c>
      <c r="E71" s="37">
        <v>396.6</v>
      </c>
      <c r="F71" s="37">
        <v>391.95</v>
      </c>
      <c r="G71" s="37">
        <v>386.5</v>
      </c>
      <c r="H71" s="37">
        <v>406.70000000000005</v>
      </c>
      <c r="I71" s="37">
        <v>412.15</v>
      </c>
      <c r="J71" s="37">
        <v>416.80000000000007</v>
      </c>
      <c r="K71" s="28">
        <v>407.5</v>
      </c>
      <c r="L71" s="28">
        <v>397.4</v>
      </c>
      <c r="M71" s="28">
        <v>89.313100000000006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550.54999999999995</v>
      </c>
      <c r="D72" s="37">
        <v>549.01666666666665</v>
      </c>
      <c r="E72" s="37">
        <v>542.0333333333333</v>
      </c>
      <c r="F72" s="37">
        <v>533.51666666666665</v>
      </c>
      <c r="G72" s="37">
        <v>526.5333333333333</v>
      </c>
      <c r="H72" s="37">
        <v>557.5333333333333</v>
      </c>
      <c r="I72" s="37">
        <v>564.51666666666665</v>
      </c>
      <c r="J72" s="37">
        <v>573.0333333333333</v>
      </c>
      <c r="K72" s="28">
        <v>556</v>
      </c>
      <c r="L72" s="28">
        <v>540.5</v>
      </c>
      <c r="M72" s="28">
        <v>20.783650000000002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1589.2</v>
      </c>
      <c r="D73" s="37">
        <v>1595.1333333333332</v>
      </c>
      <c r="E73" s="37">
        <v>1576.2666666666664</v>
      </c>
      <c r="F73" s="37">
        <v>1563.3333333333333</v>
      </c>
      <c r="G73" s="37">
        <v>1544.4666666666665</v>
      </c>
      <c r="H73" s="37">
        <v>1608.0666666666664</v>
      </c>
      <c r="I73" s="37">
        <v>1626.9333333333332</v>
      </c>
      <c r="J73" s="37">
        <v>1639.8666666666663</v>
      </c>
      <c r="K73" s="28">
        <v>1614</v>
      </c>
      <c r="L73" s="28">
        <v>1582.2</v>
      </c>
      <c r="M73" s="28">
        <v>2.0479799999999999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2326.0500000000002</v>
      </c>
      <c r="D74" s="37">
        <v>2339.6666666666665</v>
      </c>
      <c r="E74" s="37">
        <v>2306.3833333333332</v>
      </c>
      <c r="F74" s="37">
        <v>2286.7166666666667</v>
      </c>
      <c r="G74" s="37">
        <v>2253.4333333333334</v>
      </c>
      <c r="H74" s="37">
        <v>2359.333333333333</v>
      </c>
      <c r="I74" s="37">
        <v>2392.6166666666668</v>
      </c>
      <c r="J74" s="37">
        <v>2412.2833333333328</v>
      </c>
      <c r="K74" s="28">
        <v>2372.9499999999998</v>
      </c>
      <c r="L74" s="28">
        <v>2320</v>
      </c>
      <c r="M74" s="28">
        <v>5.51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67.8</v>
      </c>
      <c r="D75" s="37">
        <v>68.716666666666669</v>
      </c>
      <c r="E75" s="37">
        <v>65.483333333333334</v>
      </c>
      <c r="F75" s="37">
        <v>63.166666666666671</v>
      </c>
      <c r="G75" s="37">
        <v>59.933333333333337</v>
      </c>
      <c r="H75" s="37">
        <v>71.033333333333331</v>
      </c>
      <c r="I75" s="37">
        <v>74.26666666666668</v>
      </c>
      <c r="J75" s="37">
        <v>76.583333333333329</v>
      </c>
      <c r="K75" s="28">
        <v>71.95</v>
      </c>
      <c r="L75" s="28">
        <v>66.400000000000006</v>
      </c>
      <c r="M75" s="28">
        <v>33.347580000000001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4448.45</v>
      </c>
      <c r="D76" s="37">
        <v>4435.1166666666668</v>
      </c>
      <c r="E76" s="37">
        <v>4400.2333333333336</v>
      </c>
      <c r="F76" s="37">
        <v>4352.0166666666664</v>
      </c>
      <c r="G76" s="37">
        <v>4317.1333333333332</v>
      </c>
      <c r="H76" s="37">
        <v>4483.3333333333339</v>
      </c>
      <c r="I76" s="37">
        <v>4518.2166666666672</v>
      </c>
      <c r="J76" s="37">
        <v>4566.4333333333343</v>
      </c>
      <c r="K76" s="28">
        <v>4470</v>
      </c>
      <c r="L76" s="28">
        <v>4386.8999999999996</v>
      </c>
      <c r="M76" s="28">
        <v>3.87968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4463.3999999999996</v>
      </c>
      <c r="D77" s="37">
        <v>4499.45</v>
      </c>
      <c r="E77" s="37">
        <v>4413.95</v>
      </c>
      <c r="F77" s="37">
        <v>4364.5</v>
      </c>
      <c r="G77" s="37">
        <v>4279</v>
      </c>
      <c r="H77" s="37">
        <v>4548.8999999999996</v>
      </c>
      <c r="I77" s="37">
        <v>4634.3999999999996</v>
      </c>
      <c r="J77" s="37">
        <v>4683.8499999999995</v>
      </c>
      <c r="K77" s="28">
        <v>4584.95</v>
      </c>
      <c r="L77" s="28">
        <v>4450</v>
      </c>
      <c r="M77" s="28">
        <v>2.8408500000000001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2827.15</v>
      </c>
      <c r="D78" s="37">
        <v>2789.1333333333332</v>
      </c>
      <c r="E78" s="37">
        <v>2738.0166666666664</v>
      </c>
      <c r="F78" s="37">
        <v>2648.8833333333332</v>
      </c>
      <c r="G78" s="37">
        <v>2597.7666666666664</v>
      </c>
      <c r="H78" s="37">
        <v>2878.2666666666664</v>
      </c>
      <c r="I78" s="37">
        <v>2929.3833333333332</v>
      </c>
      <c r="J78" s="37">
        <v>3018.5166666666664</v>
      </c>
      <c r="K78" s="28">
        <v>2840.25</v>
      </c>
      <c r="L78" s="28">
        <v>2700</v>
      </c>
      <c r="M78" s="28">
        <v>4.0851199999999999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4317.3999999999996</v>
      </c>
      <c r="D79" s="37">
        <v>4317.0666666666666</v>
      </c>
      <c r="E79" s="37">
        <v>4277.083333333333</v>
      </c>
      <c r="F79" s="37">
        <v>4236.7666666666664</v>
      </c>
      <c r="G79" s="37">
        <v>4196.7833333333328</v>
      </c>
      <c r="H79" s="37">
        <v>4357.3833333333332</v>
      </c>
      <c r="I79" s="37">
        <v>4397.3666666666668</v>
      </c>
      <c r="J79" s="37">
        <v>4437.6833333333334</v>
      </c>
      <c r="K79" s="28">
        <v>4357.05</v>
      </c>
      <c r="L79" s="28">
        <v>4276.75</v>
      </c>
      <c r="M79" s="28">
        <v>2.7940200000000002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2538.4</v>
      </c>
      <c r="D80" s="37">
        <v>2542.7666666666669</v>
      </c>
      <c r="E80" s="37">
        <v>2507.6333333333337</v>
      </c>
      <c r="F80" s="37">
        <v>2476.8666666666668</v>
      </c>
      <c r="G80" s="37">
        <v>2441.7333333333336</v>
      </c>
      <c r="H80" s="37">
        <v>2573.5333333333338</v>
      </c>
      <c r="I80" s="37">
        <v>2608.666666666667</v>
      </c>
      <c r="J80" s="37">
        <v>2639.4333333333338</v>
      </c>
      <c r="K80" s="28">
        <v>2577.9</v>
      </c>
      <c r="L80" s="28">
        <v>2512</v>
      </c>
      <c r="M80" s="28">
        <v>4.5107100000000004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457.15</v>
      </c>
      <c r="D81" s="37">
        <v>454.84999999999997</v>
      </c>
      <c r="E81" s="37">
        <v>450.49999999999994</v>
      </c>
      <c r="F81" s="37">
        <v>443.84999999999997</v>
      </c>
      <c r="G81" s="37">
        <v>439.49999999999994</v>
      </c>
      <c r="H81" s="37">
        <v>461.49999999999994</v>
      </c>
      <c r="I81" s="37">
        <v>465.84999999999997</v>
      </c>
      <c r="J81" s="37">
        <v>472.49999999999994</v>
      </c>
      <c r="K81" s="28">
        <v>459.2</v>
      </c>
      <c r="L81" s="28">
        <v>448.2</v>
      </c>
      <c r="M81" s="28">
        <v>3.44191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1174.25</v>
      </c>
      <c r="D82" s="37">
        <v>1177.4833333333333</v>
      </c>
      <c r="E82" s="37">
        <v>1155.8666666666668</v>
      </c>
      <c r="F82" s="37">
        <v>1137.4833333333333</v>
      </c>
      <c r="G82" s="37">
        <v>1115.8666666666668</v>
      </c>
      <c r="H82" s="37">
        <v>1195.8666666666668</v>
      </c>
      <c r="I82" s="37">
        <v>1217.4833333333331</v>
      </c>
      <c r="J82" s="37">
        <v>1235.8666666666668</v>
      </c>
      <c r="K82" s="28">
        <v>1199.0999999999999</v>
      </c>
      <c r="L82" s="28">
        <v>1159.0999999999999</v>
      </c>
      <c r="M82" s="28">
        <v>0.77581999999999995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1715.25</v>
      </c>
      <c r="D83" s="37">
        <v>1740.4166666666667</v>
      </c>
      <c r="E83" s="37">
        <v>1675.8333333333335</v>
      </c>
      <c r="F83" s="37">
        <v>1636.4166666666667</v>
      </c>
      <c r="G83" s="37">
        <v>1571.8333333333335</v>
      </c>
      <c r="H83" s="37">
        <v>1779.8333333333335</v>
      </c>
      <c r="I83" s="37">
        <v>1844.416666666667</v>
      </c>
      <c r="J83" s="37">
        <v>1883.8333333333335</v>
      </c>
      <c r="K83" s="28">
        <v>1805</v>
      </c>
      <c r="L83" s="28">
        <v>1701</v>
      </c>
      <c r="M83" s="28">
        <v>19.782630000000001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160.35</v>
      </c>
      <c r="D84" s="37">
        <v>160.56666666666669</v>
      </c>
      <c r="E84" s="37">
        <v>158.88333333333338</v>
      </c>
      <c r="F84" s="37">
        <v>157.41666666666669</v>
      </c>
      <c r="G84" s="37">
        <v>155.73333333333338</v>
      </c>
      <c r="H84" s="37">
        <v>162.03333333333339</v>
      </c>
      <c r="I84" s="37">
        <v>163.71666666666673</v>
      </c>
      <c r="J84" s="37">
        <v>165.18333333333339</v>
      </c>
      <c r="K84" s="28">
        <v>162.25</v>
      </c>
      <c r="L84" s="28">
        <v>159.1</v>
      </c>
      <c r="M84" s="28">
        <v>23.142199999999999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98.45</v>
      </c>
      <c r="D85" s="37">
        <v>98.75</v>
      </c>
      <c r="E85" s="37">
        <v>97.7</v>
      </c>
      <c r="F85" s="37">
        <v>96.95</v>
      </c>
      <c r="G85" s="37">
        <v>95.9</v>
      </c>
      <c r="H85" s="37">
        <v>99.5</v>
      </c>
      <c r="I85" s="37">
        <v>100.55000000000001</v>
      </c>
      <c r="J85" s="37">
        <v>101.3</v>
      </c>
      <c r="K85" s="28">
        <v>99.8</v>
      </c>
      <c r="L85" s="28">
        <v>98</v>
      </c>
      <c r="M85" s="28">
        <v>177.96591000000001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271.05</v>
      </c>
      <c r="D86" s="37">
        <v>272.16666666666669</v>
      </c>
      <c r="E86" s="37">
        <v>266.38333333333338</v>
      </c>
      <c r="F86" s="37">
        <v>261.7166666666667</v>
      </c>
      <c r="G86" s="37">
        <v>255.93333333333339</v>
      </c>
      <c r="H86" s="37">
        <v>276.83333333333337</v>
      </c>
      <c r="I86" s="37">
        <v>282.61666666666667</v>
      </c>
      <c r="J86" s="37">
        <v>287.28333333333336</v>
      </c>
      <c r="K86" s="28">
        <v>277.95</v>
      </c>
      <c r="L86" s="28">
        <v>267.5</v>
      </c>
      <c r="M86" s="28">
        <v>9.9078499999999998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160.69999999999999</v>
      </c>
      <c r="D87" s="37">
        <v>161.11666666666665</v>
      </c>
      <c r="E87" s="37">
        <v>158.7833333333333</v>
      </c>
      <c r="F87" s="37">
        <v>156.86666666666665</v>
      </c>
      <c r="G87" s="37">
        <v>154.5333333333333</v>
      </c>
      <c r="H87" s="37">
        <v>163.0333333333333</v>
      </c>
      <c r="I87" s="37">
        <v>165.36666666666662</v>
      </c>
      <c r="J87" s="37">
        <v>167.2833333333333</v>
      </c>
      <c r="K87" s="28">
        <v>163.44999999999999</v>
      </c>
      <c r="L87" s="28">
        <v>159.19999999999999</v>
      </c>
      <c r="M87" s="28">
        <v>77.772350000000003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40.25</v>
      </c>
      <c r="D88" s="37">
        <v>40.466666666666669</v>
      </c>
      <c r="E88" s="37">
        <v>39.63333333333334</v>
      </c>
      <c r="F88" s="37">
        <v>39.016666666666673</v>
      </c>
      <c r="G88" s="37">
        <v>38.183333333333344</v>
      </c>
      <c r="H88" s="37">
        <v>41.083333333333336</v>
      </c>
      <c r="I88" s="37">
        <v>41.916666666666664</v>
      </c>
      <c r="J88" s="37">
        <v>42.533333333333331</v>
      </c>
      <c r="K88" s="28">
        <v>41.3</v>
      </c>
      <c r="L88" s="28">
        <v>39.85</v>
      </c>
      <c r="M88" s="28">
        <v>118.01778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3288.35</v>
      </c>
      <c r="D89" s="37">
        <v>3302.4833333333336</v>
      </c>
      <c r="E89" s="37">
        <v>3260.8666666666672</v>
      </c>
      <c r="F89" s="37">
        <v>3233.3833333333337</v>
      </c>
      <c r="G89" s="37">
        <v>3191.7666666666673</v>
      </c>
      <c r="H89" s="37">
        <v>3329.9666666666672</v>
      </c>
      <c r="I89" s="37">
        <v>3371.5833333333339</v>
      </c>
      <c r="J89" s="37">
        <v>3399.0666666666671</v>
      </c>
      <c r="K89" s="28">
        <v>3344.1</v>
      </c>
      <c r="L89" s="28">
        <v>3275</v>
      </c>
      <c r="M89" s="28">
        <v>0.76690999999999998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477.1</v>
      </c>
      <c r="D90" s="37">
        <v>478.7</v>
      </c>
      <c r="E90" s="37">
        <v>472.9</v>
      </c>
      <c r="F90" s="37">
        <v>468.7</v>
      </c>
      <c r="G90" s="37">
        <v>462.9</v>
      </c>
      <c r="H90" s="37">
        <v>482.9</v>
      </c>
      <c r="I90" s="37">
        <v>488.70000000000005</v>
      </c>
      <c r="J90" s="37">
        <v>492.9</v>
      </c>
      <c r="K90" s="28">
        <v>484.5</v>
      </c>
      <c r="L90" s="28">
        <v>474.5</v>
      </c>
      <c r="M90" s="28">
        <v>8.5632999999999999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781.55</v>
      </c>
      <c r="D91" s="37">
        <v>775.33333333333337</v>
      </c>
      <c r="E91" s="37">
        <v>759.2166666666667</v>
      </c>
      <c r="F91" s="37">
        <v>736.88333333333333</v>
      </c>
      <c r="G91" s="37">
        <v>720.76666666666665</v>
      </c>
      <c r="H91" s="37">
        <v>797.66666666666674</v>
      </c>
      <c r="I91" s="37">
        <v>813.7833333333333</v>
      </c>
      <c r="J91" s="37">
        <v>836.11666666666679</v>
      </c>
      <c r="K91" s="28">
        <v>791.45</v>
      </c>
      <c r="L91" s="28">
        <v>753</v>
      </c>
      <c r="M91" s="28">
        <v>35.047820000000002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492</v>
      </c>
      <c r="D92" s="37">
        <v>496.48333333333329</v>
      </c>
      <c r="E92" s="37">
        <v>483.66666666666657</v>
      </c>
      <c r="F92" s="37">
        <v>475.33333333333326</v>
      </c>
      <c r="G92" s="37">
        <v>462.51666666666654</v>
      </c>
      <c r="H92" s="37">
        <v>504.81666666666661</v>
      </c>
      <c r="I92" s="37">
        <v>517.63333333333333</v>
      </c>
      <c r="J92" s="37">
        <v>525.9666666666667</v>
      </c>
      <c r="K92" s="28">
        <v>509.3</v>
      </c>
      <c r="L92" s="28">
        <v>488.15</v>
      </c>
      <c r="M92" s="28">
        <v>2.4120499999999998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1666.85</v>
      </c>
      <c r="D93" s="37">
        <v>1675.95</v>
      </c>
      <c r="E93" s="37">
        <v>1652.9</v>
      </c>
      <c r="F93" s="37">
        <v>1638.95</v>
      </c>
      <c r="G93" s="37">
        <v>1615.9</v>
      </c>
      <c r="H93" s="37">
        <v>1689.9</v>
      </c>
      <c r="I93" s="37">
        <v>1712.9499999999998</v>
      </c>
      <c r="J93" s="37">
        <v>1726.9</v>
      </c>
      <c r="K93" s="28">
        <v>1699</v>
      </c>
      <c r="L93" s="28">
        <v>1662</v>
      </c>
      <c r="M93" s="28">
        <v>6.8272300000000001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1681.95</v>
      </c>
      <c r="D94" s="37">
        <v>1683.3166666666666</v>
      </c>
      <c r="E94" s="37">
        <v>1666.6333333333332</v>
      </c>
      <c r="F94" s="37">
        <v>1651.3166666666666</v>
      </c>
      <c r="G94" s="37">
        <v>1634.6333333333332</v>
      </c>
      <c r="H94" s="37">
        <v>1698.6333333333332</v>
      </c>
      <c r="I94" s="37">
        <v>1715.3166666666666</v>
      </c>
      <c r="J94" s="37">
        <v>1730.6333333333332</v>
      </c>
      <c r="K94" s="28">
        <v>1700</v>
      </c>
      <c r="L94" s="28">
        <v>1668</v>
      </c>
      <c r="M94" s="28">
        <v>8.6393199999999997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517.15</v>
      </c>
      <c r="D95" s="37">
        <v>521.51666666666665</v>
      </c>
      <c r="E95" s="37">
        <v>511.43333333333328</v>
      </c>
      <c r="F95" s="37">
        <v>505.71666666666658</v>
      </c>
      <c r="G95" s="37">
        <v>495.63333333333321</v>
      </c>
      <c r="H95" s="37">
        <v>527.23333333333335</v>
      </c>
      <c r="I95" s="37">
        <v>537.31666666666683</v>
      </c>
      <c r="J95" s="37">
        <v>543.03333333333342</v>
      </c>
      <c r="K95" s="28">
        <v>531.6</v>
      </c>
      <c r="L95" s="28">
        <v>515.79999999999995</v>
      </c>
      <c r="M95" s="28">
        <v>17.977799999999998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286.45</v>
      </c>
      <c r="D96" s="37">
        <v>287.36666666666662</v>
      </c>
      <c r="E96" s="37">
        <v>282.33333333333326</v>
      </c>
      <c r="F96" s="37">
        <v>278.21666666666664</v>
      </c>
      <c r="G96" s="37">
        <v>273.18333333333328</v>
      </c>
      <c r="H96" s="37">
        <v>291.48333333333323</v>
      </c>
      <c r="I96" s="37">
        <v>296.51666666666665</v>
      </c>
      <c r="J96" s="37">
        <v>300.63333333333321</v>
      </c>
      <c r="K96" s="28">
        <v>292.39999999999998</v>
      </c>
      <c r="L96" s="28">
        <v>283.25</v>
      </c>
      <c r="M96" s="28">
        <v>16.884779999999999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1173.3</v>
      </c>
      <c r="D97" s="37">
        <v>1172.3500000000001</v>
      </c>
      <c r="E97" s="37">
        <v>1163.9500000000003</v>
      </c>
      <c r="F97" s="37">
        <v>1154.6000000000001</v>
      </c>
      <c r="G97" s="37">
        <v>1146.2000000000003</v>
      </c>
      <c r="H97" s="37">
        <v>1181.7000000000003</v>
      </c>
      <c r="I97" s="37">
        <v>1190.1000000000004</v>
      </c>
      <c r="J97" s="37">
        <v>1199.4500000000003</v>
      </c>
      <c r="K97" s="28">
        <v>1180.75</v>
      </c>
      <c r="L97" s="28">
        <v>1163</v>
      </c>
      <c r="M97" s="28">
        <v>33.919179999999997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2286.6999999999998</v>
      </c>
      <c r="D98" s="37">
        <v>2307.25</v>
      </c>
      <c r="E98" s="37">
        <v>2260.5500000000002</v>
      </c>
      <c r="F98" s="37">
        <v>2234.4</v>
      </c>
      <c r="G98" s="37">
        <v>2187.7000000000003</v>
      </c>
      <c r="H98" s="37">
        <v>2333.4</v>
      </c>
      <c r="I98" s="37">
        <v>2380.1</v>
      </c>
      <c r="J98" s="37">
        <v>2406.25</v>
      </c>
      <c r="K98" s="28">
        <v>2353.9499999999998</v>
      </c>
      <c r="L98" s="28">
        <v>2281.1</v>
      </c>
      <c r="M98" s="28">
        <v>1.76322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1516.75</v>
      </c>
      <c r="D99" s="37">
        <v>1523.9333333333334</v>
      </c>
      <c r="E99" s="37">
        <v>1506.5166666666669</v>
      </c>
      <c r="F99" s="37">
        <v>1496.2833333333335</v>
      </c>
      <c r="G99" s="37">
        <v>1478.866666666667</v>
      </c>
      <c r="H99" s="37">
        <v>1534.1666666666667</v>
      </c>
      <c r="I99" s="37">
        <v>1551.5833333333333</v>
      </c>
      <c r="J99" s="37">
        <v>1561.8166666666666</v>
      </c>
      <c r="K99" s="28">
        <v>1541.35</v>
      </c>
      <c r="L99" s="28">
        <v>1513.7</v>
      </c>
      <c r="M99" s="28">
        <v>203.90866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559</v>
      </c>
      <c r="D100" s="37">
        <v>557.4666666666667</v>
      </c>
      <c r="E100" s="37">
        <v>554.38333333333344</v>
      </c>
      <c r="F100" s="37">
        <v>549.76666666666677</v>
      </c>
      <c r="G100" s="37">
        <v>546.68333333333351</v>
      </c>
      <c r="H100" s="37">
        <v>562.08333333333337</v>
      </c>
      <c r="I100" s="37">
        <v>565.16666666666663</v>
      </c>
      <c r="J100" s="37">
        <v>569.7833333333333</v>
      </c>
      <c r="K100" s="28">
        <v>560.54999999999995</v>
      </c>
      <c r="L100" s="28">
        <v>552.85</v>
      </c>
      <c r="M100" s="28">
        <v>31.595120000000001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1249.2</v>
      </c>
      <c r="D101" s="37">
        <v>1259.3333333333333</v>
      </c>
      <c r="E101" s="37">
        <v>1235.8666666666666</v>
      </c>
      <c r="F101" s="37">
        <v>1222.5333333333333</v>
      </c>
      <c r="G101" s="37">
        <v>1199.0666666666666</v>
      </c>
      <c r="H101" s="37">
        <v>1272.6666666666665</v>
      </c>
      <c r="I101" s="37">
        <v>1296.1333333333332</v>
      </c>
      <c r="J101" s="37">
        <v>1309.4666666666665</v>
      </c>
      <c r="K101" s="28">
        <v>1282.8</v>
      </c>
      <c r="L101" s="28">
        <v>1246</v>
      </c>
      <c r="M101" s="28">
        <v>12.08629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2350.6</v>
      </c>
      <c r="D102" s="37">
        <v>2351.8833333333332</v>
      </c>
      <c r="E102" s="37">
        <v>2335.5666666666666</v>
      </c>
      <c r="F102" s="37">
        <v>2320.5333333333333</v>
      </c>
      <c r="G102" s="37">
        <v>2304.2166666666667</v>
      </c>
      <c r="H102" s="37">
        <v>2366.9166666666665</v>
      </c>
      <c r="I102" s="37">
        <v>2383.2333333333331</v>
      </c>
      <c r="J102" s="37">
        <v>2398.2666666666664</v>
      </c>
      <c r="K102" s="28">
        <v>2368.1999999999998</v>
      </c>
      <c r="L102" s="28">
        <v>2336.85</v>
      </c>
      <c r="M102" s="28">
        <v>8.5347600000000003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574.75</v>
      </c>
      <c r="D103" s="37">
        <v>576.2166666666667</v>
      </c>
      <c r="E103" s="37">
        <v>567.53333333333342</v>
      </c>
      <c r="F103" s="37">
        <v>560.31666666666672</v>
      </c>
      <c r="G103" s="37">
        <v>551.63333333333344</v>
      </c>
      <c r="H103" s="37">
        <v>583.43333333333339</v>
      </c>
      <c r="I103" s="37">
        <v>592.11666666666679</v>
      </c>
      <c r="J103" s="37">
        <v>599.33333333333337</v>
      </c>
      <c r="K103" s="28">
        <v>584.9</v>
      </c>
      <c r="L103" s="28">
        <v>569</v>
      </c>
      <c r="M103" s="28">
        <v>93.575689999999994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1578.2</v>
      </c>
      <c r="D104" s="37">
        <v>1585.9333333333334</v>
      </c>
      <c r="E104" s="37">
        <v>1547.0666666666668</v>
      </c>
      <c r="F104" s="37">
        <v>1515.9333333333334</v>
      </c>
      <c r="G104" s="37">
        <v>1477.0666666666668</v>
      </c>
      <c r="H104" s="37">
        <v>1617.0666666666668</v>
      </c>
      <c r="I104" s="37">
        <v>1655.9333333333336</v>
      </c>
      <c r="J104" s="37">
        <v>1687.0666666666668</v>
      </c>
      <c r="K104" s="28">
        <v>1624.8</v>
      </c>
      <c r="L104" s="28">
        <v>1554.8</v>
      </c>
      <c r="M104" s="28">
        <v>22.43939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121.55</v>
      </c>
      <c r="D105" s="37">
        <v>122.69999999999999</v>
      </c>
      <c r="E105" s="37">
        <v>119.54999999999998</v>
      </c>
      <c r="F105" s="37">
        <v>117.55</v>
      </c>
      <c r="G105" s="37">
        <v>114.39999999999999</v>
      </c>
      <c r="H105" s="37">
        <v>124.69999999999997</v>
      </c>
      <c r="I105" s="37">
        <v>127.84999999999998</v>
      </c>
      <c r="J105" s="37">
        <v>129.84999999999997</v>
      </c>
      <c r="K105" s="28">
        <v>125.85</v>
      </c>
      <c r="L105" s="28">
        <v>120.7</v>
      </c>
      <c r="M105" s="28">
        <v>42.640630000000002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285.95</v>
      </c>
      <c r="D106" s="37">
        <v>288.51666666666665</v>
      </c>
      <c r="E106" s="37">
        <v>282.48333333333329</v>
      </c>
      <c r="F106" s="37">
        <v>279.01666666666665</v>
      </c>
      <c r="G106" s="37">
        <v>272.98333333333329</v>
      </c>
      <c r="H106" s="37">
        <v>291.98333333333329</v>
      </c>
      <c r="I106" s="37">
        <v>298.01666666666659</v>
      </c>
      <c r="J106" s="37">
        <v>301.48333333333329</v>
      </c>
      <c r="K106" s="28">
        <v>294.55</v>
      </c>
      <c r="L106" s="28">
        <v>285.05</v>
      </c>
      <c r="M106" s="28">
        <v>51.677500000000002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2164.8000000000002</v>
      </c>
      <c r="D107" s="37">
        <v>2158.2999999999997</v>
      </c>
      <c r="E107" s="37">
        <v>2141.5999999999995</v>
      </c>
      <c r="F107" s="37">
        <v>2118.3999999999996</v>
      </c>
      <c r="G107" s="37">
        <v>2101.6999999999994</v>
      </c>
      <c r="H107" s="37">
        <v>2181.4999999999995</v>
      </c>
      <c r="I107" s="37">
        <v>2198.1999999999994</v>
      </c>
      <c r="J107" s="37">
        <v>2221.3999999999996</v>
      </c>
      <c r="K107" s="28">
        <v>2175</v>
      </c>
      <c r="L107" s="28">
        <v>2135.1</v>
      </c>
      <c r="M107" s="28">
        <v>18.247319999999998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337.4</v>
      </c>
      <c r="D108" s="37">
        <v>335.83333333333331</v>
      </c>
      <c r="E108" s="37">
        <v>333.66666666666663</v>
      </c>
      <c r="F108" s="37">
        <v>329.93333333333334</v>
      </c>
      <c r="G108" s="37">
        <v>327.76666666666665</v>
      </c>
      <c r="H108" s="37">
        <v>339.56666666666661</v>
      </c>
      <c r="I108" s="37">
        <v>341.73333333333323</v>
      </c>
      <c r="J108" s="37">
        <v>345.46666666666658</v>
      </c>
      <c r="K108" s="28">
        <v>338</v>
      </c>
      <c r="L108" s="28">
        <v>332.1</v>
      </c>
      <c r="M108" s="28">
        <v>9.8223699999999994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2462.6999999999998</v>
      </c>
      <c r="D109" s="37">
        <v>2480.25</v>
      </c>
      <c r="E109" s="37">
        <v>2440.6</v>
      </c>
      <c r="F109" s="37">
        <v>2418.5</v>
      </c>
      <c r="G109" s="37">
        <v>2378.85</v>
      </c>
      <c r="H109" s="37">
        <v>2502.35</v>
      </c>
      <c r="I109" s="37">
        <v>2541.9999999999995</v>
      </c>
      <c r="J109" s="37">
        <v>2564.1</v>
      </c>
      <c r="K109" s="28">
        <v>2519.9</v>
      </c>
      <c r="L109" s="28">
        <v>2458.15</v>
      </c>
      <c r="M109" s="28">
        <v>80.948390000000003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748.55</v>
      </c>
      <c r="D110" s="37">
        <v>747.81666666666661</v>
      </c>
      <c r="E110" s="37">
        <v>737.83333333333326</v>
      </c>
      <c r="F110" s="37">
        <v>727.11666666666667</v>
      </c>
      <c r="G110" s="37">
        <v>717.13333333333333</v>
      </c>
      <c r="H110" s="37">
        <v>758.53333333333319</v>
      </c>
      <c r="I110" s="37">
        <v>768.51666666666654</v>
      </c>
      <c r="J110" s="37">
        <v>779.23333333333312</v>
      </c>
      <c r="K110" s="28">
        <v>757.8</v>
      </c>
      <c r="L110" s="28">
        <v>737.1</v>
      </c>
      <c r="M110" s="28">
        <v>150.87174999999999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1396.65</v>
      </c>
      <c r="D111" s="37">
        <v>1389.3666666666668</v>
      </c>
      <c r="E111" s="37">
        <v>1374.3333333333335</v>
      </c>
      <c r="F111" s="37">
        <v>1352.0166666666667</v>
      </c>
      <c r="G111" s="37">
        <v>1336.9833333333333</v>
      </c>
      <c r="H111" s="37">
        <v>1411.6833333333336</v>
      </c>
      <c r="I111" s="37">
        <v>1426.7166666666669</v>
      </c>
      <c r="J111" s="37">
        <v>1449.0333333333338</v>
      </c>
      <c r="K111" s="28">
        <v>1404.4</v>
      </c>
      <c r="L111" s="28">
        <v>1367.05</v>
      </c>
      <c r="M111" s="28">
        <v>5.8280500000000002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521.54999999999995</v>
      </c>
      <c r="D112" s="37">
        <v>521.5333333333333</v>
      </c>
      <c r="E112" s="37">
        <v>514.16666666666663</v>
      </c>
      <c r="F112" s="37">
        <v>506.7833333333333</v>
      </c>
      <c r="G112" s="37">
        <v>499.41666666666663</v>
      </c>
      <c r="H112" s="37">
        <v>528.91666666666663</v>
      </c>
      <c r="I112" s="37">
        <v>536.28333333333342</v>
      </c>
      <c r="J112" s="37">
        <v>543.66666666666663</v>
      </c>
      <c r="K112" s="28">
        <v>528.9</v>
      </c>
      <c r="L112" s="28">
        <v>514.15</v>
      </c>
      <c r="M112" s="28">
        <v>13.71691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628.25</v>
      </c>
      <c r="D113" s="37">
        <v>633.08333333333337</v>
      </c>
      <c r="E113" s="37">
        <v>618.4666666666667</v>
      </c>
      <c r="F113" s="37">
        <v>608.68333333333328</v>
      </c>
      <c r="G113" s="37">
        <v>594.06666666666661</v>
      </c>
      <c r="H113" s="37">
        <v>642.86666666666679</v>
      </c>
      <c r="I113" s="37">
        <v>657.48333333333335</v>
      </c>
      <c r="J113" s="37">
        <v>667.26666666666688</v>
      </c>
      <c r="K113" s="28">
        <v>647.70000000000005</v>
      </c>
      <c r="L113" s="28">
        <v>623.29999999999995</v>
      </c>
      <c r="M113" s="28">
        <v>5.2985300000000004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42.45</v>
      </c>
      <c r="D114" s="37">
        <v>42.766666666666673</v>
      </c>
      <c r="E114" s="37">
        <v>41.933333333333344</v>
      </c>
      <c r="F114" s="37">
        <v>41.416666666666671</v>
      </c>
      <c r="G114" s="37">
        <v>40.583333333333343</v>
      </c>
      <c r="H114" s="37">
        <v>43.283333333333346</v>
      </c>
      <c r="I114" s="37">
        <v>44.116666666666674</v>
      </c>
      <c r="J114" s="37">
        <v>44.633333333333347</v>
      </c>
      <c r="K114" s="28">
        <v>43.6</v>
      </c>
      <c r="L114" s="28">
        <v>42.25</v>
      </c>
      <c r="M114" s="28">
        <v>374.20483000000002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256.64999999999998</v>
      </c>
      <c r="D115" s="37">
        <v>258.21666666666664</v>
      </c>
      <c r="E115" s="37">
        <v>254.23333333333329</v>
      </c>
      <c r="F115" s="37">
        <v>251.81666666666666</v>
      </c>
      <c r="G115" s="37">
        <v>247.83333333333331</v>
      </c>
      <c r="H115" s="37">
        <v>260.63333333333327</v>
      </c>
      <c r="I115" s="37">
        <v>264.61666666666662</v>
      </c>
      <c r="J115" s="37">
        <v>267.03333333333325</v>
      </c>
      <c r="K115" s="28">
        <v>262.2</v>
      </c>
      <c r="L115" s="28">
        <v>255.8</v>
      </c>
      <c r="M115" s="28">
        <v>160.61089000000001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4852.1000000000004</v>
      </c>
      <c r="D116" s="37">
        <v>4905.3833333333341</v>
      </c>
      <c r="E116" s="37">
        <v>4774.9166666666679</v>
      </c>
      <c r="F116" s="37">
        <v>4697.7333333333336</v>
      </c>
      <c r="G116" s="37">
        <v>4567.2666666666673</v>
      </c>
      <c r="H116" s="37">
        <v>4982.5666666666684</v>
      </c>
      <c r="I116" s="37">
        <v>5113.0333333333338</v>
      </c>
      <c r="J116" s="37">
        <v>5190.216666666669</v>
      </c>
      <c r="K116" s="28">
        <v>5035.8500000000004</v>
      </c>
      <c r="L116" s="28">
        <v>4828.2</v>
      </c>
      <c r="M116" s="28">
        <v>1.68564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169.7</v>
      </c>
      <c r="D117" s="37">
        <v>170.56666666666666</v>
      </c>
      <c r="E117" s="37">
        <v>165.63333333333333</v>
      </c>
      <c r="F117" s="37">
        <v>161.56666666666666</v>
      </c>
      <c r="G117" s="37">
        <v>156.63333333333333</v>
      </c>
      <c r="H117" s="37">
        <v>174.63333333333333</v>
      </c>
      <c r="I117" s="37">
        <v>179.56666666666666</v>
      </c>
      <c r="J117" s="37">
        <v>183.63333333333333</v>
      </c>
      <c r="K117" s="28">
        <v>175.5</v>
      </c>
      <c r="L117" s="28">
        <v>166.5</v>
      </c>
      <c r="M117" s="28">
        <v>46.551609999999997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250.3</v>
      </c>
      <c r="D118" s="37">
        <v>250.68333333333337</v>
      </c>
      <c r="E118" s="37">
        <v>246.71666666666673</v>
      </c>
      <c r="F118" s="37">
        <v>243.13333333333335</v>
      </c>
      <c r="G118" s="37">
        <v>239.16666666666671</v>
      </c>
      <c r="H118" s="37">
        <v>254.26666666666674</v>
      </c>
      <c r="I118" s="37">
        <v>258.23333333333335</v>
      </c>
      <c r="J118" s="37">
        <v>261.81666666666672</v>
      </c>
      <c r="K118" s="28">
        <v>254.65</v>
      </c>
      <c r="L118" s="28">
        <v>247.1</v>
      </c>
      <c r="M118" s="28">
        <v>116.73611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123.55</v>
      </c>
      <c r="D119" s="37">
        <v>124.51666666666667</v>
      </c>
      <c r="E119" s="37">
        <v>122.28333333333333</v>
      </c>
      <c r="F119" s="37">
        <v>121.01666666666667</v>
      </c>
      <c r="G119" s="37">
        <v>118.78333333333333</v>
      </c>
      <c r="H119" s="37">
        <v>125.78333333333333</v>
      </c>
      <c r="I119" s="37">
        <v>128.01666666666665</v>
      </c>
      <c r="J119" s="37">
        <v>129.28333333333333</v>
      </c>
      <c r="K119" s="28">
        <v>126.75</v>
      </c>
      <c r="L119" s="28">
        <v>123.25</v>
      </c>
      <c r="M119" s="28">
        <v>201.59190000000001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787.75</v>
      </c>
      <c r="D120" s="37">
        <v>790.91666666666663</v>
      </c>
      <c r="E120" s="37">
        <v>780.83333333333326</v>
      </c>
      <c r="F120" s="37">
        <v>773.91666666666663</v>
      </c>
      <c r="G120" s="37">
        <v>763.83333333333326</v>
      </c>
      <c r="H120" s="37">
        <v>797.83333333333326</v>
      </c>
      <c r="I120" s="37">
        <v>807.91666666666652</v>
      </c>
      <c r="J120" s="37">
        <v>814.83333333333326</v>
      </c>
      <c r="K120" s="28">
        <v>801</v>
      </c>
      <c r="L120" s="28">
        <v>784</v>
      </c>
      <c r="M120" s="28">
        <v>33.371810000000004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22.3</v>
      </c>
      <c r="D121" s="37">
        <v>22.266666666666669</v>
      </c>
      <c r="E121" s="37">
        <v>22.183333333333337</v>
      </c>
      <c r="F121" s="37">
        <v>22.066666666666666</v>
      </c>
      <c r="G121" s="37">
        <v>21.983333333333334</v>
      </c>
      <c r="H121" s="37">
        <v>22.38333333333334</v>
      </c>
      <c r="I121" s="37">
        <v>22.466666666666676</v>
      </c>
      <c r="J121" s="37">
        <v>22.583333333333343</v>
      </c>
      <c r="K121" s="28">
        <v>22.35</v>
      </c>
      <c r="L121" s="28">
        <v>22.15</v>
      </c>
      <c r="M121" s="28">
        <v>61.644669999999998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383.5</v>
      </c>
      <c r="D122" s="37">
        <v>384.61666666666662</v>
      </c>
      <c r="E122" s="37">
        <v>380.53333333333325</v>
      </c>
      <c r="F122" s="37">
        <v>377.56666666666661</v>
      </c>
      <c r="G122" s="37">
        <v>373.48333333333323</v>
      </c>
      <c r="H122" s="37">
        <v>387.58333333333326</v>
      </c>
      <c r="I122" s="37">
        <v>391.66666666666663</v>
      </c>
      <c r="J122" s="37">
        <v>394.63333333333327</v>
      </c>
      <c r="K122" s="28">
        <v>388.7</v>
      </c>
      <c r="L122" s="28">
        <v>381.65</v>
      </c>
      <c r="M122" s="28">
        <v>23.375540000000001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218.5</v>
      </c>
      <c r="D123" s="37">
        <v>218.16666666666666</v>
      </c>
      <c r="E123" s="37">
        <v>216.0333333333333</v>
      </c>
      <c r="F123" s="37">
        <v>213.56666666666663</v>
      </c>
      <c r="G123" s="37">
        <v>211.43333333333328</v>
      </c>
      <c r="H123" s="37">
        <v>220.63333333333333</v>
      </c>
      <c r="I123" s="37">
        <v>222.76666666666671</v>
      </c>
      <c r="J123" s="37">
        <v>225.23333333333335</v>
      </c>
      <c r="K123" s="28">
        <v>220.3</v>
      </c>
      <c r="L123" s="28">
        <v>215.7</v>
      </c>
      <c r="M123" s="28">
        <v>56.503540000000001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972.6</v>
      </c>
      <c r="D124" s="37">
        <v>973.16666666666663</v>
      </c>
      <c r="E124" s="37">
        <v>959.43333333333328</v>
      </c>
      <c r="F124" s="37">
        <v>946.26666666666665</v>
      </c>
      <c r="G124" s="37">
        <v>932.5333333333333</v>
      </c>
      <c r="H124" s="37">
        <v>986.33333333333326</v>
      </c>
      <c r="I124" s="37">
        <v>1000.0666666666666</v>
      </c>
      <c r="J124" s="37">
        <v>1013.2333333333332</v>
      </c>
      <c r="K124" s="28">
        <v>986.9</v>
      </c>
      <c r="L124" s="28">
        <v>960</v>
      </c>
      <c r="M124" s="28">
        <v>31.822849999999999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4818.05</v>
      </c>
      <c r="D125" s="37">
        <v>4786.0166666666664</v>
      </c>
      <c r="E125" s="37">
        <v>4723.0333333333328</v>
      </c>
      <c r="F125" s="37">
        <v>4628.0166666666664</v>
      </c>
      <c r="G125" s="37">
        <v>4565.0333333333328</v>
      </c>
      <c r="H125" s="37">
        <v>4881.0333333333328</v>
      </c>
      <c r="I125" s="37">
        <v>4944.0166666666664</v>
      </c>
      <c r="J125" s="37">
        <v>5039.0333333333328</v>
      </c>
      <c r="K125" s="28">
        <v>4849</v>
      </c>
      <c r="L125" s="28">
        <v>4691</v>
      </c>
      <c r="M125" s="28">
        <v>4.6124499999999999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1811</v>
      </c>
      <c r="D126" s="37">
        <v>1815.5666666666666</v>
      </c>
      <c r="E126" s="37">
        <v>1802.9833333333331</v>
      </c>
      <c r="F126" s="37">
        <v>1794.9666666666665</v>
      </c>
      <c r="G126" s="37">
        <v>1782.383333333333</v>
      </c>
      <c r="H126" s="37">
        <v>1823.5833333333333</v>
      </c>
      <c r="I126" s="37">
        <v>1836.1666666666667</v>
      </c>
      <c r="J126" s="37">
        <v>1844.1833333333334</v>
      </c>
      <c r="K126" s="28">
        <v>1828.15</v>
      </c>
      <c r="L126" s="28">
        <v>1807.55</v>
      </c>
      <c r="M126" s="28">
        <v>57.975439999999999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1980.4</v>
      </c>
      <c r="D127" s="37">
        <v>1979.8833333333334</v>
      </c>
      <c r="E127" s="37">
        <v>1968.5666666666668</v>
      </c>
      <c r="F127" s="37">
        <v>1956.7333333333333</v>
      </c>
      <c r="G127" s="37">
        <v>1945.4166666666667</v>
      </c>
      <c r="H127" s="37">
        <v>1991.7166666666669</v>
      </c>
      <c r="I127" s="37">
        <v>2003.0333333333335</v>
      </c>
      <c r="J127" s="37">
        <v>2014.866666666667</v>
      </c>
      <c r="K127" s="28">
        <v>1991.2</v>
      </c>
      <c r="L127" s="28">
        <v>1968.05</v>
      </c>
      <c r="M127" s="28">
        <v>4.4488799999999999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1001.5</v>
      </c>
      <c r="D128" s="37">
        <v>1008.5</v>
      </c>
      <c r="E128" s="37">
        <v>989</v>
      </c>
      <c r="F128" s="37">
        <v>976.5</v>
      </c>
      <c r="G128" s="37">
        <v>957</v>
      </c>
      <c r="H128" s="37">
        <v>1021</v>
      </c>
      <c r="I128" s="37">
        <v>1040.5</v>
      </c>
      <c r="J128" s="37">
        <v>1053</v>
      </c>
      <c r="K128" s="28">
        <v>1028</v>
      </c>
      <c r="L128" s="28">
        <v>996</v>
      </c>
      <c r="M128" s="28">
        <v>5.1153500000000003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327.9</v>
      </c>
      <c r="D129" s="37">
        <v>331.93333333333334</v>
      </c>
      <c r="E129" s="37">
        <v>317.86666666666667</v>
      </c>
      <c r="F129" s="37">
        <v>307.83333333333331</v>
      </c>
      <c r="G129" s="37">
        <v>293.76666666666665</v>
      </c>
      <c r="H129" s="37">
        <v>341.9666666666667</v>
      </c>
      <c r="I129" s="37">
        <v>356.03333333333342</v>
      </c>
      <c r="J129" s="37">
        <v>366.06666666666672</v>
      </c>
      <c r="K129" s="28">
        <v>346</v>
      </c>
      <c r="L129" s="28">
        <v>321.89999999999998</v>
      </c>
      <c r="M129" s="28">
        <v>5.1452499999999999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728.05</v>
      </c>
      <c r="D130" s="37">
        <v>732.18333333333339</v>
      </c>
      <c r="E130" s="37">
        <v>721.61666666666679</v>
      </c>
      <c r="F130" s="37">
        <v>715.18333333333339</v>
      </c>
      <c r="G130" s="37">
        <v>704.61666666666679</v>
      </c>
      <c r="H130" s="37">
        <v>738.61666666666679</v>
      </c>
      <c r="I130" s="37">
        <v>749.18333333333339</v>
      </c>
      <c r="J130" s="37">
        <v>755.61666666666679</v>
      </c>
      <c r="K130" s="28">
        <v>742.75</v>
      </c>
      <c r="L130" s="28">
        <v>725.75</v>
      </c>
      <c r="M130" s="28">
        <v>29.549849999999999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549.9</v>
      </c>
      <c r="D131" s="37">
        <v>554.65</v>
      </c>
      <c r="E131" s="37">
        <v>543.29999999999995</v>
      </c>
      <c r="F131" s="37">
        <v>536.69999999999993</v>
      </c>
      <c r="G131" s="37">
        <v>525.34999999999991</v>
      </c>
      <c r="H131" s="37">
        <v>561.25</v>
      </c>
      <c r="I131" s="37">
        <v>572.60000000000014</v>
      </c>
      <c r="J131" s="37">
        <v>579.20000000000005</v>
      </c>
      <c r="K131" s="28">
        <v>566</v>
      </c>
      <c r="L131" s="28">
        <v>548.04999999999995</v>
      </c>
      <c r="M131" s="28">
        <v>68.440880000000007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2752.8</v>
      </c>
      <c r="D132" s="37">
        <v>2759.7833333333333</v>
      </c>
      <c r="E132" s="37">
        <v>2728.5666666666666</v>
      </c>
      <c r="F132" s="37">
        <v>2704.3333333333335</v>
      </c>
      <c r="G132" s="37">
        <v>2673.1166666666668</v>
      </c>
      <c r="H132" s="37">
        <v>2784.0166666666664</v>
      </c>
      <c r="I132" s="37">
        <v>2815.2333333333327</v>
      </c>
      <c r="J132" s="37">
        <v>2839.4666666666662</v>
      </c>
      <c r="K132" s="28">
        <v>2791</v>
      </c>
      <c r="L132" s="28">
        <v>2735.55</v>
      </c>
      <c r="M132" s="28">
        <v>6.0319500000000001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1766.45</v>
      </c>
      <c r="D133" s="37">
        <v>1773.8166666666666</v>
      </c>
      <c r="E133" s="37">
        <v>1755.6333333333332</v>
      </c>
      <c r="F133" s="37">
        <v>1744.8166666666666</v>
      </c>
      <c r="G133" s="37">
        <v>1726.6333333333332</v>
      </c>
      <c r="H133" s="37">
        <v>1784.6333333333332</v>
      </c>
      <c r="I133" s="37">
        <v>1802.8166666666666</v>
      </c>
      <c r="J133" s="37">
        <v>1813.6333333333332</v>
      </c>
      <c r="K133" s="28">
        <v>1792</v>
      </c>
      <c r="L133" s="28">
        <v>1763</v>
      </c>
      <c r="M133" s="28">
        <v>43.887830000000001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85.4</v>
      </c>
      <c r="D134" s="37">
        <v>85.916666666666671</v>
      </c>
      <c r="E134" s="37">
        <v>83.933333333333337</v>
      </c>
      <c r="F134" s="37">
        <v>82.466666666666669</v>
      </c>
      <c r="G134" s="37">
        <v>80.483333333333334</v>
      </c>
      <c r="H134" s="37">
        <v>87.38333333333334</v>
      </c>
      <c r="I134" s="37">
        <v>89.36666666666666</v>
      </c>
      <c r="J134" s="37">
        <v>90.833333333333343</v>
      </c>
      <c r="K134" s="28">
        <v>87.9</v>
      </c>
      <c r="L134" s="28">
        <v>84.45</v>
      </c>
      <c r="M134" s="28">
        <v>72.496120000000005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4977.75</v>
      </c>
      <c r="D135" s="37">
        <v>5032.25</v>
      </c>
      <c r="E135" s="37">
        <v>4899.5</v>
      </c>
      <c r="F135" s="37">
        <v>4821.25</v>
      </c>
      <c r="G135" s="37">
        <v>4688.5</v>
      </c>
      <c r="H135" s="37">
        <v>5110.5</v>
      </c>
      <c r="I135" s="37">
        <v>5243.25</v>
      </c>
      <c r="J135" s="37">
        <v>5321.5</v>
      </c>
      <c r="K135" s="28">
        <v>5165</v>
      </c>
      <c r="L135" s="28">
        <v>4954</v>
      </c>
      <c r="M135" s="28">
        <v>3.4785599999999999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393.6</v>
      </c>
      <c r="D136" s="37">
        <v>392.06666666666666</v>
      </c>
      <c r="E136" s="37">
        <v>387.83333333333331</v>
      </c>
      <c r="F136" s="37">
        <v>382.06666666666666</v>
      </c>
      <c r="G136" s="37">
        <v>377.83333333333331</v>
      </c>
      <c r="H136" s="37">
        <v>397.83333333333331</v>
      </c>
      <c r="I136" s="37">
        <v>402.06666666666666</v>
      </c>
      <c r="J136" s="37">
        <v>407.83333333333331</v>
      </c>
      <c r="K136" s="28">
        <v>396.3</v>
      </c>
      <c r="L136" s="28">
        <v>386.3</v>
      </c>
      <c r="M136" s="28">
        <v>58.469650000000001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6206.25</v>
      </c>
      <c r="D137" s="37">
        <v>6247.7166666666672</v>
      </c>
      <c r="E137" s="37">
        <v>6148.5333333333347</v>
      </c>
      <c r="F137" s="37">
        <v>6090.8166666666675</v>
      </c>
      <c r="G137" s="37">
        <v>5991.633333333335</v>
      </c>
      <c r="H137" s="37">
        <v>6305.4333333333343</v>
      </c>
      <c r="I137" s="37">
        <v>6404.6166666666668</v>
      </c>
      <c r="J137" s="37">
        <v>6462.3333333333339</v>
      </c>
      <c r="K137" s="28">
        <v>6346.9</v>
      </c>
      <c r="L137" s="28">
        <v>6190</v>
      </c>
      <c r="M137" s="28">
        <v>2.38341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1826.3</v>
      </c>
      <c r="D138" s="37">
        <v>1830.7666666666664</v>
      </c>
      <c r="E138" s="37">
        <v>1805.6833333333329</v>
      </c>
      <c r="F138" s="37">
        <v>1785.0666666666666</v>
      </c>
      <c r="G138" s="37">
        <v>1759.9833333333331</v>
      </c>
      <c r="H138" s="37">
        <v>1851.3833333333328</v>
      </c>
      <c r="I138" s="37">
        <v>1876.4666666666662</v>
      </c>
      <c r="J138" s="37">
        <v>1897.0833333333326</v>
      </c>
      <c r="K138" s="28">
        <v>1855.85</v>
      </c>
      <c r="L138" s="28">
        <v>1810.15</v>
      </c>
      <c r="M138" s="28">
        <v>20.039539999999999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599.15</v>
      </c>
      <c r="D139" s="37">
        <v>602.11666666666667</v>
      </c>
      <c r="E139" s="37">
        <v>593.23333333333335</v>
      </c>
      <c r="F139" s="37">
        <v>587.31666666666672</v>
      </c>
      <c r="G139" s="37">
        <v>578.43333333333339</v>
      </c>
      <c r="H139" s="37">
        <v>608.0333333333333</v>
      </c>
      <c r="I139" s="37">
        <v>616.91666666666674</v>
      </c>
      <c r="J139" s="37">
        <v>622.83333333333326</v>
      </c>
      <c r="K139" s="28">
        <v>611</v>
      </c>
      <c r="L139" s="28">
        <v>596.20000000000005</v>
      </c>
      <c r="M139" s="28">
        <v>14.306929999999999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784.6</v>
      </c>
      <c r="D140" s="37">
        <v>779.86666666666667</v>
      </c>
      <c r="E140" s="37">
        <v>772.73333333333335</v>
      </c>
      <c r="F140" s="37">
        <v>760.86666666666667</v>
      </c>
      <c r="G140" s="37">
        <v>753.73333333333335</v>
      </c>
      <c r="H140" s="37">
        <v>791.73333333333335</v>
      </c>
      <c r="I140" s="37">
        <v>798.86666666666679</v>
      </c>
      <c r="J140" s="37">
        <v>810.73333333333335</v>
      </c>
      <c r="K140" s="28">
        <v>787</v>
      </c>
      <c r="L140" s="28">
        <v>768</v>
      </c>
      <c r="M140" s="28">
        <v>13.011419999999999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67109.25</v>
      </c>
      <c r="D141" s="37">
        <v>67401.133333333331</v>
      </c>
      <c r="E141" s="37">
        <v>66608.116666666669</v>
      </c>
      <c r="F141" s="37">
        <v>66106.983333333337</v>
      </c>
      <c r="G141" s="37">
        <v>65313.966666666674</v>
      </c>
      <c r="H141" s="37">
        <v>67902.266666666663</v>
      </c>
      <c r="I141" s="37">
        <v>68695.283333333326</v>
      </c>
      <c r="J141" s="37">
        <v>69196.416666666657</v>
      </c>
      <c r="K141" s="28">
        <v>68194.149999999994</v>
      </c>
      <c r="L141" s="28">
        <v>66900</v>
      </c>
      <c r="M141" s="28">
        <v>8.5010000000000002E-2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819.8</v>
      </c>
      <c r="D142" s="37">
        <v>823.26666666666677</v>
      </c>
      <c r="E142" s="37">
        <v>811.53333333333353</v>
      </c>
      <c r="F142" s="37">
        <v>803.26666666666677</v>
      </c>
      <c r="G142" s="37">
        <v>791.53333333333353</v>
      </c>
      <c r="H142" s="37">
        <v>831.53333333333353</v>
      </c>
      <c r="I142" s="37">
        <v>843.26666666666688</v>
      </c>
      <c r="J142" s="37">
        <v>851.53333333333353</v>
      </c>
      <c r="K142" s="28">
        <v>835</v>
      </c>
      <c r="L142" s="28">
        <v>815</v>
      </c>
      <c r="M142" s="28">
        <v>4.7498699999999996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169.8</v>
      </c>
      <c r="D143" s="37">
        <v>169.54999999999998</v>
      </c>
      <c r="E143" s="37">
        <v>168.24999999999997</v>
      </c>
      <c r="F143" s="37">
        <v>166.7</v>
      </c>
      <c r="G143" s="37">
        <v>165.39999999999998</v>
      </c>
      <c r="H143" s="37">
        <v>171.09999999999997</v>
      </c>
      <c r="I143" s="37">
        <v>172.39999999999998</v>
      </c>
      <c r="J143" s="37">
        <v>173.94999999999996</v>
      </c>
      <c r="K143" s="28">
        <v>170.85</v>
      </c>
      <c r="L143" s="28">
        <v>168</v>
      </c>
      <c r="M143" s="28">
        <v>51.702109999999998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834.3</v>
      </c>
      <c r="D144" s="37">
        <v>832.29999999999984</v>
      </c>
      <c r="E144" s="37">
        <v>824.29999999999973</v>
      </c>
      <c r="F144" s="37">
        <v>814.29999999999984</v>
      </c>
      <c r="G144" s="37">
        <v>806.29999999999973</v>
      </c>
      <c r="H144" s="37">
        <v>842.29999999999973</v>
      </c>
      <c r="I144" s="37">
        <v>850.3</v>
      </c>
      <c r="J144" s="37">
        <v>860.29999999999973</v>
      </c>
      <c r="K144" s="28">
        <v>840.3</v>
      </c>
      <c r="L144" s="28">
        <v>822.3</v>
      </c>
      <c r="M144" s="28">
        <v>29.135370000000002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123.5</v>
      </c>
      <c r="D145" s="37">
        <v>124</v>
      </c>
      <c r="E145" s="37">
        <v>121.85</v>
      </c>
      <c r="F145" s="37">
        <v>120.19999999999999</v>
      </c>
      <c r="G145" s="37">
        <v>118.04999999999998</v>
      </c>
      <c r="H145" s="37">
        <v>125.65</v>
      </c>
      <c r="I145" s="37">
        <v>127.80000000000001</v>
      </c>
      <c r="J145" s="37">
        <v>129.45000000000002</v>
      </c>
      <c r="K145" s="28">
        <v>126.15</v>
      </c>
      <c r="L145" s="28">
        <v>122.35</v>
      </c>
      <c r="M145" s="28">
        <v>61.144880000000001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512</v>
      </c>
      <c r="D146" s="37">
        <v>515.35</v>
      </c>
      <c r="E146" s="37">
        <v>507.85</v>
      </c>
      <c r="F146" s="37">
        <v>503.7</v>
      </c>
      <c r="G146" s="37">
        <v>496.2</v>
      </c>
      <c r="H146" s="37">
        <v>519.5</v>
      </c>
      <c r="I146" s="37">
        <v>527</v>
      </c>
      <c r="J146" s="37">
        <v>531.15000000000009</v>
      </c>
      <c r="K146" s="28">
        <v>522.85</v>
      </c>
      <c r="L146" s="28">
        <v>511.2</v>
      </c>
      <c r="M146" s="28">
        <v>17.704820000000002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7640.5</v>
      </c>
      <c r="D147" s="37">
        <v>7669.8499999999995</v>
      </c>
      <c r="E147" s="37">
        <v>7591.6999999999989</v>
      </c>
      <c r="F147" s="37">
        <v>7542.9</v>
      </c>
      <c r="G147" s="37">
        <v>7464.7499999999991</v>
      </c>
      <c r="H147" s="37">
        <v>7718.6499999999987</v>
      </c>
      <c r="I147" s="37">
        <v>7796.7999999999984</v>
      </c>
      <c r="J147" s="37">
        <v>7845.5999999999985</v>
      </c>
      <c r="K147" s="28">
        <v>7748</v>
      </c>
      <c r="L147" s="28">
        <v>7621.05</v>
      </c>
      <c r="M147" s="28">
        <v>4.5856599999999998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780.35</v>
      </c>
      <c r="D148" s="37">
        <v>781.7833333333333</v>
      </c>
      <c r="E148" s="37">
        <v>769.56666666666661</v>
      </c>
      <c r="F148" s="37">
        <v>758.7833333333333</v>
      </c>
      <c r="G148" s="37">
        <v>746.56666666666661</v>
      </c>
      <c r="H148" s="37">
        <v>792.56666666666661</v>
      </c>
      <c r="I148" s="37">
        <v>804.7833333333333</v>
      </c>
      <c r="J148" s="37">
        <v>815.56666666666661</v>
      </c>
      <c r="K148" s="28">
        <v>794</v>
      </c>
      <c r="L148" s="28">
        <v>771</v>
      </c>
      <c r="M148" s="28">
        <v>3.2677299999999998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4271.05</v>
      </c>
      <c r="D149" s="37">
        <v>4290.0999999999995</v>
      </c>
      <c r="E149" s="37">
        <v>4234.9499999999989</v>
      </c>
      <c r="F149" s="37">
        <v>4198.8499999999995</v>
      </c>
      <c r="G149" s="37">
        <v>4143.6999999999989</v>
      </c>
      <c r="H149" s="37">
        <v>4326.1999999999989</v>
      </c>
      <c r="I149" s="37">
        <v>4381.3499999999985</v>
      </c>
      <c r="J149" s="37">
        <v>4417.4499999999989</v>
      </c>
      <c r="K149" s="28">
        <v>4345.25</v>
      </c>
      <c r="L149" s="28">
        <v>4254</v>
      </c>
      <c r="M149" s="28">
        <v>4.0507600000000004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3165</v>
      </c>
      <c r="D150" s="37">
        <v>3174.8333333333335</v>
      </c>
      <c r="E150" s="37">
        <v>3141.2666666666669</v>
      </c>
      <c r="F150" s="37">
        <v>3117.5333333333333</v>
      </c>
      <c r="G150" s="37">
        <v>3083.9666666666667</v>
      </c>
      <c r="H150" s="37">
        <v>3198.5666666666671</v>
      </c>
      <c r="I150" s="37">
        <v>3232.1333333333337</v>
      </c>
      <c r="J150" s="37">
        <v>3255.8666666666672</v>
      </c>
      <c r="K150" s="28">
        <v>3208.4</v>
      </c>
      <c r="L150" s="28">
        <v>3151.1</v>
      </c>
      <c r="M150" s="28">
        <v>4.4688800000000004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1358.25</v>
      </c>
      <c r="D151" s="37">
        <v>1364.75</v>
      </c>
      <c r="E151" s="37">
        <v>1348.5</v>
      </c>
      <c r="F151" s="37">
        <v>1338.75</v>
      </c>
      <c r="G151" s="37">
        <v>1322.5</v>
      </c>
      <c r="H151" s="37">
        <v>1374.5</v>
      </c>
      <c r="I151" s="37">
        <v>1390.75</v>
      </c>
      <c r="J151" s="37">
        <v>1400.5</v>
      </c>
      <c r="K151" s="28">
        <v>1381</v>
      </c>
      <c r="L151" s="28">
        <v>1355</v>
      </c>
      <c r="M151" s="28">
        <v>4.12378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834.15</v>
      </c>
      <c r="D152" s="37">
        <v>835.85</v>
      </c>
      <c r="E152" s="37">
        <v>827.80000000000007</v>
      </c>
      <c r="F152" s="37">
        <v>821.45</v>
      </c>
      <c r="G152" s="37">
        <v>813.40000000000009</v>
      </c>
      <c r="H152" s="37">
        <v>842.2</v>
      </c>
      <c r="I152" s="37">
        <v>850.25</v>
      </c>
      <c r="J152" s="37">
        <v>856.6</v>
      </c>
      <c r="K152" s="28">
        <v>843.9</v>
      </c>
      <c r="L152" s="28">
        <v>829.5</v>
      </c>
      <c r="M152" s="28">
        <v>1.0235700000000001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170.6</v>
      </c>
      <c r="D153" s="37">
        <v>171.23333333333335</v>
      </c>
      <c r="E153" s="37">
        <v>168.91666666666669</v>
      </c>
      <c r="F153" s="37">
        <v>167.23333333333335</v>
      </c>
      <c r="G153" s="37">
        <v>164.91666666666669</v>
      </c>
      <c r="H153" s="37">
        <v>172.91666666666669</v>
      </c>
      <c r="I153" s="37">
        <v>175.23333333333335</v>
      </c>
      <c r="J153" s="37">
        <v>176.91666666666669</v>
      </c>
      <c r="K153" s="28">
        <v>173.55</v>
      </c>
      <c r="L153" s="28">
        <v>169.55</v>
      </c>
      <c r="M153" s="28">
        <v>110.02668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153.5</v>
      </c>
      <c r="D154" s="37">
        <v>154.56666666666666</v>
      </c>
      <c r="E154" s="37">
        <v>151.13333333333333</v>
      </c>
      <c r="F154" s="37">
        <v>148.76666666666665</v>
      </c>
      <c r="G154" s="37">
        <v>145.33333333333331</v>
      </c>
      <c r="H154" s="37">
        <v>156.93333333333334</v>
      </c>
      <c r="I154" s="37">
        <v>160.36666666666667</v>
      </c>
      <c r="J154" s="37">
        <v>162.73333333333335</v>
      </c>
      <c r="K154" s="28">
        <v>158</v>
      </c>
      <c r="L154" s="28">
        <v>152.19999999999999</v>
      </c>
      <c r="M154" s="28">
        <v>377.38902999999999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124.45</v>
      </c>
      <c r="D155" s="37">
        <v>126.45</v>
      </c>
      <c r="E155" s="37">
        <v>122</v>
      </c>
      <c r="F155" s="37">
        <v>119.55</v>
      </c>
      <c r="G155" s="37">
        <v>115.1</v>
      </c>
      <c r="H155" s="37">
        <v>128.9</v>
      </c>
      <c r="I155" s="37">
        <v>133.35000000000002</v>
      </c>
      <c r="J155" s="37">
        <v>135.80000000000001</v>
      </c>
      <c r="K155" s="28">
        <v>130.9</v>
      </c>
      <c r="L155" s="28">
        <v>124</v>
      </c>
      <c r="M155" s="28">
        <v>187.31349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4071.75</v>
      </c>
      <c r="D156" s="37">
        <v>4104.3833333333332</v>
      </c>
      <c r="E156" s="37">
        <v>4018.3666666666668</v>
      </c>
      <c r="F156" s="37">
        <v>3964.9833333333336</v>
      </c>
      <c r="G156" s="37">
        <v>3878.9666666666672</v>
      </c>
      <c r="H156" s="37">
        <v>4157.7666666666664</v>
      </c>
      <c r="I156" s="37">
        <v>4243.7833333333328</v>
      </c>
      <c r="J156" s="37">
        <v>4297.1666666666661</v>
      </c>
      <c r="K156" s="28">
        <v>4190.3999999999996</v>
      </c>
      <c r="L156" s="28">
        <v>4051</v>
      </c>
      <c r="M156" s="28">
        <v>1.5528999999999999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18188.400000000001</v>
      </c>
      <c r="D157" s="37">
        <v>18141.133333333335</v>
      </c>
      <c r="E157" s="37">
        <v>18032.26666666667</v>
      </c>
      <c r="F157" s="37">
        <v>17876.133333333335</v>
      </c>
      <c r="G157" s="37">
        <v>17767.26666666667</v>
      </c>
      <c r="H157" s="37">
        <v>18297.26666666667</v>
      </c>
      <c r="I157" s="37">
        <v>18406.133333333331</v>
      </c>
      <c r="J157" s="37">
        <v>18562.26666666667</v>
      </c>
      <c r="K157" s="28">
        <v>18250</v>
      </c>
      <c r="L157" s="28">
        <v>17985</v>
      </c>
      <c r="M157" s="28">
        <v>0.37486999999999998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336.75</v>
      </c>
      <c r="D158" s="37">
        <v>340.56666666666666</v>
      </c>
      <c r="E158" s="37">
        <v>331.18333333333334</v>
      </c>
      <c r="F158" s="37">
        <v>325.61666666666667</v>
      </c>
      <c r="G158" s="37">
        <v>316.23333333333335</v>
      </c>
      <c r="H158" s="37">
        <v>346.13333333333333</v>
      </c>
      <c r="I158" s="37">
        <v>355.51666666666665</v>
      </c>
      <c r="J158" s="37">
        <v>361.08333333333331</v>
      </c>
      <c r="K158" s="28">
        <v>349.95</v>
      </c>
      <c r="L158" s="28">
        <v>335</v>
      </c>
      <c r="M158" s="28">
        <v>5.99437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980.15</v>
      </c>
      <c r="D159" s="37">
        <v>990.35</v>
      </c>
      <c r="E159" s="37">
        <v>964.7</v>
      </c>
      <c r="F159" s="37">
        <v>949.25</v>
      </c>
      <c r="G159" s="37">
        <v>923.6</v>
      </c>
      <c r="H159" s="37">
        <v>1005.8000000000001</v>
      </c>
      <c r="I159" s="37">
        <v>1031.4499999999998</v>
      </c>
      <c r="J159" s="37">
        <v>1046.9000000000001</v>
      </c>
      <c r="K159" s="28">
        <v>1016</v>
      </c>
      <c r="L159" s="28">
        <v>974.9</v>
      </c>
      <c r="M159" s="28">
        <v>11.050039999999999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168.85</v>
      </c>
      <c r="D160" s="37">
        <v>170.28333333333333</v>
      </c>
      <c r="E160" s="37">
        <v>166.76666666666665</v>
      </c>
      <c r="F160" s="37">
        <v>164.68333333333331</v>
      </c>
      <c r="G160" s="37">
        <v>161.16666666666663</v>
      </c>
      <c r="H160" s="37">
        <v>172.36666666666667</v>
      </c>
      <c r="I160" s="37">
        <v>175.88333333333338</v>
      </c>
      <c r="J160" s="37">
        <v>177.9666666666667</v>
      </c>
      <c r="K160" s="28">
        <v>173.8</v>
      </c>
      <c r="L160" s="28">
        <v>168.2</v>
      </c>
      <c r="M160" s="28">
        <v>245.50313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237.95</v>
      </c>
      <c r="D161" s="37">
        <v>239.55000000000004</v>
      </c>
      <c r="E161" s="37">
        <v>235.45000000000007</v>
      </c>
      <c r="F161" s="37">
        <v>232.95000000000005</v>
      </c>
      <c r="G161" s="37">
        <v>228.85000000000008</v>
      </c>
      <c r="H161" s="37">
        <v>242.05000000000007</v>
      </c>
      <c r="I161" s="37">
        <v>246.15000000000003</v>
      </c>
      <c r="J161" s="37">
        <v>248.65000000000006</v>
      </c>
      <c r="K161" s="28">
        <v>243.65</v>
      </c>
      <c r="L161" s="28">
        <v>237.05</v>
      </c>
      <c r="M161" s="28">
        <v>13.40746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2861.45</v>
      </c>
      <c r="D162" s="37">
        <v>2882</v>
      </c>
      <c r="E162" s="37">
        <v>2829.5</v>
      </c>
      <c r="F162" s="37">
        <v>2797.55</v>
      </c>
      <c r="G162" s="37">
        <v>2745.05</v>
      </c>
      <c r="H162" s="37">
        <v>2913.95</v>
      </c>
      <c r="I162" s="37">
        <v>2966.45</v>
      </c>
      <c r="J162" s="37">
        <v>2998.3999999999996</v>
      </c>
      <c r="K162" s="28">
        <v>2934.5</v>
      </c>
      <c r="L162" s="28">
        <v>2850.05</v>
      </c>
      <c r="M162" s="28">
        <v>2.2569400000000002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44108.800000000003</v>
      </c>
      <c r="D163" s="37">
        <v>44013.733333333337</v>
      </c>
      <c r="E163" s="37">
        <v>43615.066666666673</v>
      </c>
      <c r="F163" s="37">
        <v>43121.333333333336</v>
      </c>
      <c r="G163" s="37">
        <v>42722.666666666672</v>
      </c>
      <c r="H163" s="37">
        <v>44507.466666666674</v>
      </c>
      <c r="I163" s="37">
        <v>44906.133333333331</v>
      </c>
      <c r="J163" s="37">
        <v>45399.866666666676</v>
      </c>
      <c r="K163" s="28">
        <v>44412.4</v>
      </c>
      <c r="L163" s="28">
        <v>43520</v>
      </c>
      <c r="M163" s="28">
        <v>0.21768000000000001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200.15</v>
      </c>
      <c r="D164" s="37">
        <v>200.9</v>
      </c>
      <c r="E164" s="37">
        <v>198.95000000000002</v>
      </c>
      <c r="F164" s="37">
        <v>197.75</v>
      </c>
      <c r="G164" s="37">
        <v>195.8</v>
      </c>
      <c r="H164" s="37">
        <v>202.10000000000002</v>
      </c>
      <c r="I164" s="37">
        <v>204.05</v>
      </c>
      <c r="J164" s="37">
        <v>205.25000000000003</v>
      </c>
      <c r="K164" s="28">
        <v>202.85</v>
      </c>
      <c r="L164" s="28">
        <v>199.7</v>
      </c>
      <c r="M164" s="28">
        <v>23.480789999999999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4474.05</v>
      </c>
      <c r="D165" s="37">
        <v>4491.95</v>
      </c>
      <c r="E165" s="37">
        <v>4444.0999999999995</v>
      </c>
      <c r="F165" s="37">
        <v>4414.1499999999996</v>
      </c>
      <c r="G165" s="37">
        <v>4366.2999999999993</v>
      </c>
      <c r="H165" s="37">
        <v>4521.8999999999996</v>
      </c>
      <c r="I165" s="37">
        <v>4569.75</v>
      </c>
      <c r="J165" s="37">
        <v>4599.7</v>
      </c>
      <c r="K165" s="28">
        <v>4539.8</v>
      </c>
      <c r="L165" s="28">
        <v>4462</v>
      </c>
      <c r="M165" s="28">
        <v>0.21654000000000001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2493.1</v>
      </c>
      <c r="D166" s="37">
        <v>2511.3333333333335</v>
      </c>
      <c r="E166" s="37">
        <v>2464.0166666666669</v>
      </c>
      <c r="F166" s="37">
        <v>2434.9333333333334</v>
      </c>
      <c r="G166" s="37">
        <v>2387.6166666666668</v>
      </c>
      <c r="H166" s="37">
        <v>2540.416666666667</v>
      </c>
      <c r="I166" s="37">
        <v>2587.7333333333336</v>
      </c>
      <c r="J166" s="37">
        <v>2616.8166666666671</v>
      </c>
      <c r="K166" s="28">
        <v>2558.65</v>
      </c>
      <c r="L166" s="28">
        <v>2482.25</v>
      </c>
      <c r="M166" s="28">
        <v>3.4546399999999999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2354.25</v>
      </c>
      <c r="D167" s="37">
        <v>2333.7333333333331</v>
      </c>
      <c r="E167" s="37">
        <v>2292.4666666666662</v>
      </c>
      <c r="F167" s="37">
        <v>2230.6833333333329</v>
      </c>
      <c r="G167" s="37">
        <v>2189.4166666666661</v>
      </c>
      <c r="H167" s="37">
        <v>2395.5166666666664</v>
      </c>
      <c r="I167" s="37">
        <v>2436.7833333333338</v>
      </c>
      <c r="J167" s="37">
        <v>2498.5666666666666</v>
      </c>
      <c r="K167" s="28">
        <v>2375</v>
      </c>
      <c r="L167" s="28">
        <v>2271.9499999999998</v>
      </c>
      <c r="M167" s="28">
        <v>14.57982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2610.35</v>
      </c>
      <c r="D168" s="37">
        <v>2611.25</v>
      </c>
      <c r="E168" s="37">
        <v>2569.1</v>
      </c>
      <c r="F168" s="37">
        <v>2527.85</v>
      </c>
      <c r="G168" s="37">
        <v>2485.6999999999998</v>
      </c>
      <c r="H168" s="37">
        <v>2652.5</v>
      </c>
      <c r="I168" s="37">
        <v>2694.6499999999996</v>
      </c>
      <c r="J168" s="37">
        <v>2735.9</v>
      </c>
      <c r="K168" s="28">
        <v>2653.4</v>
      </c>
      <c r="L168" s="28">
        <v>2570</v>
      </c>
      <c r="M168" s="28">
        <v>2.27637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122.3</v>
      </c>
      <c r="D169" s="37">
        <v>122.78333333333335</v>
      </c>
      <c r="E169" s="37">
        <v>120.76666666666669</v>
      </c>
      <c r="F169" s="37">
        <v>119.23333333333335</v>
      </c>
      <c r="G169" s="37">
        <v>117.2166666666667</v>
      </c>
      <c r="H169" s="37">
        <v>124.31666666666669</v>
      </c>
      <c r="I169" s="37">
        <v>126.33333333333334</v>
      </c>
      <c r="J169" s="37">
        <v>127.86666666666669</v>
      </c>
      <c r="K169" s="28">
        <v>124.8</v>
      </c>
      <c r="L169" s="28">
        <v>121.25</v>
      </c>
      <c r="M169" s="28">
        <v>80.029679999999999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231.35</v>
      </c>
      <c r="D170" s="37">
        <v>233.75</v>
      </c>
      <c r="E170" s="37">
        <v>227.6</v>
      </c>
      <c r="F170" s="37">
        <v>223.85</v>
      </c>
      <c r="G170" s="37">
        <v>217.7</v>
      </c>
      <c r="H170" s="37">
        <v>237.5</v>
      </c>
      <c r="I170" s="37">
        <v>243.64999999999998</v>
      </c>
      <c r="J170" s="37">
        <v>247.4</v>
      </c>
      <c r="K170" s="28">
        <v>239.9</v>
      </c>
      <c r="L170" s="28">
        <v>230</v>
      </c>
      <c r="M170" s="28">
        <v>89.354339999999993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485.6</v>
      </c>
      <c r="D171" s="37">
        <v>489.93333333333334</v>
      </c>
      <c r="E171" s="37">
        <v>477.86666666666667</v>
      </c>
      <c r="F171" s="37">
        <v>470.13333333333333</v>
      </c>
      <c r="G171" s="37">
        <v>458.06666666666666</v>
      </c>
      <c r="H171" s="37">
        <v>497.66666666666669</v>
      </c>
      <c r="I171" s="37">
        <v>509.73333333333341</v>
      </c>
      <c r="J171" s="37">
        <v>517.4666666666667</v>
      </c>
      <c r="K171" s="28">
        <v>502</v>
      </c>
      <c r="L171" s="28">
        <v>482.2</v>
      </c>
      <c r="M171" s="28">
        <v>7.1271000000000004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14451.85</v>
      </c>
      <c r="D172" s="37">
        <v>14463.566666666668</v>
      </c>
      <c r="E172" s="37">
        <v>14361.933333333334</v>
      </c>
      <c r="F172" s="37">
        <v>14272.016666666666</v>
      </c>
      <c r="G172" s="37">
        <v>14170.383333333333</v>
      </c>
      <c r="H172" s="37">
        <v>14553.483333333335</v>
      </c>
      <c r="I172" s="37">
        <v>14655.11666666667</v>
      </c>
      <c r="J172" s="37">
        <v>14745.033333333336</v>
      </c>
      <c r="K172" s="28">
        <v>14565.2</v>
      </c>
      <c r="L172" s="28">
        <v>14373.65</v>
      </c>
      <c r="M172" s="28">
        <v>1.908E-2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37.450000000000003</v>
      </c>
      <c r="D173" s="37">
        <v>37.75</v>
      </c>
      <c r="E173" s="37">
        <v>37</v>
      </c>
      <c r="F173" s="37">
        <v>36.549999999999997</v>
      </c>
      <c r="G173" s="37">
        <v>35.799999999999997</v>
      </c>
      <c r="H173" s="37">
        <v>38.200000000000003</v>
      </c>
      <c r="I173" s="37">
        <v>38.950000000000003</v>
      </c>
      <c r="J173" s="37">
        <v>39.400000000000006</v>
      </c>
      <c r="K173" s="28">
        <v>38.5</v>
      </c>
      <c r="L173" s="28">
        <v>37.299999999999997</v>
      </c>
      <c r="M173" s="28">
        <v>617.40174000000002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137.19999999999999</v>
      </c>
      <c r="D174" s="37">
        <v>138.4</v>
      </c>
      <c r="E174" s="37">
        <v>135.05000000000001</v>
      </c>
      <c r="F174" s="37">
        <v>132.9</v>
      </c>
      <c r="G174" s="37">
        <v>129.55000000000001</v>
      </c>
      <c r="H174" s="37">
        <v>140.55000000000001</v>
      </c>
      <c r="I174" s="37">
        <v>143.89999999999998</v>
      </c>
      <c r="J174" s="37">
        <v>146.05000000000001</v>
      </c>
      <c r="K174" s="28">
        <v>141.75</v>
      </c>
      <c r="L174" s="28">
        <v>136.25</v>
      </c>
      <c r="M174" s="28">
        <v>147.66353000000001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133.05000000000001</v>
      </c>
      <c r="D175" s="37">
        <v>133.65</v>
      </c>
      <c r="E175" s="37">
        <v>131.5</v>
      </c>
      <c r="F175" s="37">
        <v>129.94999999999999</v>
      </c>
      <c r="G175" s="37">
        <v>127.79999999999998</v>
      </c>
      <c r="H175" s="37">
        <v>135.20000000000002</v>
      </c>
      <c r="I175" s="37">
        <v>137.35000000000005</v>
      </c>
      <c r="J175" s="37">
        <v>138.90000000000003</v>
      </c>
      <c r="K175" s="28">
        <v>135.80000000000001</v>
      </c>
      <c r="L175" s="28">
        <v>132.1</v>
      </c>
      <c r="M175" s="28">
        <v>44.034820000000003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2572.85</v>
      </c>
      <c r="D176" s="37">
        <v>2581.9500000000003</v>
      </c>
      <c r="E176" s="37">
        <v>2557.9000000000005</v>
      </c>
      <c r="F176" s="37">
        <v>2542.9500000000003</v>
      </c>
      <c r="G176" s="37">
        <v>2518.9000000000005</v>
      </c>
      <c r="H176" s="37">
        <v>2596.9000000000005</v>
      </c>
      <c r="I176" s="37">
        <v>2620.9500000000007</v>
      </c>
      <c r="J176" s="37">
        <v>2635.9000000000005</v>
      </c>
      <c r="K176" s="28">
        <v>2606</v>
      </c>
      <c r="L176" s="28">
        <v>2567</v>
      </c>
      <c r="M176" s="28">
        <v>71.516319999999993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856.85</v>
      </c>
      <c r="D177" s="37">
        <v>858.15</v>
      </c>
      <c r="E177" s="37">
        <v>846.3</v>
      </c>
      <c r="F177" s="37">
        <v>835.75</v>
      </c>
      <c r="G177" s="37">
        <v>823.9</v>
      </c>
      <c r="H177" s="37">
        <v>868.69999999999993</v>
      </c>
      <c r="I177" s="37">
        <v>880.55000000000007</v>
      </c>
      <c r="J177" s="37">
        <v>891.09999999999991</v>
      </c>
      <c r="K177" s="28">
        <v>870</v>
      </c>
      <c r="L177" s="28">
        <v>847.6</v>
      </c>
      <c r="M177" s="28">
        <v>30.974450000000001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1108.8499999999999</v>
      </c>
      <c r="D178" s="37">
        <v>1108.2</v>
      </c>
      <c r="E178" s="37">
        <v>1100.6500000000001</v>
      </c>
      <c r="F178" s="37">
        <v>1092.45</v>
      </c>
      <c r="G178" s="37">
        <v>1084.9000000000001</v>
      </c>
      <c r="H178" s="37">
        <v>1116.4000000000001</v>
      </c>
      <c r="I178" s="37">
        <v>1123.9499999999998</v>
      </c>
      <c r="J178" s="37">
        <v>1132.1500000000001</v>
      </c>
      <c r="K178" s="28">
        <v>1115.75</v>
      </c>
      <c r="L178" s="28">
        <v>1100</v>
      </c>
      <c r="M178" s="28">
        <v>9.6669800000000006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2688.6</v>
      </c>
      <c r="D179" s="37">
        <v>2695.5</v>
      </c>
      <c r="E179" s="37">
        <v>2655.1</v>
      </c>
      <c r="F179" s="37">
        <v>2621.6</v>
      </c>
      <c r="G179" s="37">
        <v>2581.1999999999998</v>
      </c>
      <c r="H179" s="37">
        <v>2729</v>
      </c>
      <c r="I179" s="37">
        <v>2769.3999999999996</v>
      </c>
      <c r="J179" s="37">
        <v>2802.9</v>
      </c>
      <c r="K179" s="28">
        <v>2735.9</v>
      </c>
      <c r="L179" s="28">
        <v>2662</v>
      </c>
      <c r="M179" s="28">
        <v>6.5501399999999999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7853.5</v>
      </c>
      <c r="D180" s="37">
        <v>7859.333333333333</v>
      </c>
      <c r="E180" s="37">
        <v>7820.6666666666661</v>
      </c>
      <c r="F180" s="37">
        <v>7787.833333333333</v>
      </c>
      <c r="G180" s="37">
        <v>7749.1666666666661</v>
      </c>
      <c r="H180" s="37">
        <v>7892.1666666666661</v>
      </c>
      <c r="I180" s="37">
        <v>7930.8333333333321</v>
      </c>
      <c r="J180" s="37">
        <v>7963.6666666666661</v>
      </c>
      <c r="K180" s="28">
        <v>7898</v>
      </c>
      <c r="L180" s="28">
        <v>7826.5</v>
      </c>
      <c r="M180" s="28">
        <v>0.28038999999999997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24742.5</v>
      </c>
      <c r="D181" s="37">
        <v>24791.983333333334</v>
      </c>
      <c r="E181" s="37">
        <v>24517.516666666666</v>
      </c>
      <c r="F181" s="37">
        <v>24292.533333333333</v>
      </c>
      <c r="G181" s="37">
        <v>24018.066666666666</v>
      </c>
      <c r="H181" s="37">
        <v>25016.966666666667</v>
      </c>
      <c r="I181" s="37">
        <v>25291.433333333334</v>
      </c>
      <c r="J181" s="37">
        <v>25516.416666666668</v>
      </c>
      <c r="K181" s="28">
        <v>25066.45</v>
      </c>
      <c r="L181" s="28">
        <v>24567</v>
      </c>
      <c r="M181" s="28">
        <v>0.30112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1174.0999999999999</v>
      </c>
      <c r="D182" s="37">
        <v>1172.3500000000001</v>
      </c>
      <c r="E182" s="37">
        <v>1159.7500000000002</v>
      </c>
      <c r="F182" s="37">
        <v>1145.4000000000001</v>
      </c>
      <c r="G182" s="37">
        <v>1132.8000000000002</v>
      </c>
      <c r="H182" s="37">
        <v>1186.7000000000003</v>
      </c>
      <c r="I182" s="37">
        <v>1199.3000000000002</v>
      </c>
      <c r="J182" s="37">
        <v>1213.6500000000003</v>
      </c>
      <c r="K182" s="28">
        <v>1184.95</v>
      </c>
      <c r="L182" s="28">
        <v>1158</v>
      </c>
      <c r="M182" s="28">
        <v>20.431460000000001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2470.6</v>
      </c>
      <c r="D183" s="37">
        <v>2473.3166666666671</v>
      </c>
      <c r="E183" s="37">
        <v>2436.6333333333341</v>
      </c>
      <c r="F183" s="37">
        <v>2402.666666666667</v>
      </c>
      <c r="G183" s="37">
        <v>2365.983333333334</v>
      </c>
      <c r="H183" s="37">
        <v>2507.2833333333342</v>
      </c>
      <c r="I183" s="37">
        <v>2543.9666666666676</v>
      </c>
      <c r="J183" s="37">
        <v>2577.9333333333343</v>
      </c>
      <c r="K183" s="28">
        <v>2510</v>
      </c>
      <c r="L183" s="28">
        <v>2439.35</v>
      </c>
      <c r="M183" s="28">
        <v>2.7272599999999998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514.95000000000005</v>
      </c>
      <c r="D184" s="37">
        <v>514.96666666666658</v>
      </c>
      <c r="E184" s="37">
        <v>510.03333333333319</v>
      </c>
      <c r="F184" s="37">
        <v>505.11666666666662</v>
      </c>
      <c r="G184" s="37">
        <v>500.18333333333322</v>
      </c>
      <c r="H184" s="37">
        <v>519.88333333333321</v>
      </c>
      <c r="I184" s="37">
        <v>524.81666666666661</v>
      </c>
      <c r="J184" s="37">
        <v>529.73333333333312</v>
      </c>
      <c r="K184" s="28">
        <v>519.9</v>
      </c>
      <c r="L184" s="28">
        <v>510.05</v>
      </c>
      <c r="M184" s="28">
        <v>196.20957999999999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109.1</v>
      </c>
      <c r="D185" s="37">
        <v>109.60000000000001</v>
      </c>
      <c r="E185" s="37">
        <v>107.00000000000001</v>
      </c>
      <c r="F185" s="37">
        <v>104.9</v>
      </c>
      <c r="G185" s="37">
        <v>102.30000000000001</v>
      </c>
      <c r="H185" s="37">
        <v>111.70000000000002</v>
      </c>
      <c r="I185" s="37">
        <v>114.30000000000001</v>
      </c>
      <c r="J185" s="37">
        <v>116.40000000000002</v>
      </c>
      <c r="K185" s="28">
        <v>112.2</v>
      </c>
      <c r="L185" s="28">
        <v>107.5</v>
      </c>
      <c r="M185" s="28">
        <v>524.83623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930.95</v>
      </c>
      <c r="D186" s="37">
        <v>935.26666666666677</v>
      </c>
      <c r="E186" s="37">
        <v>922.53333333333353</v>
      </c>
      <c r="F186" s="37">
        <v>914.11666666666679</v>
      </c>
      <c r="G186" s="37">
        <v>901.38333333333355</v>
      </c>
      <c r="H186" s="37">
        <v>943.68333333333351</v>
      </c>
      <c r="I186" s="37">
        <v>956.41666666666686</v>
      </c>
      <c r="J186" s="37">
        <v>964.83333333333348</v>
      </c>
      <c r="K186" s="28">
        <v>948</v>
      </c>
      <c r="L186" s="28">
        <v>926.85</v>
      </c>
      <c r="M186" s="28">
        <v>27.286249999999999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497.5</v>
      </c>
      <c r="D187" s="37">
        <v>500.40000000000003</v>
      </c>
      <c r="E187" s="37">
        <v>492.90000000000009</v>
      </c>
      <c r="F187" s="37">
        <v>488.30000000000007</v>
      </c>
      <c r="G187" s="37">
        <v>480.80000000000013</v>
      </c>
      <c r="H187" s="37">
        <v>505.00000000000006</v>
      </c>
      <c r="I187" s="37">
        <v>512.5</v>
      </c>
      <c r="J187" s="37">
        <v>517.1</v>
      </c>
      <c r="K187" s="28">
        <v>507.9</v>
      </c>
      <c r="L187" s="28">
        <v>495.8</v>
      </c>
      <c r="M187" s="28">
        <v>7.9360999999999997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610.15</v>
      </c>
      <c r="D188" s="37">
        <v>610.16666666666663</v>
      </c>
      <c r="E188" s="37">
        <v>601.98333333333323</v>
      </c>
      <c r="F188" s="37">
        <v>593.81666666666661</v>
      </c>
      <c r="G188" s="37">
        <v>585.63333333333321</v>
      </c>
      <c r="H188" s="37">
        <v>618.33333333333326</v>
      </c>
      <c r="I188" s="37">
        <v>626.51666666666665</v>
      </c>
      <c r="J188" s="37">
        <v>634.68333333333328</v>
      </c>
      <c r="K188" s="28">
        <v>618.35</v>
      </c>
      <c r="L188" s="28">
        <v>602</v>
      </c>
      <c r="M188" s="28">
        <v>2.3118699999999999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637.95000000000005</v>
      </c>
      <c r="D189" s="37">
        <v>641.41666666666663</v>
      </c>
      <c r="E189" s="37">
        <v>631.93333333333328</v>
      </c>
      <c r="F189" s="37">
        <v>625.91666666666663</v>
      </c>
      <c r="G189" s="37">
        <v>616.43333333333328</v>
      </c>
      <c r="H189" s="37">
        <v>647.43333333333328</v>
      </c>
      <c r="I189" s="37">
        <v>656.91666666666663</v>
      </c>
      <c r="J189" s="37">
        <v>662.93333333333328</v>
      </c>
      <c r="K189" s="28">
        <v>650.9</v>
      </c>
      <c r="L189" s="28">
        <v>635.4</v>
      </c>
      <c r="M189" s="28">
        <v>7.4260099999999998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981</v>
      </c>
      <c r="D190" s="37">
        <v>989.66666666666663</v>
      </c>
      <c r="E190" s="37">
        <v>969.33333333333326</v>
      </c>
      <c r="F190" s="37">
        <v>957.66666666666663</v>
      </c>
      <c r="G190" s="37">
        <v>937.33333333333326</v>
      </c>
      <c r="H190" s="37">
        <v>1001.3333333333333</v>
      </c>
      <c r="I190" s="37">
        <v>1021.6666666666665</v>
      </c>
      <c r="J190" s="37">
        <v>1033.3333333333333</v>
      </c>
      <c r="K190" s="28">
        <v>1010</v>
      </c>
      <c r="L190" s="28">
        <v>978</v>
      </c>
      <c r="M190" s="28">
        <v>6.9282899999999996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1328</v>
      </c>
      <c r="D191" s="37">
        <v>1308.5</v>
      </c>
      <c r="E191" s="37">
        <v>1273</v>
      </c>
      <c r="F191" s="37">
        <v>1218</v>
      </c>
      <c r="G191" s="37">
        <v>1182.5</v>
      </c>
      <c r="H191" s="37">
        <v>1363.5</v>
      </c>
      <c r="I191" s="37">
        <v>1399</v>
      </c>
      <c r="J191" s="37">
        <v>1454</v>
      </c>
      <c r="K191" s="28">
        <v>1344</v>
      </c>
      <c r="L191" s="28">
        <v>1253.5</v>
      </c>
      <c r="M191" s="28">
        <v>18.833559999999999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3684.15</v>
      </c>
      <c r="D192" s="37">
        <v>3702.8833333333332</v>
      </c>
      <c r="E192" s="37">
        <v>3660.2666666666664</v>
      </c>
      <c r="F192" s="37">
        <v>3636.3833333333332</v>
      </c>
      <c r="G192" s="37">
        <v>3593.7666666666664</v>
      </c>
      <c r="H192" s="37">
        <v>3726.7666666666664</v>
      </c>
      <c r="I192" s="37">
        <v>3769.3833333333332</v>
      </c>
      <c r="J192" s="37">
        <v>3793.2666666666664</v>
      </c>
      <c r="K192" s="28">
        <v>3745.5</v>
      </c>
      <c r="L192" s="28">
        <v>3679</v>
      </c>
      <c r="M192" s="28">
        <v>24.94829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804.9</v>
      </c>
      <c r="D193" s="37">
        <v>808.41666666666663</v>
      </c>
      <c r="E193" s="37">
        <v>798.5333333333333</v>
      </c>
      <c r="F193" s="37">
        <v>792.16666666666663</v>
      </c>
      <c r="G193" s="37">
        <v>782.2833333333333</v>
      </c>
      <c r="H193" s="37">
        <v>814.7833333333333</v>
      </c>
      <c r="I193" s="37">
        <v>824.66666666666674</v>
      </c>
      <c r="J193" s="37">
        <v>831.0333333333333</v>
      </c>
      <c r="K193" s="28">
        <v>818.3</v>
      </c>
      <c r="L193" s="28">
        <v>802.05</v>
      </c>
      <c r="M193" s="28">
        <v>19.652370000000001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8747.7999999999993</v>
      </c>
      <c r="D194" s="37">
        <v>8796.35</v>
      </c>
      <c r="E194" s="37">
        <v>8654.4500000000007</v>
      </c>
      <c r="F194" s="37">
        <v>8561.1</v>
      </c>
      <c r="G194" s="37">
        <v>8419.2000000000007</v>
      </c>
      <c r="H194" s="37">
        <v>8889.7000000000007</v>
      </c>
      <c r="I194" s="37">
        <v>9031.5999999999985</v>
      </c>
      <c r="J194" s="37">
        <v>9124.9500000000007</v>
      </c>
      <c r="K194" s="28">
        <v>8938.25</v>
      </c>
      <c r="L194" s="28">
        <v>8703</v>
      </c>
      <c r="M194" s="28">
        <v>3.4381599999999999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449.5</v>
      </c>
      <c r="D195" s="37">
        <v>452.36666666666662</v>
      </c>
      <c r="E195" s="37">
        <v>445.63333333333321</v>
      </c>
      <c r="F195" s="37">
        <v>441.76666666666659</v>
      </c>
      <c r="G195" s="37">
        <v>435.03333333333319</v>
      </c>
      <c r="H195" s="37">
        <v>456.23333333333323</v>
      </c>
      <c r="I195" s="37">
        <v>462.9666666666667</v>
      </c>
      <c r="J195" s="37">
        <v>466.83333333333326</v>
      </c>
      <c r="K195" s="28">
        <v>459.1</v>
      </c>
      <c r="L195" s="28">
        <v>448.5</v>
      </c>
      <c r="M195" s="28">
        <v>199.50241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277.8</v>
      </c>
      <c r="D196" s="37">
        <v>283.95</v>
      </c>
      <c r="E196" s="37">
        <v>269.84999999999997</v>
      </c>
      <c r="F196" s="37">
        <v>261.89999999999998</v>
      </c>
      <c r="G196" s="37">
        <v>247.79999999999995</v>
      </c>
      <c r="H196" s="37">
        <v>291.89999999999998</v>
      </c>
      <c r="I196" s="37">
        <v>306</v>
      </c>
      <c r="J196" s="37">
        <v>313.95</v>
      </c>
      <c r="K196" s="28">
        <v>298.05</v>
      </c>
      <c r="L196" s="28">
        <v>276</v>
      </c>
      <c r="M196" s="28">
        <v>1511.7424699999999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1349.5</v>
      </c>
      <c r="D197" s="37">
        <v>1357.1666666666667</v>
      </c>
      <c r="E197" s="37">
        <v>1333.3333333333335</v>
      </c>
      <c r="F197" s="37">
        <v>1317.1666666666667</v>
      </c>
      <c r="G197" s="37">
        <v>1293.3333333333335</v>
      </c>
      <c r="H197" s="37">
        <v>1373.3333333333335</v>
      </c>
      <c r="I197" s="37">
        <v>1397.166666666667</v>
      </c>
      <c r="J197" s="37">
        <v>1413.3333333333335</v>
      </c>
      <c r="K197" s="28">
        <v>1381</v>
      </c>
      <c r="L197" s="28">
        <v>1341</v>
      </c>
      <c r="M197" s="28">
        <v>55.650640000000003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1468.55</v>
      </c>
      <c r="D198" s="37">
        <v>1464.6333333333332</v>
      </c>
      <c r="E198" s="37">
        <v>1454.6166666666663</v>
      </c>
      <c r="F198" s="37">
        <v>1440.6833333333332</v>
      </c>
      <c r="G198" s="37">
        <v>1430.6666666666663</v>
      </c>
      <c r="H198" s="37">
        <v>1478.5666666666664</v>
      </c>
      <c r="I198" s="37">
        <v>1488.5833333333333</v>
      </c>
      <c r="J198" s="37">
        <v>1502.5166666666664</v>
      </c>
      <c r="K198" s="28">
        <v>1474.65</v>
      </c>
      <c r="L198" s="28">
        <v>1450.7</v>
      </c>
      <c r="M198" s="28">
        <v>33.367840000000001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809.85</v>
      </c>
      <c r="D199" s="37">
        <v>807.56666666666661</v>
      </c>
      <c r="E199" s="37">
        <v>802.28333333333319</v>
      </c>
      <c r="F199" s="37">
        <v>794.71666666666658</v>
      </c>
      <c r="G199" s="37">
        <v>789.43333333333317</v>
      </c>
      <c r="H199" s="37">
        <v>815.13333333333321</v>
      </c>
      <c r="I199" s="37">
        <v>820.41666666666652</v>
      </c>
      <c r="J199" s="37">
        <v>827.98333333333323</v>
      </c>
      <c r="K199" s="28">
        <v>812.85</v>
      </c>
      <c r="L199" s="28">
        <v>800</v>
      </c>
      <c r="M199" s="28">
        <v>3.7781899999999999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2458.35</v>
      </c>
      <c r="D200" s="37">
        <v>2484.9333333333329</v>
      </c>
      <c r="E200" s="37">
        <v>2425.4166666666661</v>
      </c>
      <c r="F200" s="37">
        <v>2392.4833333333331</v>
      </c>
      <c r="G200" s="37">
        <v>2332.9666666666662</v>
      </c>
      <c r="H200" s="37">
        <v>2517.8666666666659</v>
      </c>
      <c r="I200" s="37">
        <v>2577.3833333333332</v>
      </c>
      <c r="J200" s="37">
        <v>2610.3166666666657</v>
      </c>
      <c r="K200" s="28">
        <v>2544.4499999999998</v>
      </c>
      <c r="L200" s="28">
        <v>2452</v>
      </c>
      <c r="M200" s="28">
        <v>27.852150000000002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2752.5</v>
      </c>
      <c r="D201" s="37">
        <v>2742.9500000000003</v>
      </c>
      <c r="E201" s="37">
        <v>2726.9500000000007</v>
      </c>
      <c r="F201" s="37">
        <v>2701.4000000000005</v>
      </c>
      <c r="G201" s="37">
        <v>2685.400000000001</v>
      </c>
      <c r="H201" s="37">
        <v>2768.5000000000005</v>
      </c>
      <c r="I201" s="37">
        <v>2784.4999999999995</v>
      </c>
      <c r="J201" s="37">
        <v>2810.05</v>
      </c>
      <c r="K201" s="28">
        <v>2758.95</v>
      </c>
      <c r="L201" s="28">
        <v>2717.4</v>
      </c>
      <c r="M201" s="28">
        <v>1.07881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537.35</v>
      </c>
      <c r="D202" s="37">
        <v>540.26666666666677</v>
      </c>
      <c r="E202" s="37">
        <v>528.58333333333348</v>
      </c>
      <c r="F202" s="37">
        <v>519.81666666666672</v>
      </c>
      <c r="G202" s="37">
        <v>508.13333333333344</v>
      </c>
      <c r="H202" s="37">
        <v>549.03333333333353</v>
      </c>
      <c r="I202" s="37">
        <v>560.7166666666667</v>
      </c>
      <c r="J202" s="37">
        <v>569.48333333333358</v>
      </c>
      <c r="K202" s="28">
        <v>551.95000000000005</v>
      </c>
      <c r="L202" s="28">
        <v>531.5</v>
      </c>
      <c r="M202" s="28">
        <v>10.3482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1307.75</v>
      </c>
      <c r="D203" s="37">
        <v>1318.2</v>
      </c>
      <c r="E203" s="37">
        <v>1289.5500000000002</v>
      </c>
      <c r="F203" s="37">
        <v>1271.3500000000001</v>
      </c>
      <c r="G203" s="37">
        <v>1242.7000000000003</v>
      </c>
      <c r="H203" s="37">
        <v>1336.4</v>
      </c>
      <c r="I203" s="37">
        <v>1365.0500000000002</v>
      </c>
      <c r="J203" s="37">
        <v>1383.25</v>
      </c>
      <c r="K203" s="28">
        <v>1346.85</v>
      </c>
      <c r="L203" s="28">
        <v>1300</v>
      </c>
      <c r="M203" s="28">
        <v>10.385770000000001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803.35</v>
      </c>
      <c r="D204" s="37">
        <v>800.93333333333339</v>
      </c>
      <c r="E204" s="37">
        <v>792.86666666666679</v>
      </c>
      <c r="F204" s="37">
        <v>782.38333333333344</v>
      </c>
      <c r="G204" s="37">
        <v>774.31666666666683</v>
      </c>
      <c r="H204" s="37">
        <v>811.41666666666674</v>
      </c>
      <c r="I204" s="37">
        <v>819.48333333333335</v>
      </c>
      <c r="J204" s="37">
        <v>829.9666666666667</v>
      </c>
      <c r="K204" s="28">
        <v>809</v>
      </c>
      <c r="L204" s="28">
        <v>790.45</v>
      </c>
      <c r="M204" s="28">
        <v>22.270779999999998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6736.65</v>
      </c>
      <c r="D205" s="37">
        <v>6743.05</v>
      </c>
      <c r="E205" s="37">
        <v>6689.6</v>
      </c>
      <c r="F205" s="37">
        <v>6642.55</v>
      </c>
      <c r="G205" s="37">
        <v>6589.1</v>
      </c>
      <c r="H205" s="37">
        <v>6790.1</v>
      </c>
      <c r="I205" s="37">
        <v>6843.5499999999993</v>
      </c>
      <c r="J205" s="37">
        <v>6890.6</v>
      </c>
      <c r="K205" s="28">
        <v>6796.5</v>
      </c>
      <c r="L205" s="28">
        <v>6696</v>
      </c>
      <c r="M205" s="28">
        <v>2.34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42.9</v>
      </c>
      <c r="D206" s="37">
        <v>43.466666666666669</v>
      </c>
      <c r="E206" s="37">
        <v>42.083333333333336</v>
      </c>
      <c r="F206" s="37">
        <v>41.266666666666666</v>
      </c>
      <c r="G206" s="37">
        <v>39.883333333333333</v>
      </c>
      <c r="H206" s="37">
        <v>44.283333333333339</v>
      </c>
      <c r="I206" s="37">
        <v>45.666666666666664</v>
      </c>
      <c r="J206" s="37">
        <v>46.483333333333341</v>
      </c>
      <c r="K206" s="28">
        <v>44.85</v>
      </c>
      <c r="L206" s="28">
        <v>42.65</v>
      </c>
      <c r="M206" s="28">
        <v>217.04194000000001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1572.2</v>
      </c>
      <c r="D207" s="37">
        <v>1570.05</v>
      </c>
      <c r="E207" s="37">
        <v>1553.1</v>
      </c>
      <c r="F207" s="37">
        <v>1534</v>
      </c>
      <c r="G207" s="37">
        <v>1517.05</v>
      </c>
      <c r="H207" s="37">
        <v>1589.1499999999999</v>
      </c>
      <c r="I207" s="37">
        <v>1606.1000000000001</v>
      </c>
      <c r="J207" s="37">
        <v>1625.1999999999998</v>
      </c>
      <c r="K207" s="28">
        <v>1587</v>
      </c>
      <c r="L207" s="28">
        <v>1550.95</v>
      </c>
      <c r="M207" s="28">
        <v>4.7551399999999999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902.65</v>
      </c>
      <c r="D208" s="37">
        <v>912.06666666666661</v>
      </c>
      <c r="E208" s="37">
        <v>891.23333333333323</v>
      </c>
      <c r="F208" s="37">
        <v>879.81666666666661</v>
      </c>
      <c r="G208" s="37">
        <v>858.98333333333323</v>
      </c>
      <c r="H208" s="37">
        <v>923.48333333333323</v>
      </c>
      <c r="I208" s="37">
        <v>944.31666666666672</v>
      </c>
      <c r="J208" s="37">
        <v>955.73333333333323</v>
      </c>
      <c r="K208" s="28">
        <v>932.9</v>
      </c>
      <c r="L208" s="28">
        <v>900.65</v>
      </c>
      <c r="M208" s="28">
        <v>12.40662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960.2</v>
      </c>
      <c r="D209" s="37">
        <v>969.81666666666661</v>
      </c>
      <c r="E209" s="37">
        <v>940.63333333333321</v>
      </c>
      <c r="F209" s="37">
        <v>921.06666666666661</v>
      </c>
      <c r="G209" s="37">
        <v>891.88333333333321</v>
      </c>
      <c r="H209" s="37">
        <v>989.38333333333321</v>
      </c>
      <c r="I209" s="37">
        <v>1018.5666666666666</v>
      </c>
      <c r="J209" s="37">
        <v>1038.1333333333332</v>
      </c>
      <c r="K209" s="28">
        <v>999</v>
      </c>
      <c r="L209" s="28">
        <v>950.25</v>
      </c>
      <c r="M209" s="28">
        <v>7.93384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425.5</v>
      </c>
      <c r="D210" s="37">
        <v>429.05</v>
      </c>
      <c r="E210" s="37">
        <v>420.75</v>
      </c>
      <c r="F210" s="37">
        <v>416</v>
      </c>
      <c r="G210" s="37">
        <v>407.7</v>
      </c>
      <c r="H210" s="37">
        <v>433.8</v>
      </c>
      <c r="I210" s="37">
        <v>442.10000000000008</v>
      </c>
      <c r="J210" s="37">
        <v>446.85</v>
      </c>
      <c r="K210" s="28">
        <v>437.35</v>
      </c>
      <c r="L210" s="28">
        <v>424.3</v>
      </c>
      <c r="M210" s="28">
        <v>71.257009999999994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10.9</v>
      </c>
      <c r="D211" s="37">
        <v>10.866666666666667</v>
      </c>
      <c r="E211" s="37">
        <v>10.583333333333334</v>
      </c>
      <c r="F211" s="37">
        <v>10.266666666666667</v>
      </c>
      <c r="G211" s="37">
        <v>9.9833333333333343</v>
      </c>
      <c r="H211" s="37">
        <v>11.183333333333334</v>
      </c>
      <c r="I211" s="37">
        <v>11.466666666666665</v>
      </c>
      <c r="J211" s="37">
        <v>11.783333333333333</v>
      </c>
      <c r="K211" s="28">
        <v>11.15</v>
      </c>
      <c r="L211" s="28">
        <v>10.55</v>
      </c>
      <c r="M211" s="28">
        <v>2315.6117800000002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1301.2</v>
      </c>
      <c r="D212" s="37">
        <v>1313.4666666666669</v>
      </c>
      <c r="E212" s="37">
        <v>1279.2833333333338</v>
      </c>
      <c r="F212" s="37">
        <v>1257.3666666666668</v>
      </c>
      <c r="G212" s="37">
        <v>1223.1833333333336</v>
      </c>
      <c r="H212" s="37">
        <v>1335.3833333333339</v>
      </c>
      <c r="I212" s="37">
        <v>1369.5666666666668</v>
      </c>
      <c r="J212" s="37">
        <v>1391.483333333334</v>
      </c>
      <c r="K212" s="28">
        <v>1347.65</v>
      </c>
      <c r="L212" s="28">
        <v>1291.55</v>
      </c>
      <c r="M212" s="28">
        <v>22.300370000000001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1659</v>
      </c>
      <c r="D213" s="37">
        <v>1659.3500000000001</v>
      </c>
      <c r="E213" s="37">
        <v>1638.7000000000003</v>
      </c>
      <c r="F213" s="37">
        <v>1618.4</v>
      </c>
      <c r="G213" s="37">
        <v>1597.7500000000002</v>
      </c>
      <c r="H213" s="37">
        <v>1679.6500000000003</v>
      </c>
      <c r="I213" s="37">
        <v>1700.3000000000004</v>
      </c>
      <c r="J213" s="37">
        <v>1720.6000000000004</v>
      </c>
      <c r="K213" s="28">
        <v>1680</v>
      </c>
      <c r="L213" s="28">
        <v>1639.05</v>
      </c>
      <c r="M213" s="28">
        <v>3.6266400000000001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580.85</v>
      </c>
      <c r="D214" s="37">
        <v>583.44999999999993</v>
      </c>
      <c r="E214" s="37">
        <v>574.89999999999986</v>
      </c>
      <c r="F214" s="37">
        <v>568.94999999999993</v>
      </c>
      <c r="G214" s="37">
        <v>560.39999999999986</v>
      </c>
      <c r="H214" s="37">
        <v>589.39999999999986</v>
      </c>
      <c r="I214" s="37">
        <v>597.94999999999982</v>
      </c>
      <c r="J214" s="37">
        <v>603.89999999999986</v>
      </c>
      <c r="K214" s="37">
        <v>592</v>
      </c>
      <c r="L214" s="37">
        <v>577.5</v>
      </c>
      <c r="M214" s="37">
        <v>78.607650000000007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15.55</v>
      </c>
      <c r="D215" s="37">
        <v>15.566666666666668</v>
      </c>
      <c r="E215" s="37">
        <v>14.883333333333336</v>
      </c>
      <c r="F215" s="37">
        <v>14.216666666666669</v>
      </c>
      <c r="G215" s="37">
        <v>13.533333333333337</v>
      </c>
      <c r="H215" s="37">
        <v>16.233333333333334</v>
      </c>
      <c r="I215" s="37">
        <v>16.916666666666671</v>
      </c>
      <c r="J215" s="37">
        <v>17.583333333333336</v>
      </c>
      <c r="K215" s="37">
        <v>16.25</v>
      </c>
      <c r="L215" s="37">
        <v>14.9</v>
      </c>
      <c r="M215" s="37">
        <v>8943.4765800000005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284.75</v>
      </c>
      <c r="D216" s="37">
        <v>288.2833333333333</v>
      </c>
      <c r="E216" s="37">
        <v>279.66666666666663</v>
      </c>
      <c r="F216" s="37">
        <v>274.58333333333331</v>
      </c>
      <c r="G216" s="37">
        <v>265.96666666666664</v>
      </c>
      <c r="H216" s="37">
        <v>293.36666666666662</v>
      </c>
      <c r="I216" s="37">
        <v>301.98333333333329</v>
      </c>
      <c r="J216" s="37">
        <v>307.06666666666661</v>
      </c>
      <c r="K216" s="37">
        <v>296.89999999999998</v>
      </c>
      <c r="L216" s="37">
        <v>283.2</v>
      </c>
      <c r="M216" s="37">
        <v>678.70862999999997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7"/>
      <c r="B1" s="43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0" t="s">
        <v>16</v>
      </c>
      <c r="B9" s="432" t="s">
        <v>18</v>
      </c>
      <c r="C9" s="436" t="s">
        <v>20</v>
      </c>
      <c r="D9" s="436" t="s">
        <v>21</v>
      </c>
      <c r="E9" s="427" t="s">
        <v>22</v>
      </c>
      <c r="F9" s="428"/>
      <c r="G9" s="429"/>
      <c r="H9" s="427" t="s">
        <v>23</v>
      </c>
      <c r="I9" s="428"/>
      <c r="J9" s="429"/>
      <c r="K9" s="23"/>
      <c r="L9" s="24"/>
      <c r="M9" s="50"/>
      <c r="N9" s="1"/>
      <c r="O9" s="1"/>
    </row>
    <row r="10" spans="1:15" ht="42.75" customHeight="1">
      <c r="A10" s="434"/>
      <c r="B10" s="435"/>
      <c r="C10" s="435"/>
      <c r="D10" s="4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21104.400000000001</v>
      </c>
      <c r="D11" s="321">
        <v>21193.133333333335</v>
      </c>
      <c r="E11" s="321">
        <v>20831.26666666667</v>
      </c>
      <c r="F11" s="321">
        <v>20558.133333333335</v>
      </c>
      <c r="G11" s="321">
        <v>20196.26666666667</v>
      </c>
      <c r="H11" s="321">
        <v>21466.26666666667</v>
      </c>
      <c r="I11" s="321">
        <v>21828.133333333331</v>
      </c>
      <c r="J11" s="321">
        <v>22101.26666666667</v>
      </c>
      <c r="K11" s="320">
        <v>21555</v>
      </c>
      <c r="L11" s="320">
        <v>20920</v>
      </c>
      <c r="M11" s="320">
        <v>2.7810000000000001E-2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519.79999999999995</v>
      </c>
      <c r="D12" s="321">
        <v>521.7833333333333</v>
      </c>
      <c r="E12" s="321">
        <v>512.16666666666663</v>
      </c>
      <c r="F12" s="321">
        <v>504.5333333333333</v>
      </c>
      <c r="G12" s="321">
        <v>494.91666666666663</v>
      </c>
      <c r="H12" s="321">
        <v>529.41666666666663</v>
      </c>
      <c r="I12" s="321">
        <v>539.03333333333342</v>
      </c>
      <c r="J12" s="321">
        <v>546.66666666666663</v>
      </c>
      <c r="K12" s="320">
        <v>531.4</v>
      </c>
      <c r="L12" s="320">
        <v>514.15</v>
      </c>
      <c r="M12" s="320">
        <v>4.4921100000000003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963.05</v>
      </c>
      <c r="D13" s="321">
        <v>965.5</v>
      </c>
      <c r="E13" s="321">
        <v>956</v>
      </c>
      <c r="F13" s="321">
        <v>948.95</v>
      </c>
      <c r="G13" s="321">
        <v>939.45</v>
      </c>
      <c r="H13" s="321">
        <v>972.55</v>
      </c>
      <c r="I13" s="321">
        <v>982.05</v>
      </c>
      <c r="J13" s="321">
        <v>989.09999999999991</v>
      </c>
      <c r="K13" s="320">
        <v>975</v>
      </c>
      <c r="L13" s="320">
        <v>958.45</v>
      </c>
      <c r="M13" s="320">
        <v>5.1822299999999997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2484.1</v>
      </c>
      <c r="D14" s="321">
        <v>2486.1833333333329</v>
      </c>
      <c r="E14" s="321">
        <v>2452.9166666666661</v>
      </c>
      <c r="F14" s="321">
        <v>2421.7333333333331</v>
      </c>
      <c r="G14" s="321">
        <v>2388.4666666666662</v>
      </c>
      <c r="H14" s="321">
        <v>2517.3666666666659</v>
      </c>
      <c r="I14" s="321">
        <v>2550.6333333333332</v>
      </c>
      <c r="J14" s="321">
        <v>2581.8166666666657</v>
      </c>
      <c r="K14" s="320">
        <v>2519.4499999999998</v>
      </c>
      <c r="L14" s="320">
        <v>2455</v>
      </c>
      <c r="M14" s="320">
        <v>0.52229999999999999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2192.15</v>
      </c>
      <c r="D15" s="321">
        <v>2203.8833333333332</v>
      </c>
      <c r="E15" s="321">
        <v>2169.9166666666665</v>
      </c>
      <c r="F15" s="321">
        <v>2147.6833333333334</v>
      </c>
      <c r="G15" s="321">
        <v>2113.7166666666667</v>
      </c>
      <c r="H15" s="321">
        <v>2226.1166666666663</v>
      </c>
      <c r="I15" s="321">
        <v>2260.0833333333335</v>
      </c>
      <c r="J15" s="321">
        <v>2282.3166666666662</v>
      </c>
      <c r="K15" s="320">
        <v>2237.85</v>
      </c>
      <c r="L15" s="320">
        <v>2181.65</v>
      </c>
      <c r="M15" s="320">
        <v>0.98294000000000004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18164.25</v>
      </c>
      <c r="D16" s="321">
        <v>18061.45</v>
      </c>
      <c r="E16" s="321">
        <v>17753</v>
      </c>
      <c r="F16" s="321">
        <v>17341.75</v>
      </c>
      <c r="G16" s="321">
        <v>17033.3</v>
      </c>
      <c r="H16" s="321">
        <v>18472.7</v>
      </c>
      <c r="I16" s="321">
        <v>18781.150000000005</v>
      </c>
      <c r="J16" s="321">
        <v>19192.400000000001</v>
      </c>
      <c r="K16" s="320">
        <v>18369.900000000001</v>
      </c>
      <c r="L16" s="320">
        <v>17650.2</v>
      </c>
      <c r="M16" s="320">
        <v>0.30763000000000001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112.65</v>
      </c>
      <c r="D17" s="321">
        <v>113.21666666666665</v>
      </c>
      <c r="E17" s="321">
        <v>110.83333333333331</v>
      </c>
      <c r="F17" s="321">
        <v>109.01666666666667</v>
      </c>
      <c r="G17" s="321">
        <v>106.63333333333333</v>
      </c>
      <c r="H17" s="321">
        <v>115.0333333333333</v>
      </c>
      <c r="I17" s="321">
        <v>117.41666666666666</v>
      </c>
      <c r="J17" s="321">
        <v>119.23333333333329</v>
      </c>
      <c r="K17" s="320">
        <v>115.6</v>
      </c>
      <c r="L17" s="320">
        <v>111.4</v>
      </c>
      <c r="M17" s="320">
        <v>32.746180000000003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311.10000000000002</v>
      </c>
      <c r="D18" s="321">
        <v>313.23333333333335</v>
      </c>
      <c r="E18" s="321">
        <v>304.4666666666667</v>
      </c>
      <c r="F18" s="321">
        <v>297.83333333333337</v>
      </c>
      <c r="G18" s="321">
        <v>289.06666666666672</v>
      </c>
      <c r="H18" s="321">
        <v>319.86666666666667</v>
      </c>
      <c r="I18" s="321">
        <v>328.63333333333333</v>
      </c>
      <c r="J18" s="321">
        <v>335.26666666666665</v>
      </c>
      <c r="K18" s="320">
        <v>322</v>
      </c>
      <c r="L18" s="320">
        <v>306.60000000000002</v>
      </c>
      <c r="M18" s="320">
        <v>40.597349999999999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2136.6999999999998</v>
      </c>
      <c r="D19" s="321">
        <v>2148.5833333333335</v>
      </c>
      <c r="E19" s="321">
        <v>2117.166666666667</v>
      </c>
      <c r="F19" s="321">
        <v>2097.6333333333337</v>
      </c>
      <c r="G19" s="321">
        <v>2066.2166666666672</v>
      </c>
      <c r="H19" s="321">
        <v>2168.1166666666668</v>
      </c>
      <c r="I19" s="321">
        <v>2199.5333333333338</v>
      </c>
      <c r="J19" s="321">
        <v>2219.0666666666666</v>
      </c>
      <c r="K19" s="320">
        <v>2180</v>
      </c>
      <c r="L19" s="320">
        <v>2129.0500000000002</v>
      </c>
      <c r="M19" s="320">
        <v>4.2046999999999999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2099.0500000000002</v>
      </c>
      <c r="D20" s="321">
        <v>2131.75</v>
      </c>
      <c r="E20" s="321">
        <v>2048.5500000000002</v>
      </c>
      <c r="F20" s="321">
        <v>1998.0500000000002</v>
      </c>
      <c r="G20" s="321">
        <v>1914.8500000000004</v>
      </c>
      <c r="H20" s="321">
        <v>2182.25</v>
      </c>
      <c r="I20" s="321">
        <v>2265.4499999999998</v>
      </c>
      <c r="J20" s="321">
        <v>2315.9499999999998</v>
      </c>
      <c r="K20" s="320">
        <v>2214.9499999999998</v>
      </c>
      <c r="L20" s="320">
        <v>2081.25</v>
      </c>
      <c r="M20" s="320">
        <v>34.99044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2166</v>
      </c>
      <c r="D21" s="321">
        <v>2193.5333333333333</v>
      </c>
      <c r="E21" s="321">
        <v>2057.3166666666666</v>
      </c>
      <c r="F21" s="321">
        <v>1948.6333333333332</v>
      </c>
      <c r="G21" s="321">
        <v>1812.4166666666665</v>
      </c>
      <c r="H21" s="321">
        <v>2302.2166666666667</v>
      </c>
      <c r="I21" s="321">
        <v>2438.4333333333329</v>
      </c>
      <c r="J21" s="321">
        <v>2547.1166666666668</v>
      </c>
      <c r="K21" s="320">
        <v>2329.75</v>
      </c>
      <c r="L21" s="320">
        <v>2084.85</v>
      </c>
      <c r="M21" s="320">
        <v>26.659929999999999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817.4</v>
      </c>
      <c r="D22" s="321">
        <v>832.33333333333337</v>
      </c>
      <c r="E22" s="321">
        <v>798.66666666666674</v>
      </c>
      <c r="F22" s="321">
        <v>779.93333333333339</v>
      </c>
      <c r="G22" s="321">
        <v>746.26666666666677</v>
      </c>
      <c r="H22" s="321">
        <v>851.06666666666672</v>
      </c>
      <c r="I22" s="321">
        <v>884.73333333333346</v>
      </c>
      <c r="J22" s="321">
        <v>903.4666666666667</v>
      </c>
      <c r="K22" s="320">
        <v>866</v>
      </c>
      <c r="L22" s="320">
        <v>813.6</v>
      </c>
      <c r="M22" s="320">
        <v>116.62093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2449.65</v>
      </c>
      <c r="D23" s="321">
        <v>2517.9333333333334</v>
      </c>
      <c r="E23" s="321">
        <v>2314.0166666666669</v>
      </c>
      <c r="F23" s="321">
        <v>2178.3833333333337</v>
      </c>
      <c r="G23" s="321">
        <v>1974.4666666666672</v>
      </c>
      <c r="H23" s="321">
        <v>2653.5666666666666</v>
      </c>
      <c r="I23" s="321">
        <v>2857.4833333333327</v>
      </c>
      <c r="J23" s="321">
        <v>2993.1166666666663</v>
      </c>
      <c r="K23" s="320">
        <v>2721.85</v>
      </c>
      <c r="L23" s="320">
        <v>2382.3000000000002</v>
      </c>
      <c r="M23" s="320">
        <v>8.7573399999999992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298.5</v>
      </c>
      <c r="D24" s="321">
        <v>300.65000000000003</v>
      </c>
      <c r="E24" s="321">
        <v>295.35000000000008</v>
      </c>
      <c r="F24" s="321">
        <v>292.20000000000005</v>
      </c>
      <c r="G24" s="321">
        <v>286.90000000000009</v>
      </c>
      <c r="H24" s="321">
        <v>303.80000000000007</v>
      </c>
      <c r="I24" s="321">
        <v>309.10000000000002</v>
      </c>
      <c r="J24" s="321">
        <v>312.25000000000006</v>
      </c>
      <c r="K24" s="320">
        <v>305.95</v>
      </c>
      <c r="L24" s="320">
        <v>297.5</v>
      </c>
      <c r="M24" s="320">
        <v>1.3528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227.95</v>
      </c>
      <c r="D25" s="321">
        <v>229.13333333333333</v>
      </c>
      <c r="E25" s="321">
        <v>219.26666666666665</v>
      </c>
      <c r="F25" s="321">
        <v>210.58333333333331</v>
      </c>
      <c r="G25" s="321">
        <v>200.71666666666664</v>
      </c>
      <c r="H25" s="321">
        <v>237.81666666666666</v>
      </c>
      <c r="I25" s="321">
        <v>247.68333333333334</v>
      </c>
      <c r="J25" s="321">
        <v>256.36666666666667</v>
      </c>
      <c r="K25" s="320">
        <v>239</v>
      </c>
      <c r="L25" s="320">
        <v>220.45</v>
      </c>
      <c r="M25" s="320">
        <v>27.78632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1245.8</v>
      </c>
      <c r="D26" s="321">
        <v>1251.4833333333333</v>
      </c>
      <c r="E26" s="321">
        <v>1227.9666666666667</v>
      </c>
      <c r="F26" s="321">
        <v>1210.1333333333334</v>
      </c>
      <c r="G26" s="321">
        <v>1186.6166666666668</v>
      </c>
      <c r="H26" s="321">
        <v>1269.3166666666666</v>
      </c>
      <c r="I26" s="321">
        <v>1292.8333333333335</v>
      </c>
      <c r="J26" s="321">
        <v>1310.6666666666665</v>
      </c>
      <c r="K26" s="320">
        <v>1275</v>
      </c>
      <c r="L26" s="320">
        <v>1233.6500000000001</v>
      </c>
      <c r="M26" s="320">
        <v>2.9689800000000002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1706.1</v>
      </c>
      <c r="D27" s="321">
        <v>1704.7</v>
      </c>
      <c r="E27" s="321">
        <v>1684.4</v>
      </c>
      <c r="F27" s="321">
        <v>1662.7</v>
      </c>
      <c r="G27" s="321">
        <v>1642.4</v>
      </c>
      <c r="H27" s="321">
        <v>1726.4</v>
      </c>
      <c r="I27" s="321">
        <v>1746.6999999999998</v>
      </c>
      <c r="J27" s="321">
        <v>1768.4</v>
      </c>
      <c r="K27" s="320">
        <v>1725</v>
      </c>
      <c r="L27" s="320">
        <v>1683</v>
      </c>
      <c r="M27" s="320">
        <v>0.96225000000000005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1736.5</v>
      </c>
      <c r="D28" s="321">
        <v>1743.8333333333333</v>
      </c>
      <c r="E28" s="321">
        <v>1722.6666666666665</v>
      </c>
      <c r="F28" s="321">
        <v>1708.8333333333333</v>
      </c>
      <c r="G28" s="321">
        <v>1687.6666666666665</v>
      </c>
      <c r="H28" s="321">
        <v>1757.6666666666665</v>
      </c>
      <c r="I28" s="321">
        <v>1778.833333333333</v>
      </c>
      <c r="J28" s="321">
        <v>1792.6666666666665</v>
      </c>
      <c r="K28" s="320">
        <v>1765</v>
      </c>
      <c r="L28" s="320">
        <v>1730</v>
      </c>
      <c r="M28" s="320">
        <v>0.64705000000000001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80.5</v>
      </c>
      <c r="D29" s="321">
        <v>80.75</v>
      </c>
      <c r="E29" s="321">
        <v>78.2</v>
      </c>
      <c r="F29" s="321">
        <v>75.900000000000006</v>
      </c>
      <c r="G29" s="321">
        <v>73.350000000000009</v>
      </c>
      <c r="H29" s="321">
        <v>83.05</v>
      </c>
      <c r="I29" s="321">
        <v>85.600000000000009</v>
      </c>
      <c r="J29" s="321">
        <v>87.899999999999991</v>
      </c>
      <c r="K29" s="320">
        <v>83.3</v>
      </c>
      <c r="L29" s="320">
        <v>78.45</v>
      </c>
      <c r="M29" s="320">
        <v>13.454129999999999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3503.1</v>
      </c>
      <c r="D30" s="321">
        <v>3496.3666666666668</v>
      </c>
      <c r="E30" s="321">
        <v>3476.7333333333336</v>
      </c>
      <c r="F30" s="321">
        <v>3450.3666666666668</v>
      </c>
      <c r="G30" s="321">
        <v>3430.7333333333336</v>
      </c>
      <c r="H30" s="321">
        <v>3522.7333333333336</v>
      </c>
      <c r="I30" s="321">
        <v>3542.3666666666668</v>
      </c>
      <c r="J30" s="321">
        <v>3568.7333333333336</v>
      </c>
      <c r="K30" s="320">
        <v>3516</v>
      </c>
      <c r="L30" s="320">
        <v>3470</v>
      </c>
      <c r="M30" s="320">
        <v>1.2012400000000001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3296.6</v>
      </c>
      <c r="D31" s="321">
        <v>3318.1</v>
      </c>
      <c r="E31" s="321">
        <v>3247.2</v>
      </c>
      <c r="F31" s="321">
        <v>3197.7999999999997</v>
      </c>
      <c r="G31" s="321">
        <v>3126.8999999999996</v>
      </c>
      <c r="H31" s="321">
        <v>3367.5</v>
      </c>
      <c r="I31" s="321">
        <v>3438.4000000000005</v>
      </c>
      <c r="J31" s="321">
        <v>3487.8</v>
      </c>
      <c r="K31" s="320">
        <v>3389</v>
      </c>
      <c r="L31" s="320">
        <v>3268.7</v>
      </c>
      <c r="M31" s="320">
        <v>0.62829999999999997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27.35</v>
      </c>
      <c r="D32" s="321">
        <v>27.75</v>
      </c>
      <c r="E32" s="321">
        <v>26.75</v>
      </c>
      <c r="F32" s="321">
        <v>26.15</v>
      </c>
      <c r="G32" s="321">
        <v>25.15</v>
      </c>
      <c r="H32" s="321">
        <v>28.35</v>
      </c>
      <c r="I32" s="321">
        <v>29.35</v>
      </c>
      <c r="J32" s="321">
        <v>29.950000000000003</v>
      </c>
      <c r="K32" s="320">
        <v>28.75</v>
      </c>
      <c r="L32" s="320">
        <v>27.15</v>
      </c>
      <c r="M32" s="320">
        <v>165.91965999999999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571.15</v>
      </c>
      <c r="D33" s="321">
        <v>573.83333333333326</v>
      </c>
      <c r="E33" s="321">
        <v>566.36666666666656</v>
      </c>
      <c r="F33" s="321">
        <v>561.58333333333326</v>
      </c>
      <c r="G33" s="321">
        <v>554.11666666666656</v>
      </c>
      <c r="H33" s="321">
        <v>578.61666666666656</v>
      </c>
      <c r="I33" s="321">
        <v>586.08333333333326</v>
      </c>
      <c r="J33" s="321">
        <v>590.86666666666656</v>
      </c>
      <c r="K33" s="320">
        <v>581.29999999999995</v>
      </c>
      <c r="L33" s="320">
        <v>569.04999999999995</v>
      </c>
      <c r="M33" s="320">
        <v>4.2445700000000004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3628.05</v>
      </c>
      <c r="D34" s="321">
        <v>3633.8833333333332</v>
      </c>
      <c r="E34" s="321">
        <v>3577.7666666666664</v>
      </c>
      <c r="F34" s="321">
        <v>3527.4833333333331</v>
      </c>
      <c r="G34" s="321">
        <v>3471.3666666666663</v>
      </c>
      <c r="H34" s="321">
        <v>3684.1666666666665</v>
      </c>
      <c r="I34" s="321">
        <v>3740.2833333333333</v>
      </c>
      <c r="J34" s="321">
        <v>3790.5666666666666</v>
      </c>
      <c r="K34" s="320">
        <v>3690</v>
      </c>
      <c r="L34" s="320">
        <v>3583.6</v>
      </c>
      <c r="M34" s="320">
        <v>0.31368000000000001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325.60000000000002</v>
      </c>
      <c r="D35" s="321">
        <v>324.34999999999997</v>
      </c>
      <c r="E35" s="321">
        <v>321.29999999999995</v>
      </c>
      <c r="F35" s="321">
        <v>317</v>
      </c>
      <c r="G35" s="321">
        <v>313.95</v>
      </c>
      <c r="H35" s="321">
        <v>328.64999999999992</v>
      </c>
      <c r="I35" s="321">
        <v>331.7</v>
      </c>
      <c r="J35" s="321">
        <v>335.99999999999989</v>
      </c>
      <c r="K35" s="320">
        <v>327.39999999999998</v>
      </c>
      <c r="L35" s="320">
        <v>320.05</v>
      </c>
      <c r="M35" s="320">
        <v>51.922049999999999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1674.15</v>
      </c>
      <c r="D36" s="321">
        <v>1673.8833333333334</v>
      </c>
      <c r="E36" s="321">
        <v>1653.3166666666668</v>
      </c>
      <c r="F36" s="321">
        <v>1632.4833333333333</v>
      </c>
      <c r="G36" s="321">
        <v>1611.9166666666667</v>
      </c>
      <c r="H36" s="321">
        <v>1694.7166666666669</v>
      </c>
      <c r="I36" s="321">
        <v>1715.2833333333335</v>
      </c>
      <c r="J36" s="321">
        <v>1736.116666666667</v>
      </c>
      <c r="K36" s="320">
        <v>1694.45</v>
      </c>
      <c r="L36" s="320">
        <v>1653.05</v>
      </c>
      <c r="M36" s="320">
        <v>4.4074099999999996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835.8</v>
      </c>
      <c r="D37" s="321">
        <v>836.9666666666667</v>
      </c>
      <c r="E37" s="321">
        <v>828.93333333333339</v>
      </c>
      <c r="F37" s="321">
        <v>822.06666666666672</v>
      </c>
      <c r="G37" s="321">
        <v>814.03333333333342</v>
      </c>
      <c r="H37" s="321">
        <v>843.83333333333337</v>
      </c>
      <c r="I37" s="321">
        <v>851.86666666666667</v>
      </c>
      <c r="J37" s="321">
        <v>858.73333333333335</v>
      </c>
      <c r="K37" s="320">
        <v>845</v>
      </c>
      <c r="L37" s="320">
        <v>830.1</v>
      </c>
      <c r="M37" s="320">
        <v>0.83096999999999999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977.95</v>
      </c>
      <c r="D38" s="321">
        <v>987.1</v>
      </c>
      <c r="E38" s="321">
        <v>962.2</v>
      </c>
      <c r="F38" s="321">
        <v>946.45</v>
      </c>
      <c r="G38" s="321">
        <v>921.55000000000007</v>
      </c>
      <c r="H38" s="321">
        <v>1002.85</v>
      </c>
      <c r="I38" s="321">
        <v>1027.75</v>
      </c>
      <c r="J38" s="321">
        <v>1043.5</v>
      </c>
      <c r="K38" s="320">
        <v>1012</v>
      </c>
      <c r="L38" s="320">
        <v>971.35</v>
      </c>
      <c r="M38" s="320">
        <v>4.1204299999999998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774.85</v>
      </c>
      <c r="D39" s="321">
        <v>773.25</v>
      </c>
      <c r="E39" s="321">
        <v>762.3</v>
      </c>
      <c r="F39" s="321">
        <v>749.75</v>
      </c>
      <c r="G39" s="321">
        <v>738.8</v>
      </c>
      <c r="H39" s="321">
        <v>785.8</v>
      </c>
      <c r="I39" s="321">
        <v>796.75</v>
      </c>
      <c r="J39" s="321">
        <v>809.3</v>
      </c>
      <c r="K39" s="320">
        <v>784.2</v>
      </c>
      <c r="L39" s="320">
        <v>760.7</v>
      </c>
      <c r="M39" s="320">
        <v>5.9255899999999997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4536.5</v>
      </c>
      <c r="D40" s="321">
        <v>4536.7333333333336</v>
      </c>
      <c r="E40" s="321">
        <v>4489.7666666666673</v>
      </c>
      <c r="F40" s="321">
        <v>4443.0333333333338</v>
      </c>
      <c r="G40" s="321">
        <v>4396.0666666666675</v>
      </c>
      <c r="H40" s="321">
        <v>4583.4666666666672</v>
      </c>
      <c r="I40" s="321">
        <v>4630.4333333333343</v>
      </c>
      <c r="J40" s="321">
        <v>4677.166666666667</v>
      </c>
      <c r="K40" s="320">
        <v>4583.7</v>
      </c>
      <c r="L40" s="320">
        <v>4490</v>
      </c>
      <c r="M40" s="320">
        <v>4.1372200000000001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197.1</v>
      </c>
      <c r="D41" s="321">
        <v>198.04999999999998</v>
      </c>
      <c r="E41" s="321">
        <v>194.29999999999995</v>
      </c>
      <c r="F41" s="321">
        <v>191.49999999999997</v>
      </c>
      <c r="G41" s="321">
        <v>187.74999999999994</v>
      </c>
      <c r="H41" s="321">
        <v>200.84999999999997</v>
      </c>
      <c r="I41" s="321">
        <v>204.60000000000002</v>
      </c>
      <c r="J41" s="321">
        <v>207.39999999999998</v>
      </c>
      <c r="K41" s="320">
        <v>201.8</v>
      </c>
      <c r="L41" s="320">
        <v>195.25</v>
      </c>
      <c r="M41" s="320">
        <v>27.157979999999998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462.5</v>
      </c>
      <c r="D42" s="321">
        <v>465.16666666666669</v>
      </c>
      <c r="E42" s="321">
        <v>454.33333333333337</v>
      </c>
      <c r="F42" s="321">
        <v>446.16666666666669</v>
      </c>
      <c r="G42" s="321">
        <v>435.33333333333337</v>
      </c>
      <c r="H42" s="321">
        <v>473.33333333333337</v>
      </c>
      <c r="I42" s="321">
        <v>484.16666666666674</v>
      </c>
      <c r="J42" s="321">
        <v>492.33333333333337</v>
      </c>
      <c r="K42" s="320">
        <v>476</v>
      </c>
      <c r="L42" s="320">
        <v>457</v>
      </c>
      <c r="M42" s="320">
        <v>2.6499799999999998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93</v>
      </c>
      <c r="D43" s="321">
        <v>93.383333333333326</v>
      </c>
      <c r="E43" s="321">
        <v>92.116666666666646</v>
      </c>
      <c r="F43" s="321">
        <v>91.23333333333332</v>
      </c>
      <c r="G43" s="321">
        <v>89.96666666666664</v>
      </c>
      <c r="H43" s="321">
        <v>94.266666666666652</v>
      </c>
      <c r="I43" s="321">
        <v>95.533333333333331</v>
      </c>
      <c r="J43" s="321">
        <v>96.416666666666657</v>
      </c>
      <c r="K43" s="320">
        <v>94.65</v>
      </c>
      <c r="L43" s="320">
        <v>92.5</v>
      </c>
      <c r="M43" s="320">
        <v>6.8810799999999999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126</v>
      </c>
      <c r="D44" s="321">
        <v>125.93333333333334</v>
      </c>
      <c r="E44" s="321">
        <v>124.06666666666668</v>
      </c>
      <c r="F44" s="321">
        <v>122.13333333333334</v>
      </c>
      <c r="G44" s="321">
        <v>120.26666666666668</v>
      </c>
      <c r="H44" s="321">
        <v>127.86666666666667</v>
      </c>
      <c r="I44" s="321">
        <v>129.73333333333335</v>
      </c>
      <c r="J44" s="321">
        <v>131.66666666666669</v>
      </c>
      <c r="K44" s="320">
        <v>127.8</v>
      </c>
      <c r="L44" s="320">
        <v>124</v>
      </c>
      <c r="M44" s="320">
        <v>132.8535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3155</v>
      </c>
      <c r="D45" s="321">
        <v>3169.8166666666671</v>
      </c>
      <c r="E45" s="321">
        <v>3130.6833333333343</v>
      </c>
      <c r="F45" s="321">
        <v>3106.3666666666672</v>
      </c>
      <c r="G45" s="321">
        <v>3067.2333333333345</v>
      </c>
      <c r="H45" s="321">
        <v>3194.1333333333341</v>
      </c>
      <c r="I45" s="321">
        <v>3233.2666666666664</v>
      </c>
      <c r="J45" s="321">
        <v>3257.5833333333339</v>
      </c>
      <c r="K45" s="320">
        <v>3208.95</v>
      </c>
      <c r="L45" s="320">
        <v>3145.5</v>
      </c>
      <c r="M45" s="320">
        <v>10.25244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192.6</v>
      </c>
      <c r="D46" s="321">
        <v>194.75</v>
      </c>
      <c r="E46" s="321">
        <v>186.1</v>
      </c>
      <c r="F46" s="321">
        <v>179.6</v>
      </c>
      <c r="G46" s="321">
        <v>170.95</v>
      </c>
      <c r="H46" s="321">
        <v>201.25</v>
      </c>
      <c r="I46" s="321">
        <v>209.89999999999998</v>
      </c>
      <c r="J46" s="321">
        <v>216.4</v>
      </c>
      <c r="K46" s="320">
        <v>203.4</v>
      </c>
      <c r="L46" s="320">
        <v>188.25</v>
      </c>
      <c r="M46" s="320">
        <v>125.47463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2081.1</v>
      </c>
      <c r="D47" s="321">
        <v>2072.0333333333333</v>
      </c>
      <c r="E47" s="321">
        <v>2054.0666666666666</v>
      </c>
      <c r="F47" s="321">
        <v>2027.0333333333333</v>
      </c>
      <c r="G47" s="321">
        <v>2009.0666666666666</v>
      </c>
      <c r="H47" s="321">
        <v>2099.0666666666666</v>
      </c>
      <c r="I47" s="321">
        <v>2117.0333333333328</v>
      </c>
      <c r="J47" s="321">
        <v>2144.0666666666666</v>
      </c>
      <c r="K47" s="320">
        <v>2090</v>
      </c>
      <c r="L47" s="320">
        <v>2045</v>
      </c>
      <c r="M47" s="320">
        <v>3.6960199999999999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2883.85</v>
      </c>
      <c r="D48" s="321">
        <v>2860.9166666666665</v>
      </c>
      <c r="E48" s="321">
        <v>2822.9833333333331</v>
      </c>
      <c r="F48" s="321">
        <v>2762.1166666666668</v>
      </c>
      <c r="G48" s="321">
        <v>2724.1833333333334</v>
      </c>
      <c r="H48" s="321">
        <v>2921.7833333333328</v>
      </c>
      <c r="I48" s="321">
        <v>2959.7166666666662</v>
      </c>
      <c r="J48" s="321">
        <v>3020.5833333333326</v>
      </c>
      <c r="K48" s="320">
        <v>2898.85</v>
      </c>
      <c r="L48" s="320">
        <v>2800.05</v>
      </c>
      <c r="M48" s="320">
        <v>0.41076000000000001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2362.6999999999998</v>
      </c>
      <c r="D49" s="321">
        <v>2421.9</v>
      </c>
      <c r="E49" s="321">
        <v>2243.8000000000002</v>
      </c>
      <c r="F49" s="321">
        <v>2124.9</v>
      </c>
      <c r="G49" s="321">
        <v>1946.8000000000002</v>
      </c>
      <c r="H49" s="321">
        <v>2540.8000000000002</v>
      </c>
      <c r="I49" s="321">
        <v>2718.8999999999996</v>
      </c>
      <c r="J49" s="321">
        <v>2837.8</v>
      </c>
      <c r="K49" s="320">
        <v>2600</v>
      </c>
      <c r="L49" s="320">
        <v>2303</v>
      </c>
      <c r="M49" s="320">
        <v>5.06677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9998.25</v>
      </c>
      <c r="D50" s="321">
        <v>9994.7333333333336</v>
      </c>
      <c r="E50" s="321">
        <v>9933.4666666666672</v>
      </c>
      <c r="F50" s="321">
        <v>9868.6833333333343</v>
      </c>
      <c r="G50" s="321">
        <v>9807.4166666666679</v>
      </c>
      <c r="H50" s="321">
        <v>10059.516666666666</v>
      </c>
      <c r="I50" s="321">
        <v>10120.783333333333</v>
      </c>
      <c r="J50" s="321">
        <v>10185.566666666666</v>
      </c>
      <c r="K50" s="320">
        <v>10056</v>
      </c>
      <c r="L50" s="320">
        <v>9929.9500000000007</v>
      </c>
      <c r="M50" s="320">
        <v>0.30636000000000002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1362</v>
      </c>
      <c r="D51" s="321">
        <v>1353.6166666666668</v>
      </c>
      <c r="E51" s="321">
        <v>1327.5833333333335</v>
      </c>
      <c r="F51" s="321">
        <v>1293.1666666666667</v>
      </c>
      <c r="G51" s="321">
        <v>1267.1333333333334</v>
      </c>
      <c r="H51" s="321">
        <v>1388.0333333333335</v>
      </c>
      <c r="I51" s="321">
        <v>1414.0666666666668</v>
      </c>
      <c r="J51" s="321">
        <v>1448.4833333333336</v>
      </c>
      <c r="K51" s="320">
        <v>1379.65</v>
      </c>
      <c r="L51" s="320">
        <v>1319.2</v>
      </c>
      <c r="M51" s="320">
        <v>13.0181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698.85</v>
      </c>
      <c r="D52" s="321">
        <v>702.65000000000009</v>
      </c>
      <c r="E52" s="321">
        <v>691.35000000000014</v>
      </c>
      <c r="F52" s="321">
        <v>683.85</v>
      </c>
      <c r="G52" s="321">
        <v>672.55000000000007</v>
      </c>
      <c r="H52" s="321">
        <v>710.1500000000002</v>
      </c>
      <c r="I52" s="321">
        <v>721.45000000000016</v>
      </c>
      <c r="J52" s="321">
        <v>728.95000000000027</v>
      </c>
      <c r="K52" s="320">
        <v>713.95</v>
      </c>
      <c r="L52" s="320">
        <v>695.15</v>
      </c>
      <c r="M52" s="320">
        <v>13.681369999999999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459.2</v>
      </c>
      <c r="D53" s="321">
        <v>461.73333333333335</v>
      </c>
      <c r="E53" s="321">
        <v>449.7166666666667</v>
      </c>
      <c r="F53" s="321">
        <v>440.23333333333335</v>
      </c>
      <c r="G53" s="321">
        <v>428.2166666666667</v>
      </c>
      <c r="H53" s="321">
        <v>471.2166666666667</v>
      </c>
      <c r="I53" s="321">
        <v>483.23333333333335</v>
      </c>
      <c r="J53" s="321">
        <v>492.7166666666667</v>
      </c>
      <c r="K53" s="320">
        <v>473.75</v>
      </c>
      <c r="L53" s="320">
        <v>452.25</v>
      </c>
      <c r="M53" s="320">
        <v>3.09429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792.1</v>
      </c>
      <c r="D54" s="321">
        <v>785.43333333333339</v>
      </c>
      <c r="E54" s="321">
        <v>775.86666666666679</v>
      </c>
      <c r="F54" s="321">
        <v>759.63333333333344</v>
      </c>
      <c r="G54" s="321">
        <v>750.06666666666683</v>
      </c>
      <c r="H54" s="321">
        <v>801.66666666666674</v>
      </c>
      <c r="I54" s="321">
        <v>811.23333333333335</v>
      </c>
      <c r="J54" s="321">
        <v>827.4666666666667</v>
      </c>
      <c r="K54" s="320">
        <v>795</v>
      </c>
      <c r="L54" s="320">
        <v>769.2</v>
      </c>
      <c r="M54" s="320">
        <v>98.202439999999996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3802.25</v>
      </c>
      <c r="D55" s="321">
        <v>3797.6333333333337</v>
      </c>
      <c r="E55" s="321">
        <v>3775.6666666666674</v>
      </c>
      <c r="F55" s="321">
        <v>3749.0833333333339</v>
      </c>
      <c r="G55" s="321">
        <v>3727.1166666666677</v>
      </c>
      <c r="H55" s="321">
        <v>3824.2166666666672</v>
      </c>
      <c r="I55" s="321">
        <v>3846.1833333333334</v>
      </c>
      <c r="J55" s="321">
        <v>3872.7666666666669</v>
      </c>
      <c r="K55" s="320">
        <v>3819.6</v>
      </c>
      <c r="L55" s="320">
        <v>3771.05</v>
      </c>
      <c r="M55" s="320">
        <v>2.2452700000000001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179.1</v>
      </c>
      <c r="D56" s="321">
        <v>180.54999999999998</v>
      </c>
      <c r="E56" s="321">
        <v>175.69999999999996</v>
      </c>
      <c r="F56" s="321">
        <v>172.29999999999998</v>
      </c>
      <c r="G56" s="321">
        <v>167.44999999999996</v>
      </c>
      <c r="H56" s="321">
        <v>183.94999999999996</v>
      </c>
      <c r="I56" s="321">
        <v>188.79999999999998</v>
      </c>
      <c r="J56" s="321">
        <v>192.19999999999996</v>
      </c>
      <c r="K56" s="320">
        <v>185.4</v>
      </c>
      <c r="L56" s="320">
        <v>177.15</v>
      </c>
      <c r="M56" s="320">
        <v>11.53626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1090.8</v>
      </c>
      <c r="D57" s="321">
        <v>1097.2333333333333</v>
      </c>
      <c r="E57" s="321">
        <v>1070.5666666666666</v>
      </c>
      <c r="F57" s="321">
        <v>1050.3333333333333</v>
      </c>
      <c r="G57" s="321">
        <v>1023.6666666666665</v>
      </c>
      <c r="H57" s="321">
        <v>1117.4666666666667</v>
      </c>
      <c r="I57" s="321">
        <v>1144.1333333333332</v>
      </c>
      <c r="J57" s="321">
        <v>1164.3666666666668</v>
      </c>
      <c r="K57" s="320">
        <v>1123.9000000000001</v>
      </c>
      <c r="L57" s="320">
        <v>1077</v>
      </c>
      <c r="M57" s="320">
        <v>1.05688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16553.900000000001</v>
      </c>
      <c r="D58" s="321">
        <v>16577.966666666667</v>
      </c>
      <c r="E58" s="321">
        <v>16455.933333333334</v>
      </c>
      <c r="F58" s="321">
        <v>16357.966666666667</v>
      </c>
      <c r="G58" s="321">
        <v>16235.933333333334</v>
      </c>
      <c r="H58" s="321">
        <v>16675.933333333334</v>
      </c>
      <c r="I58" s="321">
        <v>16797.966666666667</v>
      </c>
      <c r="J58" s="321">
        <v>16895.933333333334</v>
      </c>
      <c r="K58" s="320">
        <v>16700</v>
      </c>
      <c r="L58" s="320">
        <v>16480</v>
      </c>
      <c r="M58" s="320">
        <v>2.1678999999999999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6242.95</v>
      </c>
      <c r="D59" s="321">
        <v>6242.583333333333</v>
      </c>
      <c r="E59" s="321">
        <v>6142.3666666666659</v>
      </c>
      <c r="F59" s="321">
        <v>6041.7833333333328</v>
      </c>
      <c r="G59" s="321">
        <v>5941.5666666666657</v>
      </c>
      <c r="H59" s="321">
        <v>6343.1666666666661</v>
      </c>
      <c r="I59" s="321">
        <v>6443.3833333333332</v>
      </c>
      <c r="J59" s="321">
        <v>6543.9666666666662</v>
      </c>
      <c r="K59" s="320">
        <v>6342.8</v>
      </c>
      <c r="L59" s="320">
        <v>6142</v>
      </c>
      <c r="M59" s="320">
        <v>1.65158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7290.2</v>
      </c>
      <c r="D60" s="321">
        <v>7305.4000000000005</v>
      </c>
      <c r="E60" s="321">
        <v>7254.8000000000011</v>
      </c>
      <c r="F60" s="321">
        <v>7219.4000000000005</v>
      </c>
      <c r="G60" s="321">
        <v>7168.8000000000011</v>
      </c>
      <c r="H60" s="321">
        <v>7340.8000000000011</v>
      </c>
      <c r="I60" s="321">
        <v>7391.4000000000015</v>
      </c>
      <c r="J60" s="321">
        <v>7426.8000000000011</v>
      </c>
      <c r="K60" s="320">
        <v>7356</v>
      </c>
      <c r="L60" s="320">
        <v>7270</v>
      </c>
      <c r="M60" s="320">
        <v>7.1826600000000003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3342.3</v>
      </c>
      <c r="D61" s="321">
        <v>3372.5</v>
      </c>
      <c r="E61" s="321">
        <v>3290.1</v>
      </c>
      <c r="F61" s="321">
        <v>3237.9</v>
      </c>
      <c r="G61" s="321">
        <v>3155.5</v>
      </c>
      <c r="H61" s="321">
        <v>3424.7</v>
      </c>
      <c r="I61" s="321">
        <v>3507.0999999999995</v>
      </c>
      <c r="J61" s="321">
        <v>3559.2999999999997</v>
      </c>
      <c r="K61" s="320">
        <v>3454.9</v>
      </c>
      <c r="L61" s="320">
        <v>3320.3</v>
      </c>
      <c r="M61" s="320">
        <v>0.82416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2067.15</v>
      </c>
      <c r="D62" s="321">
        <v>2085.7500000000005</v>
      </c>
      <c r="E62" s="321">
        <v>2037.7000000000007</v>
      </c>
      <c r="F62" s="321">
        <v>2008.2500000000005</v>
      </c>
      <c r="G62" s="321">
        <v>1960.2000000000007</v>
      </c>
      <c r="H62" s="321">
        <v>2115.2000000000007</v>
      </c>
      <c r="I62" s="321">
        <v>2163.2500000000009</v>
      </c>
      <c r="J62" s="321">
        <v>2192.7000000000007</v>
      </c>
      <c r="K62" s="320">
        <v>2133.8000000000002</v>
      </c>
      <c r="L62" s="320">
        <v>2056.3000000000002</v>
      </c>
      <c r="M62" s="320">
        <v>1.8976200000000001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515.75</v>
      </c>
      <c r="D63" s="321">
        <v>515.26666666666677</v>
      </c>
      <c r="E63" s="321">
        <v>506.58333333333348</v>
      </c>
      <c r="F63" s="321">
        <v>497.41666666666674</v>
      </c>
      <c r="G63" s="321">
        <v>488.73333333333346</v>
      </c>
      <c r="H63" s="321">
        <v>524.43333333333351</v>
      </c>
      <c r="I63" s="321">
        <v>533.11666666666667</v>
      </c>
      <c r="J63" s="321">
        <v>542.28333333333353</v>
      </c>
      <c r="K63" s="320">
        <v>523.95000000000005</v>
      </c>
      <c r="L63" s="320">
        <v>506.1</v>
      </c>
      <c r="M63" s="320">
        <v>46.205779999999997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315.8</v>
      </c>
      <c r="D64" s="321">
        <v>317.75</v>
      </c>
      <c r="E64" s="321">
        <v>312.2</v>
      </c>
      <c r="F64" s="321">
        <v>308.59999999999997</v>
      </c>
      <c r="G64" s="321">
        <v>303.04999999999995</v>
      </c>
      <c r="H64" s="321">
        <v>321.35000000000002</v>
      </c>
      <c r="I64" s="321">
        <v>326.89999999999998</v>
      </c>
      <c r="J64" s="321">
        <v>330.50000000000006</v>
      </c>
      <c r="K64" s="320">
        <v>323.3</v>
      </c>
      <c r="L64" s="320">
        <v>314.14999999999998</v>
      </c>
      <c r="M64" s="320">
        <v>99.844099999999997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119.2</v>
      </c>
      <c r="D65" s="321">
        <v>119.91666666666667</v>
      </c>
      <c r="E65" s="321">
        <v>117.23333333333335</v>
      </c>
      <c r="F65" s="321">
        <v>115.26666666666668</v>
      </c>
      <c r="G65" s="321">
        <v>112.58333333333336</v>
      </c>
      <c r="H65" s="321">
        <v>121.88333333333334</v>
      </c>
      <c r="I65" s="321">
        <v>124.56666666666665</v>
      </c>
      <c r="J65" s="321">
        <v>126.53333333333333</v>
      </c>
      <c r="K65" s="320">
        <v>122.6</v>
      </c>
      <c r="L65" s="320">
        <v>117.95</v>
      </c>
      <c r="M65" s="320">
        <v>442.84867000000003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50.85</v>
      </c>
      <c r="D66" s="321">
        <v>51.666666666666664</v>
      </c>
      <c r="E66" s="321">
        <v>49.633333333333326</v>
      </c>
      <c r="F66" s="321">
        <v>48.416666666666664</v>
      </c>
      <c r="G66" s="321">
        <v>46.383333333333326</v>
      </c>
      <c r="H66" s="321">
        <v>52.883333333333326</v>
      </c>
      <c r="I66" s="321">
        <v>54.916666666666671</v>
      </c>
      <c r="J66" s="321">
        <v>56.133333333333326</v>
      </c>
      <c r="K66" s="320">
        <v>53.7</v>
      </c>
      <c r="L66" s="320">
        <v>50.45</v>
      </c>
      <c r="M66" s="320">
        <v>84.84966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2918.95</v>
      </c>
      <c r="D67" s="321">
        <v>2941.25</v>
      </c>
      <c r="E67" s="321">
        <v>2888.8</v>
      </c>
      <c r="F67" s="321">
        <v>2858.65</v>
      </c>
      <c r="G67" s="321">
        <v>2806.2000000000003</v>
      </c>
      <c r="H67" s="321">
        <v>2971.4</v>
      </c>
      <c r="I67" s="321">
        <v>3023.85</v>
      </c>
      <c r="J67" s="321">
        <v>3054</v>
      </c>
      <c r="K67" s="320">
        <v>2993.7</v>
      </c>
      <c r="L67" s="320">
        <v>2911.1</v>
      </c>
      <c r="M67" s="320">
        <v>0.30681999999999998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1963.6</v>
      </c>
      <c r="D68" s="321">
        <v>1979.7</v>
      </c>
      <c r="E68" s="321">
        <v>1937.65</v>
      </c>
      <c r="F68" s="321">
        <v>1911.7</v>
      </c>
      <c r="G68" s="321">
        <v>1869.65</v>
      </c>
      <c r="H68" s="321">
        <v>2005.65</v>
      </c>
      <c r="I68" s="321">
        <v>2047.6999999999998</v>
      </c>
      <c r="J68" s="321">
        <v>2073.65</v>
      </c>
      <c r="K68" s="320">
        <v>2021.75</v>
      </c>
      <c r="L68" s="320">
        <v>1953.75</v>
      </c>
      <c r="M68" s="320">
        <v>5.43825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4822.8999999999996</v>
      </c>
      <c r="D69" s="321">
        <v>4851.3</v>
      </c>
      <c r="E69" s="321">
        <v>4777.6000000000004</v>
      </c>
      <c r="F69" s="321">
        <v>4732.3</v>
      </c>
      <c r="G69" s="321">
        <v>4658.6000000000004</v>
      </c>
      <c r="H69" s="321">
        <v>4896.6000000000004</v>
      </c>
      <c r="I69" s="321">
        <v>4970.2999999999993</v>
      </c>
      <c r="J69" s="321">
        <v>5015.6000000000004</v>
      </c>
      <c r="K69" s="320">
        <v>4925</v>
      </c>
      <c r="L69" s="320">
        <v>4806</v>
      </c>
      <c r="M69" s="320">
        <v>6.3850000000000004E-2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943.3</v>
      </c>
      <c r="D70" s="321">
        <v>940.44999999999993</v>
      </c>
      <c r="E70" s="321">
        <v>926.89999999999986</v>
      </c>
      <c r="F70" s="321">
        <v>910.49999999999989</v>
      </c>
      <c r="G70" s="321">
        <v>896.94999999999982</v>
      </c>
      <c r="H70" s="321">
        <v>956.84999999999991</v>
      </c>
      <c r="I70" s="321">
        <v>970.39999999999986</v>
      </c>
      <c r="J70" s="321">
        <v>986.8</v>
      </c>
      <c r="K70" s="320">
        <v>954</v>
      </c>
      <c r="L70" s="320">
        <v>924.05</v>
      </c>
      <c r="M70" s="320">
        <v>1.0017400000000001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620.85</v>
      </c>
      <c r="D71" s="321">
        <v>608.18333333333339</v>
      </c>
      <c r="E71" s="321">
        <v>587.66666666666674</v>
      </c>
      <c r="F71" s="321">
        <v>554.48333333333335</v>
      </c>
      <c r="G71" s="321">
        <v>533.9666666666667</v>
      </c>
      <c r="H71" s="321">
        <v>641.36666666666679</v>
      </c>
      <c r="I71" s="321">
        <v>661.88333333333344</v>
      </c>
      <c r="J71" s="321">
        <v>695.06666666666683</v>
      </c>
      <c r="K71" s="320">
        <v>628.70000000000005</v>
      </c>
      <c r="L71" s="320">
        <v>575</v>
      </c>
      <c r="M71" s="320">
        <v>49.049900000000001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234.35</v>
      </c>
      <c r="D72" s="321">
        <v>231.26666666666665</v>
      </c>
      <c r="E72" s="321">
        <v>224.6333333333333</v>
      </c>
      <c r="F72" s="321">
        <v>214.91666666666666</v>
      </c>
      <c r="G72" s="321">
        <v>208.2833333333333</v>
      </c>
      <c r="H72" s="321">
        <v>240.98333333333329</v>
      </c>
      <c r="I72" s="321">
        <v>247.61666666666662</v>
      </c>
      <c r="J72" s="321">
        <v>257.33333333333326</v>
      </c>
      <c r="K72" s="320">
        <v>237.9</v>
      </c>
      <c r="L72" s="320">
        <v>221.55</v>
      </c>
      <c r="M72" s="320">
        <v>542.99167999999997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1792.5</v>
      </c>
      <c r="D73" s="321">
        <v>1808.9666666666665</v>
      </c>
      <c r="E73" s="321">
        <v>1754.5333333333328</v>
      </c>
      <c r="F73" s="321">
        <v>1716.5666666666664</v>
      </c>
      <c r="G73" s="321">
        <v>1662.1333333333328</v>
      </c>
      <c r="H73" s="321">
        <v>1846.9333333333329</v>
      </c>
      <c r="I73" s="321">
        <v>1901.3666666666668</v>
      </c>
      <c r="J73" s="321">
        <v>1939.333333333333</v>
      </c>
      <c r="K73" s="320">
        <v>1863.4</v>
      </c>
      <c r="L73" s="320">
        <v>1771</v>
      </c>
      <c r="M73" s="320">
        <v>6.9363700000000001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723.85</v>
      </c>
      <c r="D74" s="321">
        <v>728.46666666666658</v>
      </c>
      <c r="E74" s="321">
        <v>716.93333333333317</v>
      </c>
      <c r="F74" s="321">
        <v>710.01666666666654</v>
      </c>
      <c r="G74" s="321">
        <v>698.48333333333312</v>
      </c>
      <c r="H74" s="321">
        <v>735.38333333333321</v>
      </c>
      <c r="I74" s="321">
        <v>746.91666666666674</v>
      </c>
      <c r="J74" s="321">
        <v>753.83333333333326</v>
      </c>
      <c r="K74" s="320">
        <v>740</v>
      </c>
      <c r="L74" s="320">
        <v>721.55</v>
      </c>
      <c r="M74" s="320">
        <v>5.5887500000000001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729</v>
      </c>
      <c r="D75" s="321">
        <v>728.11666666666667</v>
      </c>
      <c r="E75" s="321">
        <v>719.98333333333335</v>
      </c>
      <c r="F75" s="321">
        <v>710.9666666666667</v>
      </c>
      <c r="G75" s="321">
        <v>702.83333333333337</v>
      </c>
      <c r="H75" s="321">
        <v>737.13333333333333</v>
      </c>
      <c r="I75" s="321">
        <v>745.26666666666677</v>
      </c>
      <c r="J75" s="321">
        <v>754.2833333333333</v>
      </c>
      <c r="K75" s="320">
        <v>736.25</v>
      </c>
      <c r="L75" s="320">
        <v>719.1</v>
      </c>
      <c r="M75" s="320">
        <v>12.548019999999999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12318.5</v>
      </c>
      <c r="D76" s="321">
        <v>12440.233333333332</v>
      </c>
      <c r="E76" s="321">
        <v>11881.416666666664</v>
      </c>
      <c r="F76" s="321">
        <v>11444.333333333332</v>
      </c>
      <c r="G76" s="321">
        <v>10885.516666666665</v>
      </c>
      <c r="H76" s="321">
        <v>12877.316666666664</v>
      </c>
      <c r="I76" s="321">
        <v>13436.133333333333</v>
      </c>
      <c r="J76" s="321">
        <v>13873.216666666664</v>
      </c>
      <c r="K76" s="320">
        <v>12999.05</v>
      </c>
      <c r="L76" s="320">
        <v>12003.15</v>
      </c>
      <c r="M76" s="320">
        <v>3.7510000000000002E-2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762.4</v>
      </c>
      <c r="D77" s="321">
        <v>766.6</v>
      </c>
      <c r="E77" s="321">
        <v>755.35</v>
      </c>
      <c r="F77" s="321">
        <v>748.3</v>
      </c>
      <c r="G77" s="321">
        <v>737.05</v>
      </c>
      <c r="H77" s="321">
        <v>773.65000000000009</v>
      </c>
      <c r="I77" s="321">
        <v>784.90000000000009</v>
      </c>
      <c r="J77" s="321">
        <v>791.95000000000016</v>
      </c>
      <c r="K77" s="320">
        <v>777.85</v>
      </c>
      <c r="L77" s="320">
        <v>759.55</v>
      </c>
      <c r="M77" s="320">
        <v>58.185049999999997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56.55</v>
      </c>
      <c r="D78" s="321">
        <v>57.033333333333331</v>
      </c>
      <c r="E78" s="321">
        <v>55.416666666666664</v>
      </c>
      <c r="F78" s="321">
        <v>54.283333333333331</v>
      </c>
      <c r="G78" s="321">
        <v>52.666666666666664</v>
      </c>
      <c r="H78" s="321">
        <v>58.166666666666664</v>
      </c>
      <c r="I78" s="321">
        <v>59.783333333333339</v>
      </c>
      <c r="J78" s="321">
        <v>60.916666666666664</v>
      </c>
      <c r="K78" s="320">
        <v>58.65</v>
      </c>
      <c r="L78" s="320">
        <v>55.9</v>
      </c>
      <c r="M78" s="320">
        <v>452.64069999999998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353.35</v>
      </c>
      <c r="D79" s="321">
        <v>352.5333333333333</v>
      </c>
      <c r="E79" s="321">
        <v>349.16666666666663</v>
      </c>
      <c r="F79" s="321">
        <v>344.98333333333335</v>
      </c>
      <c r="G79" s="321">
        <v>341.61666666666667</v>
      </c>
      <c r="H79" s="321">
        <v>356.71666666666658</v>
      </c>
      <c r="I79" s="321">
        <v>360.08333333333326</v>
      </c>
      <c r="J79" s="321">
        <v>364.26666666666654</v>
      </c>
      <c r="K79" s="320">
        <v>355.9</v>
      </c>
      <c r="L79" s="320">
        <v>348.35</v>
      </c>
      <c r="M79" s="320">
        <v>39.298450000000003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1132.1500000000001</v>
      </c>
      <c r="D80" s="321">
        <v>1141.1000000000001</v>
      </c>
      <c r="E80" s="321">
        <v>1116.2500000000002</v>
      </c>
      <c r="F80" s="321">
        <v>1100.3500000000001</v>
      </c>
      <c r="G80" s="321">
        <v>1075.5000000000002</v>
      </c>
      <c r="H80" s="321">
        <v>1157.0000000000002</v>
      </c>
      <c r="I80" s="321">
        <v>1181.8500000000001</v>
      </c>
      <c r="J80" s="321">
        <v>1197.7500000000002</v>
      </c>
      <c r="K80" s="320">
        <v>1165.95</v>
      </c>
      <c r="L80" s="320">
        <v>1125.2</v>
      </c>
      <c r="M80" s="320">
        <v>1.3780300000000001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6392.55</v>
      </c>
      <c r="D81" s="321">
        <v>6428.1333333333341</v>
      </c>
      <c r="E81" s="321">
        <v>6256.3166666666684</v>
      </c>
      <c r="F81" s="321">
        <v>6120.0833333333339</v>
      </c>
      <c r="G81" s="321">
        <v>5948.2666666666682</v>
      </c>
      <c r="H81" s="321">
        <v>6564.3666666666686</v>
      </c>
      <c r="I81" s="321">
        <v>6736.1833333333343</v>
      </c>
      <c r="J81" s="321">
        <v>6872.4166666666688</v>
      </c>
      <c r="K81" s="320">
        <v>6599.95</v>
      </c>
      <c r="L81" s="320">
        <v>6291.9</v>
      </c>
      <c r="M81" s="320">
        <v>0.15149000000000001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1163</v>
      </c>
      <c r="D82" s="321">
        <v>1153.1833333333334</v>
      </c>
      <c r="E82" s="321">
        <v>1138.8166666666668</v>
      </c>
      <c r="F82" s="321">
        <v>1114.6333333333334</v>
      </c>
      <c r="G82" s="321">
        <v>1100.2666666666669</v>
      </c>
      <c r="H82" s="321">
        <v>1177.3666666666668</v>
      </c>
      <c r="I82" s="321">
        <v>1191.7333333333336</v>
      </c>
      <c r="J82" s="321">
        <v>1215.9166666666667</v>
      </c>
      <c r="K82" s="320">
        <v>1167.55</v>
      </c>
      <c r="L82" s="320">
        <v>1129</v>
      </c>
      <c r="M82" s="320">
        <v>0.86351999999999995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14975.35</v>
      </c>
      <c r="D83" s="321">
        <v>14992.699999999999</v>
      </c>
      <c r="E83" s="321">
        <v>14886.049999999997</v>
      </c>
      <c r="F83" s="321">
        <v>14796.749999999998</v>
      </c>
      <c r="G83" s="321">
        <v>14690.099999999997</v>
      </c>
      <c r="H83" s="321">
        <v>15081.999999999998</v>
      </c>
      <c r="I83" s="321">
        <v>15188.65</v>
      </c>
      <c r="J83" s="321">
        <v>15277.949999999999</v>
      </c>
      <c r="K83" s="320">
        <v>15099.35</v>
      </c>
      <c r="L83" s="320">
        <v>14903.4</v>
      </c>
      <c r="M83" s="320">
        <v>0.23080999999999999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380.8</v>
      </c>
      <c r="D84" s="321">
        <v>382.5333333333333</v>
      </c>
      <c r="E84" s="321">
        <v>377.76666666666659</v>
      </c>
      <c r="F84" s="321">
        <v>374.73333333333329</v>
      </c>
      <c r="G84" s="321">
        <v>369.96666666666658</v>
      </c>
      <c r="H84" s="321">
        <v>385.56666666666661</v>
      </c>
      <c r="I84" s="321">
        <v>390.33333333333326</v>
      </c>
      <c r="J84" s="321">
        <v>393.36666666666662</v>
      </c>
      <c r="K84" s="320">
        <v>387.3</v>
      </c>
      <c r="L84" s="320">
        <v>379.5</v>
      </c>
      <c r="M84" s="320">
        <v>33.468850000000003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503.8</v>
      </c>
      <c r="D85" s="321">
        <v>506.9666666666667</v>
      </c>
      <c r="E85" s="321">
        <v>495.93333333333339</v>
      </c>
      <c r="F85" s="321">
        <v>488.06666666666672</v>
      </c>
      <c r="G85" s="321">
        <v>477.03333333333342</v>
      </c>
      <c r="H85" s="321">
        <v>514.83333333333337</v>
      </c>
      <c r="I85" s="321">
        <v>525.86666666666667</v>
      </c>
      <c r="J85" s="321">
        <v>533.73333333333335</v>
      </c>
      <c r="K85" s="320">
        <v>518</v>
      </c>
      <c r="L85" s="320">
        <v>499.1</v>
      </c>
      <c r="M85" s="320">
        <v>5.5682499999999999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3294.1</v>
      </c>
      <c r="D86" s="321">
        <v>3293.9166666666665</v>
      </c>
      <c r="E86" s="321">
        <v>3265.833333333333</v>
      </c>
      <c r="F86" s="321">
        <v>3237.5666666666666</v>
      </c>
      <c r="G86" s="321">
        <v>3209.4833333333331</v>
      </c>
      <c r="H86" s="321">
        <v>3322.1833333333329</v>
      </c>
      <c r="I86" s="321">
        <v>3350.266666666666</v>
      </c>
      <c r="J86" s="321">
        <v>3378.5333333333328</v>
      </c>
      <c r="K86" s="320">
        <v>3322</v>
      </c>
      <c r="L86" s="320">
        <v>3265.65</v>
      </c>
      <c r="M86" s="320">
        <v>3.0270299999999999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890.75</v>
      </c>
      <c r="D87" s="321">
        <v>894.91666666666663</v>
      </c>
      <c r="E87" s="321">
        <v>880.83333333333326</v>
      </c>
      <c r="F87" s="321">
        <v>870.91666666666663</v>
      </c>
      <c r="G87" s="321">
        <v>856.83333333333326</v>
      </c>
      <c r="H87" s="321">
        <v>904.83333333333326</v>
      </c>
      <c r="I87" s="321">
        <v>918.91666666666652</v>
      </c>
      <c r="J87" s="321">
        <v>928.83333333333326</v>
      </c>
      <c r="K87" s="320">
        <v>909</v>
      </c>
      <c r="L87" s="320">
        <v>885</v>
      </c>
      <c r="M87" s="320">
        <v>8.9544599999999992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484.9</v>
      </c>
      <c r="D88" s="321">
        <v>485.01666666666665</v>
      </c>
      <c r="E88" s="321">
        <v>478.33333333333331</v>
      </c>
      <c r="F88" s="321">
        <v>471.76666666666665</v>
      </c>
      <c r="G88" s="321">
        <v>465.08333333333331</v>
      </c>
      <c r="H88" s="321">
        <v>491.58333333333331</v>
      </c>
      <c r="I88" s="321">
        <v>498.26666666666671</v>
      </c>
      <c r="J88" s="321">
        <v>504.83333333333331</v>
      </c>
      <c r="K88" s="320">
        <v>491.7</v>
      </c>
      <c r="L88" s="320">
        <v>478.45</v>
      </c>
      <c r="M88" s="320">
        <v>28.256920000000001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952.2</v>
      </c>
      <c r="D89" s="321">
        <v>960.48333333333323</v>
      </c>
      <c r="E89" s="321">
        <v>934.31666666666649</v>
      </c>
      <c r="F89" s="321">
        <v>916.43333333333328</v>
      </c>
      <c r="G89" s="321">
        <v>890.26666666666654</v>
      </c>
      <c r="H89" s="321">
        <v>978.36666666666645</v>
      </c>
      <c r="I89" s="321">
        <v>1004.5333333333332</v>
      </c>
      <c r="J89" s="321">
        <v>1022.4166666666664</v>
      </c>
      <c r="K89" s="320">
        <v>986.65</v>
      </c>
      <c r="L89" s="320">
        <v>942.6</v>
      </c>
      <c r="M89" s="320">
        <v>5.8660100000000002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2511.8000000000002</v>
      </c>
      <c r="D90" s="321">
        <v>2531.5666666666671</v>
      </c>
      <c r="E90" s="321">
        <v>2482.233333333334</v>
      </c>
      <c r="F90" s="321">
        <v>2452.666666666667</v>
      </c>
      <c r="G90" s="321">
        <v>2403.3333333333339</v>
      </c>
      <c r="H90" s="321">
        <v>2561.1333333333341</v>
      </c>
      <c r="I90" s="321">
        <v>2610.4666666666672</v>
      </c>
      <c r="J90" s="321">
        <v>2640.0333333333342</v>
      </c>
      <c r="K90" s="320">
        <v>2580.9</v>
      </c>
      <c r="L90" s="320">
        <v>2502</v>
      </c>
      <c r="M90" s="320">
        <v>1.0537799999999999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246.65</v>
      </c>
      <c r="D91" s="321">
        <v>247.66666666666666</v>
      </c>
      <c r="E91" s="321">
        <v>242.7833333333333</v>
      </c>
      <c r="F91" s="321">
        <v>238.91666666666666</v>
      </c>
      <c r="G91" s="321">
        <v>234.0333333333333</v>
      </c>
      <c r="H91" s="321">
        <v>251.5333333333333</v>
      </c>
      <c r="I91" s="321">
        <v>256.41666666666669</v>
      </c>
      <c r="J91" s="321">
        <v>260.2833333333333</v>
      </c>
      <c r="K91" s="320">
        <v>252.55</v>
      </c>
      <c r="L91" s="320">
        <v>243.8</v>
      </c>
      <c r="M91" s="320">
        <v>109.70331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668.2</v>
      </c>
      <c r="D92" s="321">
        <v>668.13333333333333</v>
      </c>
      <c r="E92" s="321">
        <v>651.26666666666665</v>
      </c>
      <c r="F92" s="321">
        <v>634.33333333333337</v>
      </c>
      <c r="G92" s="321">
        <v>617.4666666666667</v>
      </c>
      <c r="H92" s="321">
        <v>685.06666666666661</v>
      </c>
      <c r="I92" s="321">
        <v>701.93333333333317</v>
      </c>
      <c r="J92" s="321">
        <v>718.86666666666656</v>
      </c>
      <c r="K92" s="320">
        <v>685</v>
      </c>
      <c r="L92" s="320">
        <v>651.20000000000005</v>
      </c>
      <c r="M92" s="320">
        <v>16.496379999999998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765.4</v>
      </c>
      <c r="D93" s="321">
        <v>771.76666666666654</v>
      </c>
      <c r="E93" s="321">
        <v>754.98333333333312</v>
      </c>
      <c r="F93" s="321">
        <v>744.56666666666661</v>
      </c>
      <c r="G93" s="321">
        <v>727.78333333333319</v>
      </c>
      <c r="H93" s="321">
        <v>782.18333333333305</v>
      </c>
      <c r="I93" s="321">
        <v>798.96666666666658</v>
      </c>
      <c r="J93" s="321">
        <v>809.38333333333298</v>
      </c>
      <c r="K93" s="320">
        <v>788.55</v>
      </c>
      <c r="L93" s="320">
        <v>761.35</v>
      </c>
      <c r="M93" s="320">
        <v>0.73392000000000002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798.5</v>
      </c>
      <c r="D94" s="321">
        <v>795.41666666666663</v>
      </c>
      <c r="E94" s="321">
        <v>783.08333333333326</v>
      </c>
      <c r="F94" s="321">
        <v>767.66666666666663</v>
      </c>
      <c r="G94" s="321">
        <v>755.33333333333326</v>
      </c>
      <c r="H94" s="321">
        <v>810.83333333333326</v>
      </c>
      <c r="I94" s="321">
        <v>823.16666666666652</v>
      </c>
      <c r="J94" s="321">
        <v>838.58333333333326</v>
      </c>
      <c r="K94" s="320">
        <v>807.75</v>
      </c>
      <c r="L94" s="320">
        <v>780</v>
      </c>
      <c r="M94" s="320">
        <v>2.0602200000000002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105.55</v>
      </c>
      <c r="D95" s="321">
        <v>105.73333333333333</v>
      </c>
      <c r="E95" s="321">
        <v>104.16666666666667</v>
      </c>
      <c r="F95" s="321">
        <v>102.78333333333333</v>
      </c>
      <c r="G95" s="321">
        <v>101.21666666666667</v>
      </c>
      <c r="H95" s="321">
        <v>107.11666666666667</v>
      </c>
      <c r="I95" s="321">
        <v>108.68333333333334</v>
      </c>
      <c r="J95" s="321">
        <v>110.06666666666668</v>
      </c>
      <c r="K95" s="320">
        <v>107.3</v>
      </c>
      <c r="L95" s="320">
        <v>104.35</v>
      </c>
      <c r="M95" s="320">
        <v>23.030889999999999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407.55</v>
      </c>
      <c r="D96" s="321">
        <v>409.2166666666667</v>
      </c>
      <c r="E96" s="321">
        <v>401.53333333333342</v>
      </c>
      <c r="F96" s="321">
        <v>395.51666666666671</v>
      </c>
      <c r="G96" s="321">
        <v>387.83333333333343</v>
      </c>
      <c r="H96" s="321">
        <v>415.23333333333341</v>
      </c>
      <c r="I96" s="321">
        <v>422.91666666666669</v>
      </c>
      <c r="J96" s="321">
        <v>428.93333333333339</v>
      </c>
      <c r="K96" s="320">
        <v>416.9</v>
      </c>
      <c r="L96" s="320">
        <v>403.2</v>
      </c>
      <c r="M96" s="320">
        <v>3.1278600000000001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1462.2</v>
      </c>
      <c r="D97" s="321">
        <v>1474.6666666666667</v>
      </c>
      <c r="E97" s="321">
        <v>1446.5333333333335</v>
      </c>
      <c r="F97" s="321">
        <v>1430.8666666666668</v>
      </c>
      <c r="G97" s="321">
        <v>1402.7333333333336</v>
      </c>
      <c r="H97" s="321">
        <v>1490.3333333333335</v>
      </c>
      <c r="I97" s="321">
        <v>1518.4666666666667</v>
      </c>
      <c r="J97" s="321">
        <v>1534.1333333333334</v>
      </c>
      <c r="K97" s="320">
        <v>1502.8</v>
      </c>
      <c r="L97" s="320">
        <v>1459</v>
      </c>
      <c r="M97" s="320">
        <v>7.4578699999999998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996.1</v>
      </c>
      <c r="D98" s="321">
        <v>1004.6</v>
      </c>
      <c r="E98" s="321">
        <v>981.5</v>
      </c>
      <c r="F98" s="321">
        <v>966.9</v>
      </c>
      <c r="G98" s="321">
        <v>943.8</v>
      </c>
      <c r="H98" s="321">
        <v>1019.2</v>
      </c>
      <c r="I98" s="321">
        <v>1042.3000000000002</v>
      </c>
      <c r="J98" s="321">
        <v>1056.9000000000001</v>
      </c>
      <c r="K98" s="320">
        <v>1027.7</v>
      </c>
      <c r="L98" s="320">
        <v>990</v>
      </c>
      <c r="M98" s="320">
        <v>0.89346000000000003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20.5</v>
      </c>
      <c r="D99" s="321">
        <v>20.716666666666665</v>
      </c>
      <c r="E99" s="321">
        <v>19.883333333333329</v>
      </c>
      <c r="F99" s="321">
        <v>19.266666666666666</v>
      </c>
      <c r="G99" s="321">
        <v>18.43333333333333</v>
      </c>
      <c r="H99" s="321">
        <v>21.333333333333329</v>
      </c>
      <c r="I99" s="321">
        <v>22.166666666666664</v>
      </c>
      <c r="J99" s="321">
        <v>22.783333333333328</v>
      </c>
      <c r="K99" s="320">
        <v>21.55</v>
      </c>
      <c r="L99" s="320">
        <v>20.100000000000001</v>
      </c>
      <c r="M99" s="320">
        <v>123.8643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667.85</v>
      </c>
      <c r="D100" s="321">
        <v>669.91666666666663</v>
      </c>
      <c r="E100" s="321">
        <v>659.0333333333333</v>
      </c>
      <c r="F100" s="321">
        <v>650.2166666666667</v>
      </c>
      <c r="G100" s="321">
        <v>639.33333333333337</v>
      </c>
      <c r="H100" s="321">
        <v>678.73333333333323</v>
      </c>
      <c r="I100" s="321">
        <v>689.61666666666667</v>
      </c>
      <c r="J100" s="321">
        <v>698.43333333333317</v>
      </c>
      <c r="K100" s="320">
        <v>680.8</v>
      </c>
      <c r="L100" s="320">
        <v>661.1</v>
      </c>
      <c r="M100" s="320">
        <v>1.60663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924.05</v>
      </c>
      <c r="D101" s="321">
        <v>905.61666666666667</v>
      </c>
      <c r="E101" s="321">
        <v>879.23333333333335</v>
      </c>
      <c r="F101" s="321">
        <v>834.41666666666663</v>
      </c>
      <c r="G101" s="321">
        <v>808.0333333333333</v>
      </c>
      <c r="H101" s="321">
        <v>950.43333333333339</v>
      </c>
      <c r="I101" s="321">
        <v>976.81666666666683</v>
      </c>
      <c r="J101" s="321">
        <v>1021.6333333333334</v>
      </c>
      <c r="K101" s="320">
        <v>932</v>
      </c>
      <c r="L101" s="320">
        <v>860.8</v>
      </c>
      <c r="M101" s="320">
        <v>18.595949999999998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4680.55</v>
      </c>
      <c r="D102" s="321">
        <v>4732.3999999999996</v>
      </c>
      <c r="E102" s="321">
        <v>4559.7999999999993</v>
      </c>
      <c r="F102" s="321">
        <v>4439.0499999999993</v>
      </c>
      <c r="G102" s="321">
        <v>4266.4499999999989</v>
      </c>
      <c r="H102" s="321">
        <v>4853.1499999999996</v>
      </c>
      <c r="I102" s="321">
        <v>5025.75</v>
      </c>
      <c r="J102" s="321">
        <v>5146.5</v>
      </c>
      <c r="K102" s="320">
        <v>4905</v>
      </c>
      <c r="L102" s="320">
        <v>4611.6499999999996</v>
      </c>
      <c r="M102" s="320">
        <v>0.30635000000000001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86</v>
      </c>
      <c r="D103" s="321">
        <v>86.216666666666654</v>
      </c>
      <c r="E103" s="321">
        <v>84.783333333333303</v>
      </c>
      <c r="F103" s="321">
        <v>83.566666666666649</v>
      </c>
      <c r="G103" s="321">
        <v>82.133333333333297</v>
      </c>
      <c r="H103" s="321">
        <v>87.433333333333309</v>
      </c>
      <c r="I103" s="321">
        <v>88.866666666666674</v>
      </c>
      <c r="J103" s="321">
        <v>90.083333333333314</v>
      </c>
      <c r="K103" s="320">
        <v>87.65</v>
      </c>
      <c r="L103" s="320">
        <v>85</v>
      </c>
      <c r="M103" s="320">
        <v>59.270910000000001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623.75</v>
      </c>
      <c r="D104" s="321">
        <v>620.88333333333333</v>
      </c>
      <c r="E104" s="321">
        <v>617.76666666666665</v>
      </c>
      <c r="F104" s="321">
        <v>611.7833333333333</v>
      </c>
      <c r="G104" s="321">
        <v>608.66666666666663</v>
      </c>
      <c r="H104" s="321">
        <v>626.86666666666667</v>
      </c>
      <c r="I104" s="321">
        <v>629.98333333333323</v>
      </c>
      <c r="J104" s="321">
        <v>635.9666666666667</v>
      </c>
      <c r="K104" s="320">
        <v>624</v>
      </c>
      <c r="L104" s="320">
        <v>614.9</v>
      </c>
      <c r="M104" s="320">
        <v>0.39161000000000001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211.9</v>
      </c>
      <c r="D105" s="321">
        <v>209.53333333333333</v>
      </c>
      <c r="E105" s="321">
        <v>204.26666666666665</v>
      </c>
      <c r="F105" s="321">
        <v>196.63333333333333</v>
      </c>
      <c r="G105" s="321">
        <v>191.36666666666665</v>
      </c>
      <c r="H105" s="321">
        <v>217.16666666666666</v>
      </c>
      <c r="I105" s="321">
        <v>222.43333333333337</v>
      </c>
      <c r="J105" s="321">
        <v>230.06666666666666</v>
      </c>
      <c r="K105" s="320">
        <v>214.8</v>
      </c>
      <c r="L105" s="320">
        <v>201.9</v>
      </c>
      <c r="M105" s="320">
        <v>90.080349999999996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305.14999999999998</v>
      </c>
      <c r="D106" s="321">
        <v>308.95</v>
      </c>
      <c r="E106" s="321">
        <v>299.2</v>
      </c>
      <c r="F106" s="321">
        <v>293.25</v>
      </c>
      <c r="G106" s="321">
        <v>283.5</v>
      </c>
      <c r="H106" s="321">
        <v>314.89999999999998</v>
      </c>
      <c r="I106" s="321">
        <v>324.64999999999998</v>
      </c>
      <c r="J106" s="321">
        <v>330.59999999999997</v>
      </c>
      <c r="K106" s="320">
        <v>318.7</v>
      </c>
      <c r="L106" s="320">
        <v>303</v>
      </c>
      <c r="M106" s="320">
        <v>4.7702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456.8</v>
      </c>
      <c r="D107" s="321">
        <v>461.7</v>
      </c>
      <c r="E107" s="321">
        <v>447.4</v>
      </c>
      <c r="F107" s="321">
        <v>438</v>
      </c>
      <c r="G107" s="321">
        <v>423.7</v>
      </c>
      <c r="H107" s="321">
        <v>471.09999999999997</v>
      </c>
      <c r="I107" s="321">
        <v>485.40000000000003</v>
      </c>
      <c r="J107" s="321">
        <v>494.79999999999995</v>
      </c>
      <c r="K107" s="320">
        <v>476</v>
      </c>
      <c r="L107" s="320">
        <v>452.3</v>
      </c>
      <c r="M107" s="320">
        <v>18.92549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686.75</v>
      </c>
      <c r="D108" s="321">
        <v>692.98333333333323</v>
      </c>
      <c r="E108" s="321">
        <v>678.76666666666642</v>
      </c>
      <c r="F108" s="321">
        <v>670.78333333333319</v>
      </c>
      <c r="G108" s="321">
        <v>656.56666666666638</v>
      </c>
      <c r="H108" s="321">
        <v>700.96666666666647</v>
      </c>
      <c r="I108" s="321">
        <v>715.18333333333339</v>
      </c>
      <c r="J108" s="321">
        <v>723.16666666666652</v>
      </c>
      <c r="K108" s="320">
        <v>707.2</v>
      </c>
      <c r="L108" s="320">
        <v>685</v>
      </c>
      <c r="M108" s="320">
        <v>12.371829999999999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617.6</v>
      </c>
      <c r="D109" s="321">
        <v>617.85</v>
      </c>
      <c r="E109" s="321">
        <v>613.70000000000005</v>
      </c>
      <c r="F109" s="321">
        <v>609.80000000000007</v>
      </c>
      <c r="G109" s="321">
        <v>605.65000000000009</v>
      </c>
      <c r="H109" s="321">
        <v>621.75</v>
      </c>
      <c r="I109" s="321">
        <v>625.89999999999986</v>
      </c>
      <c r="J109" s="321">
        <v>629.79999999999995</v>
      </c>
      <c r="K109" s="320">
        <v>622</v>
      </c>
      <c r="L109" s="320">
        <v>613.95000000000005</v>
      </c>
      <c r="M109" s="320">
        <v>1.2668600000000001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1036.7</v>
      </c>
      <c r="D110" s="321">
        <v>1043.8833333333334</v>
      </c>
      <c r="E110" s="321">
        <v>1025.1166666666668</v>
      </c>
      <c r="F110" s="321">
        <v>1013.5333333333333</v>
      </c>
      <c r="G110" s="321">
        <v>994.76666666666665</v>
      </c>
      <c r="H110" s="321">
        <v>1055.4666666666669</v>
      </c>
      <c r="I110" s="321">
        <v>1074.2333333333338</v>
      </c>
      <c r="J110" s="321">
        <v>1085.8166666666671</v>
      </c>
      <c r="K110" s="320">
        <v>1062.6500000000001</v>
      </c>
      <c r="L110" s="320">
        <v>1032.3</v>
      </c>
      <c r="M110" s="320">
        <v>34.963569999999997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190.75</v>
      </c>
      <c r="D111" s="321">
        <v>192.56666666666669</v>
      </c>
      <c r="E111" s="321">
        <v>188.08333333333337</v>
      </c>
      <c r="F111" s="321">
        <v>185.41666666666669</v>
      </c>
      <c r="G111" s="321">
        <v>180.93333333333337</v>
      </c>
      <c r="H111" s="321">
        <v>195.23333333333338</v>
      </c>
      <c r="I111" s="321">
        <v>199.71666666666667</v>
      </c>
      <c r="J111" s="321">
        <v>202.38333333333338</v>
      </c>
      <c r="K111" s="320">
        <v>197.05</v>
      </c>
      <c r="L111" s="320">
        <v>189.9</v>
      </c>
      <c r="M111" s="320">
        <v>217.12300999999999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321.95</v>
      </c>
      <c r="D112" s="321">
        <v>324.45</v>
      </c>
      <c r="E112" s="321">
        <v>316.14999999999998</v>
      </c>
      <c r="F112" s="321">
        <v>310.34999999999997</v>
      </c>
      <c r="G112" s="321">
        <v>302.04999999999995</v>
      </c>
      <c r="H112" s="321">
        <v>330.25</v>
      </c>
      <c r="I112" s="321">
        <v>338.55000000000007</v>
      </c>
      <c r="J112" s="321">
        <v>344.35</v>
      </c>
      <c r="K112" s="320">
        <v>332.75</v>
      </c>
      <c r="L112" s="320">
        <v>318.64999999999998</v>
      </c>
      <c r="M112" s="320">
        <v>4.2130000000000001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4389.1499999999996</v>
      </c>
      <c r="D113" s="321">
        <v>4421.0666666666666</v>
      </c>
      <c r="E113" s="321">
        <v>4348.2333333333336</v>
      </c>
      <c r="F113" s="321">
        <v>4307.3166666666666</v>
      </c>
      <c r="G113" s="321">
        <v>4234.4833333333336</v>
      </c>
      <c r="H113" s="321">
        <v>4461.9833333333336</v>
      </c>
      <c r="I113" s="321">
        <v>4534.8166666666675</v>
      </c>
      <c r="J113" s="321">
        <v>4575.7333333333336</v>
      </c>
      <c r="K113" s="320">
        <v>4493.8999999999996</v>
      </c>
      <c r="L113" s="320">
        <v>4380.1499999999996</v>
      </c>
      <c r="M113" s="320">
        <v>3.5808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1586.95</v>
      </c>
      <c r="D114" s="321">
        <v>1586.3333333333333</v>
      </c>
      <c r="E114" s="321">
        <v>1577.7166666666665</v>
      </c>
      <c r="F114" s="321">
        <v>1568.4833333333331</v>
      </c>
      <c r="G114" s="321">
        <v>1559.8666666666663</v>
      </c>
      <c r="H114" s="321">
        <v>1595.5666666666666</v>
      </c>
      <c r="I114" s="321">
        <v>1604.1833333333334</v>
      </c>
      <c r="J114" s="321">
        <v>1613.4166666666667</v>
      </c>
      <c r="K114" s="320">
        <v>1594.95</v>
      </c>
      <c r="L114" s="320">
        <v>1577.1</v>
      </c>
      <c r="M114" s="320">
        <v>2.79528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685.2</v>
      </c>
      <c r="D115" s="321">
        <v>694.41666666666663</v>
      </c>
      <c r="E115" s="321">
        <v>670.83333333333326</v>
      </c>
      <c r="F115" s="321">
        <v>656.46666666666658</v>
      </c>
      <c r="G115" s="321">
        <v>632.88333333333321</v>
      </c>
      <c r="H115" s="321">
        <v>708.7833333333333</v>
      </c>
      <c r="I115" s="321">
        <v>732.36666666666656</v>
      </c>
      <c r="J115" s="321">
        <v>746.73333333333335</v>
      </c>
      <c r="K115" s="320">
        <v>718</v>
      </c>
      <c r="L115" s="320">
        <v>680.05</v>
      </c>
      <c r="M115" s="320">
        <v>20.180759999999999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818.4</v>
      </c>
      <c r="D116" s="321">
        <v>823.93333333333339</v>
      </c>
      <c r="E116" s="321">
        <v>808.51666666666677</v>
      </c>
      <c r="F116" s="321">
        <v>798.63333333333333</v>
      </c>
      <c r="G116" s="321">
        <v>783.2166666666667</v>
      </c>
      <c r="H116" s="321">
        <v>833.81666666666683</v>
      </c>
      <c r="I116" s="321">
        <v>849.23333333333335</v>
      </c>
      <c r="J116" s="321">
        <v>859.1166666666669</v>
      </c>
      <c r="K116" s="320">
        <v>839.35</v>
      </c>
      <c r="L116" s="320">
        <v>814.05</v>
      </c>
      <c r="M116" s="320">
        <v>5.9442700000000004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881.15</v>
      </c>
      <c r="D117" s="321">
        <v>889.5</v>
      </c>
      <c r="E117" s="321">
        <v>868</v>
      </c>
      <c r="F117" s="321">
        <v>854.85</v>
      </c>
      <c r="G117" s="321">
        <v>833.35</v>
      </c>
      <c r="H117" s="321">
        <v>902.65</v>
      </c>
      <c r="I117" s="321">
        <v>924.15</v>
      </c>
      <c r="J117" s="321">
        <v>937.3</v>
      </c>
      <c r="K117" s="320">
        <v>911</v>
      </c>
      <c r="L117" s="320">
        <v>876.35</v>
      </c>
      <c r="M117" s="320">
        <v>2.35615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3322.25</v>
      </c>
      <c r="D118" s="321">
        <v>3311.4833333333336</v>
      </c>
      <c r="E118" s="321">
        <v>3272.9666666666672</v>
      </c>
      <c r="F118" s="321">
        <v>3223.6833333333334</v>
      </c>
      <c r="G118" s="321">
        <v>3185.166666666667</v>
      </c>
      <c r="H118" s="321">
        <v>3360.7666666666673</v>
      </c>
      <c r="I118" s="321">
        <v>3399.2833333333338</v>
      </c>
      <c r="J118" s="321">
        <v>3448.5666666666675</v>
      </c>
      <c r="K118" s="320">
        <v>3350</v>
      </c>
      <c r="L118" s="320">
        <v>3262.2</v>
      </c>
      <c r="M118" s="320">
        <v>0.32917999999999997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375.65</v>
      </c>
      <c r="D119" s="321">
        <v>377.81666666666666</v>
      </c>
      <c r="E119" s="321">
        <v>372.33333333333331</v>
      </c>
      <c r="F119" s="321">
        <v>369.01666666666665</v>
      </c>
      <c r="G119" s="321">
        <v>363.5333333333333</v>
      </c>
      <c r="H119" s="321">
        <v>381.13333333333333</v>
      </c>
      <c r="I119" s="321">
        <v>386.61666666666667</v>
      </c>
      <c r="J119" s="321">
        <v>389.93333333333334</v>
      </c>
      <c r="K119" s="320">
        <v>383.3</v>
      </c>
      <c r="L119" s="320">
        <v>374.5</v>
      </c>
      <c r="M119" s="320">
        <v>22.413139999999999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222.85</v>
      </c>
      <c r="D120" s="321">
        <v>223.93333333333331</v>
      </c>
      <c r="E120" s="321">
        <v>218.96666666666661</v>
      </c>
      <c r="F120" s="321">
        <v>215.08333333333331</v>
      </c>
      <c r="G120" s="321">
        <v>210.11666666666662</v>
      </c>
      <c r="H120" s="321">
        <v>227.81666666666661</v>
      </c>
      <c r="I120" s="321">
        <v>232.7833333333333</v>
      </c>
      <c r="J120" s="321">
        <v>236.6666666666666</v>
      </c>
      <c r="K120" s="320">
        <v>228.9</v>
      </c>
      <c r="L120" s="320">
        <v>220.05</v>
      </c>
      <c r="M120" s="320">
        <v>6.9053000000000004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140</v>
      </c>
      <c r="D121" s="321">
        <v>141.04999999999998</v>
      </c>
      <c r="E121" s="321">
        <v>138.54999999999995</v>
      </c>
      <c r="F121" s="321">
        <v>137.09999999999997</v>
      </c>
      <c r="G121" s="321">
        <v>134.59999999999994</v>
      </c>
      <c r="H121" s="321">
        <v>142.49999999999997</v>
      </c>
      <c r="I121" s="321">
        <v>145.00000000000003</v>
      </c>
      <c r="J121" s="321">
        <v>146.44999999999999</v>
      </c>
      <c r="K121" s="320">
        <v>143.55000000000001</v>
      </c>
      <c r="L121" s="320">
        <v>139.6</v>
      </c>
      <c r="M121" s="320">
        <v>17.52825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1112.9000000000001</v>
      </c>
      <c r="D122" s="321">
        <v>1111.8666666666668</v>
      </c>
      <c r="E122" s="321">
        <v>1097.3333333333335</v>
      </c>
      <c r="F122" s="321">
        <v>1081.7666666666667</v>
      </c>
      <c r="G122" s="321">
        <v>1067.2333333333333</v>
      </c>
      <c r="H122" s="321">
        <v>1127.4333333333336</v>
      </c>
      <c r="I122" s="321">
        <v>1141.9666666666669</v>
      </c>
      <c r="J122" s="321">
        <v>1157.5333333333338</v>
      </c>
      <c r="K122" s="320">
        <v>1126.4000000000001</v>
      </c>
      <c r="L122" s="320">
        <v>1096.3</v>
      </c>
      <c r="M122" s="320">
        <v>7.4028400000000003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913.25</v>
      </c>
      <c r="D123" s="321">
        <v>919.31666666666661</v>
      </c>
      <c r="E123" s="321">
        <v>903.63333333333321</v>
      </c>
      <c r="F123" s="321">
        <v>894.01666666666665</v>
      </c>
      <c r="G123" s="321">
        <v>878.33333333333326</v>
      </c>
      <c r="H123" s="321">
        <v>928.93333333333317</v>
      </c>
      <c r="I123" s="321">
        <v>944.61666666666656</v>
      </c>
      <c r="J123" s="321">
        <v>954.23333333333312</v>
      </c>
      <c r="K123" s="320">
        <v>935</v>
      </c>
      <c r="L123" s="320">
        <v>909.7</v>
      </c>
      <c r="M123" s="320">
        <v>1.21567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550.54999999999995</v>
      </c>
      <c r="D124" s="321">
        <v>549.01666666666665</v>
      </c>
      <c r="E124" s="321">
        <v>542.0333333333333</v>
      </c>
      <c r="F124" s="321">
        <v>533.51666666666665</v>
      </c>
      <c r="G124" s="321">
        <v>526.5333333333333</v>
      </c>
      <c r="H124" s="321">
        <v>557.5333333333333</v>
      </c>
      <c r="I124" s="321">
        <v>564.51666666666665</v>
      </c>
      <c r="J124" s="321">
        <v>573.0333333333333</v>
      </c>
      <c r="K124" s="320">
        <v>556</v>
      </c>
      <c r="L124" s="320">
        <v>540.5</v>
      </c>
      <c r="M124" s="320">
        <v>20.783650000000002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1589.2</v>
      </c>
      <c r="D125" s="321">
        <v>1595.1333333333332</v>
      </c>
      <c r="E125" s="321">
        <v>1576.2666666666664</v>
      </c>
      <c r="F125" s="321">
        <v>1563.3333333333333</v>
      </c>
      <c r="G125" s="321">
        <v>1544.4666666666665</v>
      </c>
      <c r="H125" s="321">
        <v>1608.0666666666664</v>
      </c>
      <c r="I125" s="321">
        <v>1626.9333333333332</v>
      </c>
      <c r="J125" s="321">
        <v>1639.8666666666663</v>
      </c>
      <c r="K125" s="320">
        <v>1614</v>
      </c>
      <c r="L125" s="320">
        <v>1582.2</v>
      </c>
      <c r="M125" s="320">
        <v>2.0479799999999999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291.5</v>
      </c>
      <c r="D126" s="321">
        <v>291.66666666666669</v>
      </c>
      <c r="E126" s="321">
        <v>285.93333333333339</v>
      </c>
      <c r="F126" s="321">
        <v>280.36666666666673</v>
      </c>
      <c r="G126" s="321">
        <v>274.63333333333344</v>
      </c>
      <c r="H126" s="321">
        <v>297.23333333333335</v>
      </c>
      <c r="I126" s="321">
        <v>302.96666666666658</v>
      </c>
      <c r="J126" s="321">
        <v>308.5333333333333</v>
      </c>
      <c r="K126" s="320">
        <v>297.39999999999998</v>
      </c>
      <c r="L126" s="320">
        <v>286.10000000000002</v>
      </c>
      <c r="M126" s="320">
        <v>14.42239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88.3</v>
      </c>
      <c r="D127" s="321">
        <v>86.316666666666677</v>
      </c>
      <c r="E127" s="321">
        <v>80.383333333333354</v>
      </c>
      <c r="F127" s="321">
        <v>72.466666666666683</v>
      </c>
      <c r="G127" s="321">
        <v>66.53333333333336</v>
      </c>
      <c r="H127" s="321">
        <v>94.233333333333348</v>
      </c>
      <c r="I127" s="321">
        <v>100.16666666666666</v>
      </c>
      <c r="J127" s="321">
        <v>108.08333333333334</v>
      </c>
      <c r="K127" s="320">
        <v>92.25</v>
      </c>
      <c r="L127" s="320">
        <v>78.400000000000006</v>
      </c>
      <c r="M127" s="320">
        <v>157.22166999999999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1181.05</v>
      </c>
      <c r="D128" s="321">
        <v>1190.7166666666667</v>
      </c>
      <c r="E128" s="321">
        <v>1159.4333333333334</v>
      </c>
      <c r="F128" s="321">
        <v>1137.8166666666666</v>
      </c>
      <c r="G128" s="321">
        <v>1106.5333333333333</v>
      </c>
      <c r="H128" s="321">
        <v>1212.3333333333335</v>
      </c>
      <c r="I128" s="321">
        <v>1243.6166666666668</v>
      </c>
      <c r="J128" s="321">
        <v>1265.2333333333336</v>
      </c>
      <c r="K128" s="320">
        <v>1222</v>
      </c>
      <c r="L128" s="320">
        <v>1169.0999999999999</v>
      </c>
      <c r="M128" s="320">
        <v>2.1817500000000001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2326.0500000000002</v>
      </c>
      <c r="D129" s="321">
        <v>2339.6666666666665</v>
      </c>
      <c r="E129" s="321">
        <v>2306.3833333333332</v>
      </c>
      <c r="F129" s="321">
        <v>2286.7166666666667</v>
      </c>
      <c r="G129" s="321">
        <v>2253.4333333333334</v>
      </c>
      <c r="H129" s="321">
        <v>2359.333333333333</v>
      </c>
      <c r="I129" s="321">
        <v>2392.6166666666668</v>
      </c>
      <c r="J129" s="321">
        <v>2412.2833333333328</v>
      </c>
      <c r="K129" s="320">
        <v>2372.9499999999998</v>
      </c>
      <c r="L129" s="320">
        <v>2320</v>
      </c>
      <c r="M129" s="320">
        <v>5.51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325.7</v>
      </c>
      <c r="D130" s="321">
        <v>328.7</v>
      </c>
      <c r="E130" s="321">
        <v>321.59999999999997</v>
      </c>
      <c r="F130" s="321">
        <v>317.5</v>
      </c>
      <c r="G130" s="321">
        <v>310.39999999999998</v>
      </c>
      <c r="H130" s="321">
        <v>332.79999999999995</v>
      </c>
      <c r="I130" s="321">
        <v>339.9</v>
      </c>
      <c r="J130" s="321">
        <v>343.99999999999994</v>
      </c>
      <c r="K130" s="320">
        <v>335.8</v>
      </c>
      <c r="L130" s="320">
        <v>324.60000000000002</v>
      </c>
      <c r="M130" s="320">
        <v>36.220579999999998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67.8</v>
      </c>
      <c r="D131" s="321">
        <v>68.716666666666669</v>
      </c>
      <c r="E131" s="321">
        <v>65.483333333333334</v>
      </c>
      <c r="F131" s="321">
        <v>63.166666666666671</v>
      </c>
      <c r="G131" s="321">
        <v>59.933333333333337</v>
      </c>
      <c r="H131" s="321">
        <v>71.033333333333331</v>
      </c>
      <c r="I131" s="321">
        <v>74.26666666666668</v>
      </c>
      <c r="J131" s="321">
        <v>76.583333333333329</v>
      </c>
      <c r="K131" s="320">
        <v>71.95</v>
      </c>
      <c r="L131" s="320">
        <v>66.400000000000006</v>
      </c>
      <c r="M131" s="320">
        <v>33.347580000000001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749.85</v>
      </c>
      <c r="D132" s="321">
        <v>756.75</v>
      </c>
      <c r="E132" s="321">
        <v>738.1</v>
      </c>
      <c r="F132" s="321">
        <v>726.35</v>
      </c>
      <c r="G132" s="321">
        <v>707.7</v>
      </c>
      <c r="H132" s="321">
        <v>768.5</v>
      </c>
      <c r="I132" s="321">
        <v>787.15000000000009</v>
      </c>
      <c r="J132" s="321">
        <v>798.9</v>
      </c>
      <c r="K132" s="320">
        <v>775.4</v>
      </c>
      <c r="L132" s="320">
        <v>745</v>
      </c>
      <c r="M132" s="320">
        <v>0.63292000000000004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4448.45</v>
      </c>
      <c r="D133" s="321">
        <v>4435.1166666666668</v>
      </c>
      <c r="E133" s="321">
        <v>4400.2333333333336</v>
      </c>
      <c r="F133" s="321">
        <v>4352.0166666666664</v>
      </c>
      <c r="G133" s="321">
        <v>4317.1333333333332</v>
      </c>
      <c r="H133" s="321">
        <v>4483.3333333333339</v>
      </c>
      <c r="I133" s="321">
        <v>4518.2166666666672</v>
      </c>
      <c r="J133" s="321">
        <v>4566.4333333333343</v>
      </c>
      <c r="K133" s="320">
        <v>4470</v>
      </c>
      <c r="L133" s="320">
        <v>4386.8999999999996</v>
      </c>
      <c r="M133" s="320">
        <v>3.87968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4463.3999999999996</v>
      </c>
      <c r="D134" s="321">
        <v>4499.45</v>
      </c>
      <c r="E134" s="321">
        <v>4413.95</v>
      </c>
      <c r="F134" s="321">
        <v>4364.5</v>
      </c>
      <c r="G134" s="321">
        <v>4279</v>
      </c>
      <c r="H134" s="321">
        <v>4548.8999999999996</v>
      </c>
      <c r="I134" s="321">
        <v>4634.3999999999996</v>
      </c>
      <c r="J134" s="321">
        <v>4683.8499999999995</v>
      </c>
      <c r="K134" s="320">
        <v>4584.95</v>
      </c>
      <c r="L134" s="320">
        <v>4450</v>
      </c>
      <c r="M134" s="320">
        <v>2.8408500000000001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401.25</v>
      </c>
      <c r="D135" s="321">
        <v>402.05</v>
      </c>
      <c r="E135" s="321">
        <v>396.6</v>
      </c>
      <c r="F135" s="321">
        <v>391.95</v>
      </c>
      <c r="G135" s="321">
        <v>386.5</v>
      </c>
      <c r="H135" s="321">
        <v>406.70000000000005</v>
      </c>
      <c r="I135" s="321">
        <v>412.15</v>
      </c>
      <c r="J135" s="321">
        <v>416.80000000000007</v>
      </c>
      <c r="K135" s="320">
        <v>407.5</v>
      </c>
      <c r="L135" s="320">
        <v>397.4</v>
      </c>
      <c r="M135" s="320">
        <v>89.313100000000006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4159.7</v>
      </c>
      <c r="D136" s="321">
        <v>4165.2333333333336</v>
      </c>
      <c r="E136" s="321">
        <v>4086.4666666666672</v>
      </c>
      <c r="F136" s="321">
        <v>4013.2333333333336</v>
      </c>
      <c r="G136" s="321">
        <v>3934.4666666666672</v>
      </c>
      <c r="H136" s="321">
        <v>4238.4666666666672</v>
      </c>
      <c r="I136" s="321">
        <v>4317.2333333333336</v>
      </c>
      <c r="J136" s="321">
        <v>4390.4666666666672</v>
      </c>
      <c r="K136" s="320">
        <v>4244</v>
      </c>
      <c r="L136" s="320">
        <v>4092</v>
      </c>
      <c r="M136" s="320">
        <v>9.7978400000000008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4317.3999999999996</v>
      </c>
      <c r="D137" s="321">
        <v>4317.0666666666666</v>
      </c>
      <c r="E137" s="321">
        <v>4277.083333333333</v>
      </c>
      <c r="F137" s="321">
        <v>4236.7666666666664</v>
      </c>
      <c r="G137" s="321">
        <v>4196.7833333333328</v>
      </c>
      <c r="H137" s="321">
        <v>4357.3833333333332</v>
      </c>
      <c r="I137" s="321">
        <v>4397.3666666666668</v>
      </c>
      <c r="J137" s="321">
        <v>4437.6833333333334</v>
      </c>
      <c r="K137" s="320">
        <v>4357.05</v>
      </c>
      <c r="L137" s="320">
        <v>4276.75</v>
      </c>
      <c r="M137" s="320">
        <v>2.7940200000000002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2490.25</v>
      </c>
      <c r="D138" s="321">
        <v>2501.15</v>
      </c>
      <c r="E138" s="321">
        <v>2448.4500000000003</v>
      </c>
      <c r="F138" s="321">
        <v>2406.65</v>
      </c>
      <c r="G138" s="321">
        <v>2353.9500000000003</v>
      </c>
      <c r="H138" s="321">
        <v>2542.9500000000003</v>
      </c>
      <c r="I138" s="321">
        <v>2595.65</v>
      </c>
      <c r="J138" s="321">
        <v>2637.4500000000003</v>
      </c>
      <c r="K138" s="320">
        <v>2553.85</v>
      </c>
      <c r="L138" s="320">
        <v>2459.35</v>
      </c>
      <c r="M138" s="320">
        <v>0.50060000000000004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61.1</v>
      </c>
      <c r="D139" s="321">
        <v>61.183333333333337</v>
      </c>
      <c r="E139" s="321">
        <v>60.166666666666671</v>
      </c>
      <c r="F139" s="321">
        <v>59.233333333333334</v>
      </c>
      <c r="G139" s="321">
        <v>58.216666666666669</v>
      </c>
      <c r="H139" s="321">
        <v>62.116666666666674</v>
      </c>
      <c r="I139" s="321">
        <v>63.13333333333334</v>
      </c>
      <c r="J139" s="321">
        <v>64.066666666666677</v>
      </c>
      <c r="K139" s="320">
        <v>62.2</v>
      </c>
      <c r="L139" s="320">
        <v>60.25</v>
      </c>
      <c r="M139" s="320">
        <v>33.40014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2538.4</v>
      </c>
      <c r="D140" s="321">
        <v>2542.7666666666669</v>
      </c>
      <c r="E140" s="321">
        <v>2507.6333333333337</v>
      </c>
      <c r="F140" s="321">
        <v>2476.8666666666668</v>
      </c>
      <c r="G140" s="321">
        <v>2441.7333333333336</v>
      </c>
      <c r="H140" s="321">
        <v>2573.5333333333338</v>
      </c>
      <c r="I140" s="321">
        <v>2608.666666666667</v>
      </c>
      <c r="J140" s="321">
        <v>2639.4333333333338</v>
      </c>
      <c r="K140" s="320">
        <v>2577.9</v>
      </c>
      <c r="L140" s="320">
        <v>2512</v>
      </c>
      <c r="M140" s="320">
        <v>4.5107100000000004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475.15</v>
      </c>
      <c r="D141" s="321">
        <v>474.86666666666662</v>
      </c>
      <c r="E141" s="321">
        <v>465.28333333333325</v>
      </c>
      <c r="F141" s="321">
        <v>455.41666666666663</v>
      </c>
      <c r="G141" s="321">
        <v>445.83333333333326</v>
      </c>
      <c r="H141" s="321">
        <v>484.73333333333323</v>
      </c>
      <c r="I141" s="321">
        <v>494.31666666666661</v>
      </c>
      <c r="J141" s="321">
        <v>504.18333333333322</v>
      </c>
      <c r="K141" s="320">
        <v>484.45</v>
      </c>
      <c r="L141" s="320">
        <v>465</v>
      </c>
      <c r="M141" s="320">
        <v>7.8693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162.1</v>
      </c>
      <c r="D142" s="321">
        <v>163.71666666666667</v>
      </c>
      <c r="E142" s="321">
        <v>159.43333333333334</v>
      </c>
      <c r="F142" s="321">
        <v>156.76666666666668</v>
      </c>
      <c r="G142" s="321">
        <v>152.48333333333335</v>
      </c>
      <c r="H142" s="321">
        <v>166.38333333333333</v>
      </c>
      <c r="I142" s="321">
        <v>170.66666666666669</v>
      </c>
      <c r="J142" s="321">
        <v>173.33333333333331</v>
      </c>
      <c r="K142" s="320">
        <v>168</v>
      </c>
      <c r="L142" s="320">
        <v>161.05000000000001</v>
      </c>
      <c r="M142" s="320">
        <v>5.5242699999999996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304.14999999999998</v>
      </c>
      <c r="D143" s="321">
        <v>306.68333333333334</v>
      </c>
      <c r="E143" s="321">
        <v>298.4666666666667</v>
      </c>
      <c r="F143" s="321">
        <v>292.78333333333336</v>
      </c>
      <c r="G143" s="321">
        <v>284.56666666666672</v>
      </c>
      <c r="H143" s="321">
        <v>312.36666666666667</v>
      </c>
      <c r="I143" s="321">
        <v>320.58333333333326</v>
      </c>
      <c r="J143" s="321">
        <v>326.26666666666665</v>
      </c>
      <c r="K143" s="320">
        <v>314.89999999999998</v>
      </c>
      <c r="L143" s="320">
        <v>301</v>
      </c>
      <c r="M143" s="320">
        <v>5.7077999999999998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457.15</v>
      </c>
      <c r="D144" s="321">
        <v>454.84999999999997</v>
      </c>
      <c r="E144" s="321">
        <v>450.49999999999994</v>
      </c>
      <c r="F144" s="321">
        <v>443.84999999999997</v>
      </c>
      <c r="G144" s="321">
        <v>439.49999999999994</v>
      </c>
      <c r="H144" s="321">
        <v>461.49999999999994</v>
      </c>
      <c r="I144" s="321">
        <v>465.84999999999997</v>
      </c>
      <c r="J144" s="321">
        <v>472.49999999999994</v>
      </c>
      <c r="K144" s="320">
        <v>459.2</v>
      </c>
      <c r="L144" s="320">
        <v>448.2</v>
      </c>
      <c r="M144" s="320">
        <v>3.44191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1174.25</v>
      </c>
      <c r="D145" s="321">
        <v>1177.4833333333333</v>
      </c>
      <c r="E145" s="321">
        <v>1155.8666666666668</v>
      </c>
      <c r="F145" s="321">
        <v>1137.4833333333333</v>
      </c>
      <c r="G145" s="321">
        <v>1115.8666666666668</v>
      </c>
      <c r="H145" s="321">
        <v>1195.8666666666668</v>
      </c>
      <c r="I145" s="321">
        <v>1217.4833333333331</v>
      </c>
      <c r="J145" s="321">
        <v>1235.8666666666668</v>
      </c>
      <c r="K145" s="320">
        <v>1199.0999999999999</v>
      </c>
      <c r="L145" s="320">
        <v>1159.0999999999999</v>
      </c>
      <c r="M145" s="320">
        <v>0.77581999999999995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68.900000000000006</v>
      </c>
      <c r="D146" s="321">
        <v>69.583333333333329</v>
      </c>
      <c r="E146" s="321">
        <v>67.916666666666657</v>
      </c>
      <c r="F146" s="321">
        <v>66.933333333333323</v>
      </c>
      <c r="G146" s="321">
        <v>65.266666666666652</v>
      </c>
      <c r="H146" s="321">
        <v>70.566666666666663</v>
      </c>
      <c r="I146" s="321">
        <v>72.23333333333332</v>
      </c>
      <c r="J146" s="321">
        <v>73.216666666666669</v>
      </c>
      <c r="K146" s="320">
        <v>71.25</v>
      </c>
      <c r="L146" s="320">
        <v>68.599999999999994</v>
      </c>
      <c r="M146" s="320">
        <v>29.735579999999999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182.55</v>
      </c>
      <c r="D147" s="321">
        <v>187.33333333333334</v>
      </c>
      <c r="E147" s="321">
        <v>176.66666666666669</v>
      </c>
      <c r="F147" s="321">
        <v>170.78333333333333</v>
      </c>
      <c r="G147" s="321">
        <v>160.11666666666667</v>
      </c>
      <c r="H147" s="321">
        <v>193.2166666666667</v>
      </c>
      <c r="I147" s="321">
        <v>203.88333333333338</v>
      </c>
      <c r="J147" s="321">
        <v>209.76666666666671</v>
      </c>
      <c r="K147" s="320">
        <v>198</v>
      </c>
      <c r="L147" s="320">
        <v>181.45</v>
      </c>
      <c r="M147" s="320">
        <v>5.7085499999999998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113.6</v>
      </c>
      <c r="D148" s="321">
        <v>114.11666666666667</v>
      </c>
      <c r="E148" s="321">
        <v>112.73333333333335</v>
      </c>
      <c r="F148" s="321">
        <v>111.86666666666667</v>
      </c>
      <c r="G148" s="321">
        <v>110.48333333333335</v>
      </c>
      <c r="H148" s="321">
        <v>114.98333333333335</v>
      </c>
      <c r="I148" s="321">
        <v>116.36666666666667</v>
      </c>
      <c r="J148" s="321">
        <v>117.23333333333335</v>
      </c>
      <c r="K148" s="320">
        <v>115.5</v>
      </c>
      <c r="L148" s="320">
        <v>113.25</v>
      </c>
      <c r="M148" s="320">
        <v>5.3136900000000002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55.8</v>
      </c>
      <c r="D149" s="321">
        <v>56.283333333333331</v>
      </c>
      <c r="E149" s="321">
        <v>55.016666666666666</v>
      </c>
      <c r="F149" s="321">
        <v>54.233333333333334</v>
      </c>
      <c r="G149" s="321">
        <v>52.966666666666669</v>
      </c>
      <c r="H149" s="321">
        <v>57.066666666666663</v>
      </c>
      <c r="I149" s="321">
        <v>58.333333333333329</v>
      </c>
      <c r="J149" s="321">
        <v>59.11666666666666</v>
      </c>
      <c r="K149" s="320">
        <v>57.55</v>
      </c>
      <c r="L149" s="320">
        <v>55.5</v>
      </c>
      <c r="M149" s="320">
        <v>7.8818900000000003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714</v>
      </c>
      <c r="D150" s="321">
        <v>720.9</v>
      </c>
      <c r="E150" s="321">
        <v>705.44999999999993</v>
      </c>
      <c r="F150" s="321">
        <v>696.9</v>
      </c>
      <c r="G150" s="321">
        <v>681.44999999999993</v>
      </c>
      <c r="H150" s="321">
        <v>729.44999999999993</v>
      </c>
      <c r="I150" s="321">
        <v>744.9</v>
      </c>
      <c r="J150" s="321">
        <v>753.44999999999993</v>
      </c>
      <c r="K150" s="320">
        <v>736.35</v>
      </c>
      <c r="L150" s="320">
        <v>712.35</v>
      </c>
      <c r="M150" s="320">
        <v>0.24162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1715.25</v>
      </c>
      <c r="D151" s="321">
        <v>1740.4166666666667</v>
      </c>
      <c r="E151" s="321">
        <v>1675.8333333333335</v>
      </c>
      <c r="F151" s="321">
        <v>1636.4166666666667</v>
      </c>
      <c r="G151" s="321">
        <v>1571.8333333333335</v>
      </c>
      <c r="H151" s="321">
        <v>1779.8333333333335</v>
      </c>
      <c r="I151" s="321">
        <v>1844.416666666667</v>
      </c>
      <c r="J151" s="321">
        <v>1883.8333333333335</v>
      </c>
      <c r="K151" s="320">
        <v>1805</v>
      </c>
      <c r="L151" s="320">
        <v>1701</v>
      </c>
      <c r="M151" s="320">
        <v>19.782630000000001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160.35</v>
      </c>
      <c r="D152" s="321">
        <v>160.56666666666669</v>
      </c>
      <c r="E152" s="321">
        <v>158.88333333333338</v>
      </c>
      <c r="F152" s="321">
        <v>157.41666666666669</v>
      </c>
      <c r="G152" s="321">
        <v>155.73333333333338</v>
      </c>
      <c r="H152" s="321">
        <v>162.03333333333339</v>
      </c>
      <c r="I152" s="321">
        <v>163.71666666666673</v>
      </c>
      <c r="J152" s="321">
        <v>165.18333333333339</v>
      </c>
      <c r="K152" s="320">
        <v>162.25</v>
      </c>
      <c r="L152" s="320">
        <v>159.1</v>
      </c>
      <c r="M152" s="320">
        <v>23.142199999999999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136.75</v>
      </c>
      <c r="D153" s="321">
        <v>139.11666666666667</v>
      </c>
      <c r="E153" s="321">
        <v>133.73333333333335</v>
      </c>
      <c r="F153" s="321">
        <v>130.71666666666667</v>
      </c>
      <c r="G153" s="321">
        <v>125.33333333333334</v>
      </c>
      <c r="H153" s="321">
        <v>142.13333333333335</v>
      </c>
      <c r="I153" s="321">
        <v>147.51666666666668</v>
      </c>
      <c r="J153" s="321">
        <v>150.53333333333336</v>
      </c>
      <c r="K153" s="320">
        <v>144.5</v>
      </c>
      <c r="L153" s="320">
        <v>136.1</v>
      </c>
      <c r="M153" s="320">
        <v>9.4967000000000006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285.3</v>
      </c>
      <c r="D154" s="321">
        <v>285.0333333333333</v>
      </c>
      <c r="E154" s="321">
        <v>282.06666666666661</v>
      </c>
      <c r="F154" s="321">
        <v>278.83333333333331</v>
      </c>
      <c r="G154" s="321">
        <v>275.86666666666662</v>
      </c>
      <c r="H154" s="321">
        <v>288.26666666666659</v>
      </c>
      <c r="I154" s="321">
        <v>291.23333333333329</v>
      </c>
      <c r="J154" s="321">
        <v>294.46666666666658</v>
      </c>
      <c r="K154" s="320">
        <v>288</v>
      </c>
      <c r="L154" s="320">
        <v>281.8</v>
      </c>
      <c r="M154" s="320">
        <v>2.43363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98.45</v>
      </c>
      <c r="D155" s="321">
        <v>98.75</v>
      </c>
      <c r="E155" s="321">
        <v>97.7</v>
      </c>
      <c r="F155" s="321">
        <v>96.95</v>
      </c>
      <c r="G155" s="321">
        <v>95.9</v>
      </c>
      <c r="H155" s="321">
        <v>99.5</v>
      </c>
      <c r="I155" s="321">
        <v>100.55000000000001</v>
      </c>
      <c r="J155" s="321">
        <v>101.3</v>
      </c>
      <c r="K155" s="320">
        <v>99.8</v>
      </c>
      <c r="L155" s="320">
        <v>98</v>
      </c>
      <c r="M155" s="320">
        <v>177.96591000000001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416.25</v>
      </c>
      <c r="D156" s="321">
        <v>418.5</v>
      </c>
      <c r="E156" s="321">
        <v>408</v>
      </c>
      <c r="F156" s="321">
        <v>399.75</v>
      </c>
      <c r="G156" s="321">
        <v>389.25</v>
      </c>
      <c r="H156" s="321">
        <v>426.75</v>
      </c>
      <c r="I156" s="321">
        <v>437.25</v>
      </c>
      <c r="J156" s="321">
        <v>445.5</v>
      </c>
      <c r="K156" s="320">
        <v>429</v>
      </c>
      <c r="L156" s="320">
        <v>410.25</v>
      </c>
      <c r="M156" s="320">
        <v>11.026999999999999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4193.45</v>
      </c>
      <c r="D157" s="321">
        <v>4208.6500000000005</v>
      </c>
      <c r="E157" s="321">
        <v>4137.3500000000013</v>
      </c>
      <c r="F157" s="321">
        <v>4081.2500000000009</v>
      </c>
      <c r="G157" s="321">
        <v>4009.9500000000016</v>
      </c>
      <c r="H157" s="321">
        <v>4264.7500000000009</v>
      </c>
      <c r="I157" s="321">
        <v>4336.05</v>
      </c>
      <c r="J157" s="321">
        <v>4392.1500000000005</v>
      </c>
      <c r="K157" s="320">
        <v>4279.95</v>
      </c>
      <c r="L157" s="320">
        <v>4152.55</v>
      </c>
      <c r="M157" s="320">
        <v>0.21909999999999999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163.4</v>
      </c>
      <c r="D158" s="321">
        <v>165.36666666666667</v>
      </c>
      <c r="E158" s="321">
        <v>161.03333333333336</v>
      </c>
      <c r="F158" s="321">
        <v>158.66666666666669</v>
      </c>
      <c r="G158" s="321">
        <v>154.33333333333337</v>
      </c>
      <c r="H158" s="321">
        <v>167.73333333333335</v>
      </c>
      <c r="I158" s="321">
        <v>172.06666666666666</v>
      </c>
      <c r="J158" s="321">
        <v>174.43333333333334</v>
      </c>
      <c r="K158" s="320">
        <v>169.7</v>
      </c>
      <c r="L158" s="320">
        <v>163</v>
      </c>
      <c r="M158" s="320">
        <v>6.1147400000000003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2854</v>
      </c>
      <c r="D159" s="321">
        <v>2845.3333333333335</v>
      </c>
      <c r="E159" s="321">
        <v>2808.666666666667</v>
      </c>
      <c r="F159" s="321">
        <v>2763.3333333333335</v>
      </c>
      <c r="G159" s="321">
        <v>2726.666666666667</v>
      </c>
      <c r="H159" s="321">
        <v>2890.666666666667</v>
      </c>
      <c r="I159" s="321">
        <v>2927.3333333333339</v>
      </c>
      <c r="J159" s="321">
        <v>2972.666666666667</v>
      </c>
      <c r="K159" s="320">
        <v>2882</v>
      </c>
      <c r="L159" s="320">
        <v>2800</v>
      </c>
      <c r="M159" s="320">
        <v>0.17305000000000001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271.05</v>
      </c>
      <c r="D160" s="321">
        <v>272.16666666666669</v>
      </c>
      <c r="E160" s="321">
        <v>266.38333333333338</v>
      </c>
      <c r="F160" s="321">
        <v>261.7166666666667</v>
      </c>
      <c r="G160" s="321">
        <v>255.93333333333339</v>
      </c>
      <c r="H160" s="321">
        <v>276.83333333333337</v>
      </c>
      <c r="I160" s="321">
        <v>282.61666666666667</v>
      </c>
      <c r="J160" s="321">
        <v>287.28333333333336</v>
      </c>
      <c r="K160" s="320">
        <v>277.95</v>
      </c>
      <c r="L160" s="320">
        <v>267.5</v>
      </c>
      <c r="M160" s="320">
        <v>9.9078499999999998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30.85</v>
      </c>
      <c r="D161" s="321">
        <v>31.5</v>
      </c>
      <c r="E161" s="321">
        <v>30.1</v>
      </c>
      <c r="F161" s="321">
        <v>29.35</v>
      </c>
      <c r="G161" s="321">
        <v>27.950000000000003</v>
      </c>
      <c r="H161" s="321">
        <v>32.25</v>
      </c>
      <c r="I161" s="321">
        <v>33.650000000000006</v>
      </c>
      <c r="J161" s="321">
        <v>34.4</v>
      </c>
      <c r="K161" s="320">
        <v>32.9</v>
      </c>
      <c r="L161" s="320">
        <v>30.75</v>
      </c>
      <c r="M161" s="320">
        <v>56.472859999999997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136.30000000000001</v>
      </c>
      <c r="D162" s="321">
        <v>136.03333333333333</v>
      </c>
      <c r="E162" s="321">
        <v>132.06666666666666</v>
      </c>
      <c r="F162" s="321">
        <v>127.83333333333334</v>
      </c>
      <c r="G162" s="321">
        <v>123.86666666666667</v>
      </c>
      <c r="H162" s="321">
        <v>140.26666666666665</v>
      </c>
      <c r="I162" s="321">
        <v>144.23333333333329</v>
      </c>
      <c r="J162" s="321">
        <v>148.46666666666664</v>
      </c>
      <c r="K162" s="320">
        <v>140</v>
      </c>
      <c r="L162" s="320">
        <v>131.80000000000001</v>
      </c>
      <c r="M162" s="320">
        <v>130.63767999999999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256.39999999999998</v>
      </c>
      <c r="D163" s="321">
        <v>258.15000000000003</v>
      </c>
      <c r="E163" s="321">
        <v>246.50000000000006</v>
      </c>
      <c r="F163" s="321">
        <v>236.60000000000002</v>
      </c>
      <c r="G163" s="321">
        <v>224.95000000000005</v>
      </c>
      <c r="H163" s="321">
        <v>268.05000000000007</v>
      </c>
      <c r="I163" s="321">
        <v>279.70000000000005</v>
      </c>
      <c r="J163" s="321">
        <v>289.60000000000008</v>
      </c>
      <c r="K163" s="320">
        <v>269.8</v>
      </c>
      <c r="L163" s="320">
        <v>248.25</v>
      </c>
      <c r="M163" s="320">
        <v>3.82009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160.69999999999999</v>
      </c>
      <c r="D164" s="321">
        <v>161.11666666666665</v>
      </c>
      <c r="E164" s="321">
        <v>158.7833333333333</v>
      </c>
      <c r="F164" s="321">
        <v>156.86666666666665</v>
      </c>
      <c r="G164" s="321">
        <v>154.5333333333333</v>
      </c>
      <c r="H164" s="321">
        <v>163.0333333333333</v>
      </c>
      <c r="I164" s="321">
        <v>165.36666666666662</v>
      </c>
      <c r="J164" s="321">
        <v>167.2833333333333</v>
      </c>
      <c r="K164" s="320">
        <v>163.44999999999999</v>
      </c>
      <c r="L164" s="320">
        <v>159.19999999999999</v>
      </c>
      <c r="M164" s="320">
        <v>77.772350000000003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3054.9</v>
      </c>
      <c r="D165" s="321">
        <v>3058.3166666666671</v>
      </c>
      <c r="E165" s="321">
        <v>3021.6333333333341</v>
      </c>
      <c r="F165" s="321">
        <v>2988.3666666666672</v>
      </c>
      <c r="G165" s="321">
        <v>2951.6833333333343</v>
      </c>
      <c r="H165" s="321">
        <v>3091.5833333333339</v>
      </c>
      <c r="I165" s="321">
        <v>3128.2666666666673</v>
      </c>
      <c r="J165" s="321">
        <v>3161.5333333333338</v>
      </c>
      <c r="K165" s="320">
        <v>3095</v>
      </c>
      <c r="L165" s="320">
        <v>3025.05</v>
      </c>
      <c r="M165" s="320">
        <v>0.39067000000000002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2951.3</v>
      </c>
      <c r="D166" s="321">
        <v>2939.7833333333333</v>
      </c>
      <c r="E166" s="321">
        <v>2904.5666666666666</v>
      </c>
      <c r="F166" s="321">
        <v>2857.8333333333335</v>
      </c>
      <c r="G166" s="321">
        <v>2822.6166666666668</v>
      </c>
      <c r="H166" s="321">
        <v>2986.5166666666664</v>
      </c>
      <c r="I166" s="321">
        <v>3021.7333333333327</v>
      </c>
      <c r="J166" s="321">
        <v>3068.4666666666662</v>
      </c>
      <c r="K166" s="320">
        <v>2975</v>
      </c>
      <c r="L166" s="320">
        <v>2893.05</v>
      </c>
      <c r="M166" s="320">
        <v>0.17448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360.95</v>
      </c>
      <c r="D167" s="321">
        <v>361.86666666666662</v>
      </c>
      <c r="E167" s="321">
        <v>357.73333333333323</v>
      </c>
      <c r="F167" s="321">
        <v>354.51666666666659</v>
      </c>
      <c r="G167" s="321">
        <v>350.38333333333321</v>
      </c>
      <c r="H167" s="321">
        <v>365.08333333333326</v>
      </c>
      <c r="I167" s="321">
        <v>369.21666666666658</v>
      </c>
      <c r="J167" s="321">
        <v>372.43333333333328</v>
      </c>
      <c r="K167" s="320">
        <v>366</v>
      </c>
      <c r="L167" s="320">
        <v>358.65</v>
      </c>
      <c r="M167" s="320">
        <v>1.3053999999999999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126.15</v>
      </c>
      <c r="D168" s="321">
        <v>126.73333333333333</v>
      </c>
      <c r="E168" s="321">
        <v>123.46666666666667</v>
      </c>
      <c r="F168" s="321">
        <v>120.78333333333333</v>
      </c>
      <c r="G168" s="321">
        <v>117.51666666666667</v>
      </c>
      <c r="H168" s="321">
        <v>129.41666666666669</v>
      </c>
      <c r="I168" s="321">
        <v>132.68333333333334</v>
      </c>
      <c r="J168" s="321">
        <v>135.36666666666667</v>
      </c>
      <c r="K168" s="320">
        <v>130</v>
      </c>
      <c r="L168" s="320">
        <v>124.05</v>
      </c>
      <c r="M168" s="320">
        <v>23.616309999999999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5200</v>
      </c>
      <c r="D169" s="321">
        <v>5187.9833333333336</v>
      </c>
      <c r="E169" s="321">
        <v>5152.0166666666673</v>
      </c>
      <c r="F169" s="321">
        <v>5104.0333333333338</v>
      </c>
      <c r="G169" s="321">
        <v>5068.0666666666675</v>
      </c>
      <c r="H169" s="321">
        <v>5235.9666666666672</v>
      </c>
      <c r="I169" s="321">
        <v>5271.9333333333343</v>
      </c>
      <c r="J169" s="321">
        <v>5319.916666666667</v>
      </c>
      <c r="K169" s="320">
        <v>5223.95</v>
      </c>
      <c r="L169" s="320">
        <v>5140</v>
      </c>
      <c r="M169" s="320">
        <v>4.2799999999999998E-2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3288.35</v>
      </c>
      <c r="D170" s="321">
        <v>3302.4833333333336</v>
      </c>
      <c r="E170" s="321">
        <v>3260.8666666666672</v>
      </c>
      <c r="F170" s="321">
        <v>3233.3833333333337</v>
      </c>
      <c r="G170" s="321">
        <v>3191.7666666666673</v>
      </c>
      <c r="H170" s="321">
        <v>3329.9666666666672</v>
      </c>
      <c r="I170" s="321">
        <v>3371.5833333333339</v>
      </c>
      <c r="J170" s="321">
        <v>3399.0666666666671</v>
      </c>
      <c r="K170" s="320">
        <v>3344.1</v>
      </c>
      <c r="L170" s="320">
        <v>3275</v>
      </c>
      <c r="M170" s="320">
        <v>0.76690999999999998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1614.8</v>
      </c>
      <c r="D171" s="321">
        <v>1621.9333333333334</v>
      </c>
      <c r="E171" s="321">
        <v>1598.8666666666668</v>
      </c>
      <c r="F171" s="321">
        <v>1582.9333333333334</v>
      </c>
      <c r="G171" s="321">
        <v>1559.8666666666668</v>
      </c>
      <c r="H171" s="321">
        <v>1637.8666666666668</v>
      </c>
      <c r="I171" s="321">
        <v>1660.9333333333334</v>
      </c>
      <c r="J171" s="321">
        <v>1676.8666666666668</v>
      </c>
      <c r="K171" s="320">
        <v>1645</v>
      </c>
      <c r="L171" s="320">
        <v>1606</v>
      </c>
      <c r="M171" s="320">
        <v>0.28432000000000002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477.1</v>
      </c>
      <c r="D172" s="321">
        <v>478.7</v>
      </c>
      <c r="E172" s="321">
        <v>472.9</v>
      </c>
      <c r="F172" s="321">
        <v>468.7</v>
      </c>
      <c r="G172" s="321">
        <v>462.9</v>
      </c>
      <c r="H172" s="321">
        <v>482.9</v>
      </c>
      <c r="I172" s="321">
        <v>488.70000000000005</v>
      </c>
      <c r="J172" s="321">
        <v>492.9</v>
      </c>
      <c r="K172" s="320">
        <v>484.5</v>
      </c>
      <c r="L172" s="320">
        <v>474.5</v>
      </c>
      <c r="M172" s="320">
        <v>8.5632999999999999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4779.5</v>
      </c>
      <c r="D173" s="321">
        <v>4820.6833333333334</v>
      </c>
      <c r="E173" s="321">
        <v>4699.416666666667</v>
      </c>
      <c r="F173" s="321">
        <v>4619.3333333333339</v>
      </c>
      <c r="G173" s="321">
        <v>4498.0666666666675</v>
      </c>
      <c r="H173" s="321">
        <v>4900.7666666666664</v>
      </c>
      <c r="I173" s="321">
        <v>5022.0333333333328</v>
      </c>
      <c r="J173" s="321">
        <v>5102.1166666666659</v>
      </c>
      <c r="K173" s="320">
        <v>4941.95</v>
      </c>
      <c r="L173" s="320">
        <v>4740.6000000000004</v>
      </c>
      <c r="M173" s="320">
        <v>0.15551000000000001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868.25</v>
      </c>
      <c r="D174" s="321">
        <v>879.06666666666661</v>
      </c>
      <c r="E174" s="321">
        <v>854.53333333333319</v>
      </c>
      <c r="F174" s="321">
        <v>840.81666666666661</v>
      </c>
      <c r="G174" s="321">
        <v>816.28333333333319</v>
      </c>
      <c r="H174" s="321">
        <v>892.78333333333319</v>
      </c>
      <c r="I174" s="321">
        <v>917.31666666666649</v>
      </c>
      <c r="J174" s="321">
        <v>931.03333333333319</v>
      </c>
      <c r="K174" s="320">
        <v>903.6</v>
      </c>
      <c r="L174" s="320">
        <v>865.35</v>
      </c>
      <c r="M174" s="320">
        <v>25.915870000000002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1061.95</v>
      </c>
      <c r="D175" s="321">
        <v>1070.5666666666666</v>
      </c>
      <c r="E175" s="321">
        <v>1042.3833333333332</v>
      </c>
      <c r="F175" s="321">
        <v>1022.8166666666666</v>
      </c>
      <c r="G175" s="321">
        <v>994.63333333333321</v>
      </c>
      <c r="H175" s="321">
        <v>1090.1333333333332</v>
      </c>
      <c r="I175" s="321">
        <v>1118.3166666666666</v>
      </c>
      <c r="J175" s="321">
        <v>1137.8833333333332</v>
      </c>
      <c r="K175" s="320">
        <v>1098.75</v>
      </c>
      <c r="L175" s="320">
        <v>1051</v>
      </c>
      <c r="M175" s="320">
        <v>0.19692999999999999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522.75</v>
      </c>
      <c r="D176" s="321">
        <v>527.61666666666667</v>
      </c>
      <c r="E176" s="321">
        <v>515.38333333333333</v>
      </c>
      <c r="F176" s="321">
        <v>508.01666666666665</v>
      </c>
      <c r="G176" s="321">
        <v>495.7833333333333</v>
      </c>
      <c r="H176" s="321">
        <v>534.98333333333335</v>
      </c>
      <c r="I176" s="321">
        <v>547.2166666666667</v>
      </c>
      <c r="J176" s="321">
        <v>554.58333333333337</v>
      </c>
      <c r="K176" s="320">
        <v>539.85</v>
      </c>
      <c r="L176" s="320">
        <v>520.25</v>
      </c>
      <c r="M176" s="320">
        <v>1.7745299999999999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781.55</v>
      </c>
      <c r="D177" s="321">
        <v>775.33333333333337</v>
      </c>
      <c r="E177" s="321">
        <v>759.2166666666667</v>
      </c>
      <c r="F177" s="321">
        <v>736.88333333333333</v>
      </c>
      <c r="G177" s="321">
        <v>720.76666666666665</v>
      </c>
      <c r="H177" s="321">
        <v>797.66666666666674</v>
      </c>
      <c r="I177" s="321">
        <v>813.7833333333333</v>
      </c>
      <c r="J177" s="321">
        <v>836.11666666666679</v>
      </c>
      <c r="K177" s="320">
        <v>791.45</v>
      </c>
      <c r="L177" s="320">
        <v>753</v>
      </c>
      <c r="M177" s="320">
        <v>35.047820000000002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492</v>
      </c>
      <c r="D178" s="321">
        <v>496.48333333333329</v>
      </c>
      <c r="E178" s="321">
        <v>483.66666666666657</v>
      </c>
      <c r="F178" s="321">
        <v>475.33333333333326</v>
      </c>
      <c r="G178" s="321">
        <v>462.51666666666654</v>
      </c>
      <c r="H178" s="321">
        <v>504.81666666666661</v>
      </c>
      <c r="I178" s="321">
        <v>517.63333333333333</v>
      </c>
      <c r="J178" s="321">
        <v>525.9666666666667</v>
      </c>
      <c r="K178" s="320">
        <v>509.3</v>
      </c>
      <c r="L178" s="320">
        <v>488.15</v>
      </c>
      <c r="M178" s="320">
        <v>2.4120499999999998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1666.85</v>
      </c>
      <c r="D179" s="321">
        <v>1675.95</v>
      </c>
      <c r="E179" s="321">
        <v>1652.9</v>
      </c>
      <c r="F179" s="321">
        <v>1638.95</v>
      </c>
      <c r="G179" s="321">
        <v>1615.9</v>
      </c>
      <c r="H179" s="321">
        <v>1689.9</v>
      </c>
      <c r="I179" s="321">
        <v>1712.9499999999998</v>
      </c>
      <c r="J179" s="321">
        <v>1726.9</v>
      </c>
      <c r="K179" s="320">
        <v>1699</v>
      </c>
      <c r="L179" s="320">
        <v>1662</v>
      </c>
      <c r="M179" s="320">
        <v>6.8272300000000001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91.85</v>
      </c>
      <c r="D180" s="321">
        <v>92.466666666666654</v>
      </c>
      <c r="E180" s="321">
        <v>90.133333333333312</v>
      </c>
      <c r="F180" s="321">
        <v>88.416666666666657</v>
      </c>
      <c r="G180" s="321">
        <v>86.083333333333314</v>
      </c>
      <c r="H180" s="321">
        <v>94.183333333333309</v>
      </c>
      <c r="I180" s="321">
        <v>96.516666666666652</v>
      </c>
      <c r="J180" s="321">
        <v>98.233333333333306</v>
      </c>
      <c r="K180" s="320">
        <v>94.8</v>
      </c>
      <c r="L180" s="320">
        <v>90.75</v>
      </c>
      <c r="M180" s="320">
        <v>20.56682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312.3</v>
      </c>
      <c r="D181" s="321">
        <v>314.40000000000003</v>
      </c>
      <c r="E181" s="321">
        <v>308.40000000000009</v>
      </c>
      <c r="F181" s="321">
        <v>304.50000000000006</v>
      </c>
      <c r="G181" s="321">
        <v>298.50000000000011</v>
      </c>
      <c r="H181" s="321">
        <v>318.30000000000007</v>
      </c>
      <c r="I181" s="321">
        <v>324.29999999999995</v>
      </c>
      <c r="J181" s="321">
        <v>328.20000000000005</v>
      </c>
      <c r="K181" s="320">
        <v>320.39999999999998</v>
      </c>
      <c r="L181" s="320">
        <v>310.5</v>
      </c>
      <c r="M181" s="320">
        <v>10.030799999999999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561.35</v>
      </c>
      <c r="D182" s="321">
        <v>565.75</v>
      </c>
      <c r="E182" s="321">
        <v>551.75</v>
      </c>
      <c r="F182" s="321">
        <v>542.15</v>
      </c>
      <c r="G182" s="321">
        <v>528.15</v>
      </c>
      <c r="H182" s="321">
        <v>575.35</v>
      </c>
      <c r="I182" s="321">
        <v>589.35</v>
      </c>
      <c r="J182" s="321">
        <v>598.95000000000005</v>
      </c>
      <c r="K182" s="320">
        <v>579.75</v>
      </c>
      <c r="L182" s="320">
        <v>556.15</v>
      </c>
      <c r="M182" s="320">
        <v>18.94501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1681.95</v>
      </c>
      <c r="D183" s="321">
        <v>1683.3166666666666</v>
      </c>
      <c r="E183" s="321">
        <v>1666.6333333333332</v>
      </c>
      <c r="F183" s="321">
        <v>1651.3166666666666</v>
      </c>
      <c r="G183" s="321">
        <v>1634.6333333333332</v>
      </c>
      <c r="H183" s="321">
        <v>1698.6333333333332</v>
      </c>
      <c r="I183" s="321">
        <v>1715.3166666666666</v>
      </c>
      <c r="J183" s="321">
        <v>1730.6333333333332</v>
      </c>
      <c r="K183" s="320">
        <v>1700</v>
      </c>
      <c r="L183" s="320">
        <v>1668</v>
      </c>
      <c r="M183" s="320">
        <v>8.6393199999999997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193.7</v>
      </c>
      <c r="D184" s="321">
        <v>195.41666666666666</v>
      </c>
      <c r="E184" s="321">
        <v>190.0333333333333</v>
      </c>
      <c r="F184" s="321">
        <v>186.36666666666665</v>
      </c>
      <c r="G184" s="321">
        <v>180.98333333333329</v>
      </c>
      <c r="H184" s="321">
        <v>199.08333333333331</v>
      </c>
      <c r="I184" s="321">
        <v>204.4666666666667</v>
      </c>
      <c r="J184" s="321">
        <v>208.13333333333333</v>
      </c>
      <c r="K184" s="320">
        <v>200.8</v>
      </c>
      <c r="L184" s="320">
        <v>191.75</v>
      </c>
      <c r="M184" s="320">
        <v>46.437989999999999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1898.1</v>
      </c>
      <c r="D185" s="321">
        <v>1893.1333333333332</v>
      </c>
      <c r="E185" s="321">
        <v>1866.2666666666664</v>
      </c>
      <c r="F185" s="321">
        <v>1834.4333333333332</v>
      </c>
      <c r="G185" s="321">
        <v>1807.5666666666664</v>
      </c>
      <c r="H185" s="321">
        <v>1924.9666666666665</v>
      </c>
      <c r="I185" s="321">
        <v>1951.8333333333333</v>
      </c>
      <c r="J185" s="321">
        <v>1983.6666666666665</v>
      </c>
      <c r="K185" s="320">
        <v>1920</v>
      </c>
      <c r="L185" s="320">
        <v>1861.3</v>
      </c>
      <c r="M185" s="320">
        <v>0.34558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171.7</v>
      </c>
      <c r="D186" s="321">
        <v>176.56666666666663</v>
      </c>
      <c r="E186" s="321">
        <v>165.78333333333327</v>
      </c>
      <c r="F186" s="321">
        <v>159.86666666666665</v>
      </c>
      <c r="G186" s="321">
        <v>149.08333333333329</v>
      </c>
      <c r="H186" s="321">
        <v>182.48333333333326</v>
      </c>
      <c r="I186" s="321">
        <v>193.26666666666662</v>
      </c>
      <c r="J186" s="321">
        <v>199.18333333333325</v>
      </c>
      <c r="K186" s="320">
        <v>187.35</v>
      </c>
      <c r="L186" s="320">
        <v>170.65</v>
      </c>
      <c r="M186" s="320">
        <v>72.378579999999999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286.45</v>
      </c>
      <c r="D187" s="321">
        <v>287.36666666666662</v>
      </c>
      <c r="E187" s="321">
        <v>282.33333333333326</v>
      </c>
      <c r="F187" s="321">
        <v>278.21666666666664</v>
      </c>
      <c r="G187" s="321">
        <v>273.18333333333328</v>
      </c>
      <c r="H187" s="321">
        <v>291.48333333333323</v>
      </c>
      <c r="I187" s="321">
        <v>296.51666666666665</v>
      </c>
      <c r="J187" s="321">
        <v>300.63333333333321</v>
      </c>
      <c r="K187" s="320">
        <v>292.39999999999998</v>
      </c>
      <c r="L187" s="320">
        <v>283.25</v>
      </c>
      <c r="M187" s="320">
        <v>16.884779999999999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875.85</v>
      </c>
      <c r="D188" s="321">
        <v>892.19999999999993</v>
      </c>
      <c r="E188" s="321">
        <v>853.64999999999986</v>
      </c>
      <c r="F188" s="321">
        <v>831.44999999999993</v>
      </c>
      <c r="G188" s="321">
        <v>792.89999999999986</v>
      </c>
      <c r="H188" s="321">
        <v>914.39999999999986</v>
      </c>
      <c r="I188" s="321">
        <v>952.94999999999982</v>
      </c>
      <c r="J188" s="321">
        <v>975.14999999999986</v>
      </c>
      <c r="K188" s="320">
        <v>930.75</v>
      </c>
      <c r="L188" s="320">
        <v>870</v>
      </c>
      <c r="M188" s="320">
        <v>6.3514400000000002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517.15</v>
      </c>
      <c r="D189" s="321">
        <v>521.51666666666665</v>
      </c>
      <c r="E189" s="321">
        <v>511.43333333333328</v>
      </c>
      <c r="F189" s="321">
        <v>505.71666666666658</v>
      </c>
      <c r="G189" s="321">
        <v>495.63333333333321</v>
      </c>
      <c r="H189" s="321">
        <v>527.23333333333335</v>
      </c>
      <c r="I189" s="321">
        <v>537.31666666666683</v>
      </c>
      <c r="J189" s="321">
        <v>543.03333333333342</v>
      </c>
      <c r="K189" s="320">
        <v>531.6</v>
      </c>
      <c r="L189" s="320">
        <v>515.79999999999995</v>
      </c>
      <c r="M189" s="320">
        <v>17.977799999999998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1578.2</v>
      </c>
      <c r="D190" s="321">
        <v>1585.9333333333334</v>
      </c>
      <c r="E190" s="321">
        <v>1547.0666666666668</v>
      </c>
      <c r="F190" s="321">
        <v>1515.9333333333334</v>
      </c>
      <c r="G190" s="321">
        <v>1477.0666666666668</v>
      </c>
      <c r="H190" s="321">
        <v>1617.0666666666668</v>
      </c>
      <c r="I190" s="321">
        <v>1655.9333333333336</v>
      </c>
      <c r="J190" s="321">
        <v>1687.0666666666668</v>
      </c>
      <c r="K190" s="320">
        <v>1624.8</v>
      </c>
      <c r="L190" s="320">
        <v>1554.8</v>
      </c>
      <c r="M190" s="320">
        <v>22.43939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1145.4000000000001</v>
      </c>
      <c r="D191" s="321">
        <v>1153.95</v>
      </c>
      <c r="E191" s="321">
        <v>1128.5</v>
      </c>
      <c r="F191" s="321">
        <v>1111.5999999999999</v>
      </c>
      <c r="G191" s="321">
        <v>1086.1499999999999</v>
      </c>
      <c r="H191" s="321">
        <v>1170.8500000000001</v>
      </c>
      <c r="I191" s="321">
        <v>1196.3000000000004</v>
      </c>
      <c r="J191" s="321">
        <v>1213.2000000000003</v>
      </c>
      <c r="K191" s="320">
        <v>1179.4000000000001</v>
      </c>
      <c r="L191" s="320">
        <v>1137.05</v>
      </c>
      <c r="M191" s="320">
        <v>6.6434100000000003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18.75</v>
      </c>
      <c r="D192" s="321">
        <v>18.850000000000001</v>
      </c>
      <c r="E192" s="321">
        <v>18.500000000000004</v>
      </c>
      <c r="F192" s="321">
        <v>18.250000000000004</v>
      </c>
      <c r="G192" s="321">
        <v>17.900000000000006</v>
      </c>
      <c r="H192" s="321">
        <v>19.100000000000001</v>
      </c>
      <c r="I192" s="321">
        <v>19.449999999999996</v>
      </c>
      <c r="J192" s="321">
        <v>19.7</v>
      </c>
      <c r="K192" s="320">
        <v>19.2</v>
      </c>
      <c r="L192" s="320">
        <v>18.600000000000001</v>
      </c>
      <c r="M192" s="320">
        <v>79.938010000000006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1097.1500000000001</v>
      </c>
      <c r="D193" s="321">
        <v>1100.8333333333333</v>
      </c>
      <c r="E193" s="321">
        <v>1082.9166666666665</v>
      </c>
      <c r="F193" s="321">
        <v>1068.6833333333332</v>
      </c>
      <c r="G193" s="321">
        <v>1050.7666666666664</v>
      </c>
      <c r="H193" s="321">
        <v>1115.0666666666666</v>
      </c>
      <c r="I193" s="321">
        <v>1132.9833333333331</v>
      </c>
      <c r="J193" s="321">
        <v>1147.2166666666667</v>
      </c>
      <c r="K193" s="320">
        <v>1118.75</v>
      </c>
      <c r="L193" s="320">
        <v>1086.5999999999999</v>
      </c>
      <c r="M193" s="320">
        <v>0.28200999999999998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1249.2</v>
      </c>
      <c r="D194" s="321">
        <v>1259.3333333333333</v>
      </c>
      <c r="E194" s="321">
        <v>1235.8666666666666</v>
      </c>
      <c r="F194" s="321">
        <v>1222.5333333333333</v>
      </c>
      <c r="G194" s="321">
        <v>1199.0666666666666</v>
      </c>
      <c r="H194" s="321">
        <v>1272.6666666666665</v>
      </c>
      <c r="I194" s="321">
        <v>1296.1333333333332</v>
      </c>
      <c r="J194" s="321">
        <v>1309.4666666666665</v>
      </c>
      <c r="K194" s="320">
        <v>1282.8</v>
      </c>
      <c r="L194" s="320">
        <v>1246</v>
      </c>
      <c r="M194" s="320">
        <v>12.08629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1173.3</v>
      </c>
      <c r="D195" s="321">
        <v>1172.3500000000001</v>
      </c>
      <c r="E195" s="321">
        <v>1163.9500000000003</v>
      </c>
      <c r="F195" s="321">
        <v>1154.6000000000001</v>
      </c>
      <c r="G195" s="321">
        <v>1146.2000000000003</v>
      </c>
      <c r="H195" s="321">
        <v>1181.7000000000003</v>
      </c>
      <c r="I195" s="321">
        <v>1190.1000000000004</v>
      </c>
      <c r="J195" s="321">
        <v>1199.4500000000003</v>
      </c>
      <c r="K195" s="320">
        <v>1180.75</v>
      </c>
      <c r="L195" s="320">
        <v>1163</v>
      </c>
      <c r="M195" s="320">
        <v>33.919179999999997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2462.6999999999998</v>
      </c>
      <c r="D196" s="321">
        <v>2480.25</v>
      </c>
      <c r="E196" s="321">
        <v>2440.6</v>
      </c>
      <c r="F196" s="321">
        <v>2418.5</v>
      </c>
      <c r="G196" s="321">
        <v>2378.85</v>
      </c>
      <c r="H196" s="321">
        <v>2502.35</v>
      </c>
      <c r="I196" s="321">
        <v>2541.9999999999995</v>
      </c>
      <c r="J196" s="321">
        <v>2564.1</v>
      </c>
      <c r="K196" s="320">
        <v>2519.9</v>
      </c>
      <c r="L196" s="320">
        <v>2458.15</v>
      </c>
      <c r="M196" s="320">
        <v>80.948390000000003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2286.6999999999998</v>
      </c>
      <c r="D197" s="321">
        <v>2307.25</v>
      </c>
      <c r="E197" s="321">
        <v>2260.5500000000002</v>
      </c>
      <c r="F197" s="321">
        <v>2234.4</v>
      </c>
      <c r="G197" s="321">
        <v>2187.7000000000003</v>
      </c>
      <c r="H197" s="321">
        <v>2333.4</v>
      </c>
      <c r="I197" s="321">
        <v>2380.1</v>
      </c>
      <c r="J197" s="321">
        <v>2406.25</v>
      </c>
      <c r="K197" s="320">
        <v>2353.9499999999998</v>
      </c>
      <c r="L197" s="320">
        <v>2281.1</v>
      </c>
      <c r="M197" s="320">
        <v>1.76322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1516.75</v>
      </c>
      <c r="D198" s="321">
        <v>1523.9333333333334</v>
      </c>
      <c r="E198" s="321">
        <v>1506.5166666666669</v>
      </c>
      <c r="F198" s="321">
        <v>1496.2833333333335</v>
      </c>
      <c r="G198" s="321">
        <v>1478.866666666667</v>
      </c>
      <c r="H198" s="321">
        <v>1534.1666666666667</v>
      </c>
      <c r="I198" s="321">
        <v>1551.5833333333333</v>
      </c>
      <c r="J198" s="321">
        <v>1561.8166666666666</v>
      </c>
      <c r="K198" s="320">
        <v>1541.35</v>
      </c>
      <c r="L198" s="320">
        <v>1513.7</v>
      </c>
      <c r="M198" s="320">
        <v>203.90866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559</v>
      </c>
      <c r="D199" s="321">
        <v>557.4666666666667</v>
      </c>
      <c r="E199" s="321">
        <v>554.38333333333344</v>
      </c>
      <c r="F199" s="321">
        <v>549.76666666666677</v>
      </c>
      <c r="G199" s="321">
        <v>546.68333333333351</v>
      </c>
      <c r="H199" s="321">
        <v>562.08333333333337</v>
      </c>
      <c r="I199" s="321">
        <v>565.16666666666663</v>
      </c>
      <c r="J199" s="321">
        <v>569.7833333333333</v>
      </c>
      <c r="K199" s="320">
        <v>560.54999999999995</v>
      </c>
      <c r="L199" s="320">
        <v>552.85</v>
      </c>
      <c r="M199" s="320">
        <v>31.595120000000001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1376.45</v>
      </c>
      <c r="D200" s="321">
        <v>1391.2166666666665</v>
      </c>
      <c r="E200" s="321">
        <v>1356.2333333333329</v>
      </c>
      <c r="F200" s="321">
        <v>1336.0166666666664</v>
      </c>
      <c r="G200" s="321">
        <v>1301.0333333333328</v>
      </c>
      <c r="H200" s="321">
        <v>1411.4333333333329</v>
      </c>
      <c r="I200" s="321">
        <v>1446.4166666666665</v>
      </c>
      <c r="J200" s="321">
        <v>1466.633333333333</v>
      </c>
      <c r="K200" s="320">
        <v>1426.2</v>
      </c>
      <c r="L200" s="320">
        <v>1371</v>
      </c>
      <c r="M200" s="320">
        <v>3.70932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202.8</v>
      </c>
      <c r="D201" s="321">
        <v>203.6</v>
      </c>
      <c r="E201" s="321">
        <v>200.2</v>
      </c>
      <c r="F201" s="321">
        <v>197.6</v>
      </c>
      <c r="G201" s="321">
        <v>194.2</v>
      </c>
      <c r="H201" s="321">
        <v>206.2</v>
      </c>
      <c r="I201" s="321">
        <v>209.60000000000002</v>
      </c>
      <c r="J201" s="321">
        <v>212.2</v>
      </c>
      <c r="K201" s="320">
        <v>207</v>
      </c>
      <c r="L201" s="320">
        <v>201</v>
      </c>
      <c r="M201" s="320">
        <v>0.99209000000000003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126.6</v>
      </c>
      <c r="D202" s="321">
        <v>128.25</v>
      </c>
      <c r="E202" s="321">
        <v>124.15</v>
      </c>
      <c r="F202" s="321">
        <v>121.7</v>
      </c>
      <c r="G202" s="321">
        <v>117.60000000000001</v>
      </c>
      <c r="H202" s="321">
        <v>130.69999999999999</v>
      </c>
      <c r="I202" s="321">
        <v>134.80000000000001</v>
      </c>
      <c r="J202" s="321">
        <v>137.25</v>
      </c>
      <c r="K202" s="320">
        <v>132.35</v>
      </c>
      <c r="L202" s="320">
        <v>125.8</v>
      </c>
      <c r="M202" s="320">
        <v>19.973140000000001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2350.6</v>
      </c>
      <c r="D203" s="321">
        <v>2351.8833333333332</v>
      </c>
      <c r="E203" s="321">
        <v>2335.5666666666666</v>
      </c>
      <c r="F203" s="321">
        <v>2320.5333333333333</v>
      </c>
      <c r="G203" s="321">
        <v>2304.2166666666667</v>
      </c>
      <c r="H203" s="321">
        <v>2366.9166666666665</v>
      </c>
      <c r="I203" s="321">
        <v>2383.2333333333331</v>
      </c>
      <c r="J203" s="321">
        <v>2398.2666666666664</v>
      </c>
      <c r="K203" s="320">
        <v>2368.1999999999998</v>
      </c>
      <c r="L203" s="320">
        <v>2336.85</v>
      </c>
      <c r="M203" s="320">
        <v>8.5347600000000003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79.900000000000006</v>
      </c>
      <c r="D204" s="321">
        <v>81.849999999999994</v>
      </c>
      <c r="E204" s="321">
        <v>77.399999999999991</v>
      </c>
      <c r="F204" s="321">
        <v>74.899999999999991</v>
      </c>
      <c r="G204" s="321">
        <v>70.449999999999989</v>
      </c>
      <c r="H204" s="321">
        <v>84.35</v>
      </c>
      <c r="I204" s="321">
        <v>88.799999999999983</v>
      </c>
      <c r="J204" s="321">
        <v>91.3</v>
      </c>
      <c r="K204" s="320">
        <v>86.3</v>
      </c>
      <c r="L204" s="320">
        <v>79.349999999999994</v>
      </c>
      <c r="M204" s="320">
        <v>222.02203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1109.1500000000001</v>
      </c>
      <c r="D205" s="321">
        <v>1108.5833333333333</v>
      </c>
      <c r="E205" s="321">
        <v>1096.6666666666665</v>
      </c>
      <c r="F205" s="321">
        <v>1084.1833333333332</v>
      </c>
      <c r="G205" s="321">
        <v>1072.2666666666664</v>
      </c>
      <c r="H205" s="321">
        <v>1121.0666666666666</v>
      </c>
      <c r="I205" s="321">
        <v>1132.9833333333331</v>
      </c>
      <c r="J205" s="321">
        <v>1145.4666666666667</v>
      </c>
      <c r="K205" s="320">
        <v>1120.5</v>
      </c>
      <c r="L205" s="320">
        <v>1096.0999999999999</v>
      </c>
      <c r="M205" s="320">
        <v>0.56322000000000005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431.95</v>
      </c>
      <c r="D206" s="321">
        <v>436.73333333333335</v>
      </c>
      <c r="E206" s="321">
        <v>425.51666666666671</v>
      </c>
      <c r="F206" s="321">
        <v>419.08333333333337</v>
      </c>
      <c r="G206" s="321">
        <v>407.86666666666673</v>
      </c>
      <c r="H206" s="321">
        <v>443.16666666666669</v>
      </c>
      <c r="I206" s="321">
        <v>454.38333333333338</v>
      </c>
      <c r="J206" s="321">
        <v>460.81666666666666</v>
      </c>
      <c r="K206" s="320">
        <v>447.95</v>
      </c>
      <c r="L206" s="320">
        <v>430.3</v>
      </c>
      <c r="M206" s="320">
        <v>1.5200499999999999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574.75</v>
      </c>
      <c r="D207" s="321">
        <v>576.2166666666667</v>
      </c>
      <c r="E207" s="321">
        <v>567.53333333333342</v>
      </c>
      <c r="F207" s="321">
        <v>560.31666666666672</v>
      </c>
      <c r="G207" s="321">
        <v>551.63333333333344</v>
      </c>
      <c r="H207" s="321">
        <v>583.43333333333339</v>
      </c>
      <c r="I207" s="321">
        <v>592.11666666666679</v>
      </c>
      <c r="J207" s="321">
        <v>599.33333333333337</v>
      </c>
      <c r="K207" s="320">
        <v>584.9</v>
      </c>
      <c r="L207" s="320">
        <v>569</v>
      </c>
      <c r="M207" s="320">
        <v>93.575689999999994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121.55</v>
      </c>
      <c r="D208" s="321">
        <v>122.69999999999999</v>
      </c>
      <c r="E208" s="321">
        <v>119.54999999999998</v>
      </c>
      <c r="F208" s="321">
        <v>117.55</v>
      </c>
      <c r="G208" s="321">
        <v>114.39999999999999</v>
      </c>
      <c r="H208" s="321">
        <v>124.69999999999997</v>
      </c>
      <c r="I208" s="321">
        <v>127.84999999999998</v>
      </c>
      <c r="J208" s="321">
        <v>129.84999999999997</v>
      </c>
      <c r="K208" s="320">
        <v>125.85</v>
      </c>
      <c r="L208" s="320">
        <v>120.7</v>
      </c>
      <c r="M208" s="320">
        <v>42.640630000000002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285.95</v>
      </c>
      <c r="D209" s="321">
        <v>288.51666666666665</v>
      </c>
      <c r="E209" s="321">
        <v>282.48333333333329</v>
      </c>
      <c r="F209" s="321">
        <v>279.01666666666665</v>
      </c>
      <c r="G209" s="321">
        <v>272.98333333333329</v>
      </c>
      <c r="H209" s="321">
        <v>291.98333333333329</v>
      </c>
      <c r="I209" s="321">
        <v>298.01666666666659</v>
      </c>
      <c r="J209" s="321">
        <v>301.48333333333329</v>
      </c>
      <c r="K209" s="320">
        <v>294.55</v>
      </c>
      <c r="L209" s="320">
        <v>285.05</v>
      </c>
      <c r="M209" s="320">
        <v>51.677500000000002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2164.8000000000002</v>
      </c>
      <c r="D210" s="321">
        <v>2158.2999999999997</v>
      </c>
      <c r="E210" s="321">
        <v>2141.5999999999995</v>
      </c>
      <c r="F210" s="321">
        <v>2118.3999999999996</v>
      </c>
      <c r="G210" s="321">
        <v>2101.6999999999994</v>
      </c>
      <c r="H210" s="321">
        <v>2181.4999999999995</v>
      </c>
      <c r="I210" s="321">
        <v>2198.1999999999994</v>
      </c>
      <c r="J210" s="321">
        <v>2221.3999999999996</v>
      </c>
      <c r="K210" s="320">
        <v>2175</v>
      </c>
      <c r="L210" s="320">
        <v>2135.1</v>
      </c>
      <c r="M210" s="320">
        <v>18.247319999999998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337.4</v>
      </c>
      <c r="D211" s="321">
        <v>335.83333333333331</v>
      </c>
      <c r="E211" s="321">
        <v>333.66666666666663</v>
      </c>
      <c r="F211" s="321">
        <v>329.93333333333334</v>
      </c>
      <c r="G211" s="321">
        <v>327.76666666666665</v>
      </c>
      <c r="H211" s="321">
        <v>339.56666666666661</v>
      </c>
      <c r="I211" s="321">
        <v>341.73333333333323</v>
      </c>
      <c r="J211" s="321">
        <v>345.46666666666658</v>
      </c>
      <c r="K211" s="320">
        <v>338</v>
      </c>
      <c r="L211" s="320">
        <v>332.1</v>
      </c>
      <c r="M211" s="320">
        <v>9.8223699999999994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783.15</v>
      </c>
      <c r="D212" s="321">
        <v>785.11666666666679</v>
      </c>
      <c r="E212" s="321">
        <v>770.23333333333358</v>
      </c>
      <c r="F212" s="321">
        <v>757.31666666666683</v>
      </c>
      <c r="G212" s="321">
        <v>742.43333333333362</v>
      </c>
      <c r="H212" s="321">
        <v>798.03333333333353</v>
      </c>
      <c r="I212" s="321">
        <v>812.91666666666674</v>
      </c>
      <c r="J212" s="321">
        <v>825.83333333333348</v>
      </c>
      <c r="K212" s="320">
        <v>800</v>
      </c>
      <c r="L212" s="320">
        <v>772.2</v>
      </c>
      <c r="M212" s="320">
        <v>2.19319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40972.85</v>
      </c>
      <c r="D213" s="321">
        <v>40498.01666666667</v>
      </c>
      <c r="E213" s="321">
        <v>39896.03333333334</v>
      </c>
      <c r="F213" s="321">
        <v>38819.216666666667</v>
      </c>
      <c r="G213" s="321">
        <v>38217.233333333337</v>
      </c>
      <c r="H213" s="321">
        <v>41574.833333333343</v>
      </c>
      <c r="I213" s="321">
        <v>42176.816666666666</v>
      </c>
      <c r="J213" s="321">
        <v>43253.633333333346</v>
      </c>
      <c r="K213" s="320">
        <v>41100</v>
      </c>
      <c r="L213" s="320">
        <v>39421.199999999997</v>
      </c>
      <c r="M213" s="320">
        <v>4.7940000000000003E-2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37.25</v>
      </c>
      <c r="D214" s="321">
        <v>37.35</v>
      </c>
      <c r="E214" s="321">
        <v>35.900000000000006</v>
      </c>
      <c r="F214" s="321">
        <v>34.550000000000004</v>
      </c>
      <c r="G214" s="321">
        <v>33.100000000000009</v>
      </c>
      <c r="H214" s="321">
        <v>38.700000000000003</v>
      </c>
      <c r="I214" s="321">
        <v>40.150000000000006</v>
      </c>
      <c r="J214" s="321">
        <v>41.5</v>
      </c>
      <c r="K214" s="320">
        <v>38.799999999999997</v>
      </c>
      <c r="L214" s="320">
        <v>36</v>
      </c>
      <c r="M214" s="320">
        <v>75.656790000000001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113.1</v>
      </c>
      <c r="D215" s="321">
        <v>114.91666666666667</v>
      </c>
      <c r="E215" s="321">
        <v>109.98333333333335</v>
      </c>
      <c r="F215" s="321">
        <v>106.86666666666667</v>
      </c>
      <c r="G215" s="321">
        <v>101.93333333333335</v>
      </c>
      <c r="H215" s="321">
        <v>118.03333333333335</v>
      </c>
      <c r="I215" s="321">
        <v>122.96666666666665</v>
      </c>
      <c r="J215" s="321">
        <v>126.08333333333334</v>
      </c>
      <c r="K215" s="320">
        <v>119.85</v>
      </c>
      <c r="L215" s="320">
        <v>111.8</v>
      </c>
      <c r="M215" s="320">
        <v>157.59726000000001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176.3</v>
      </c>
      <c r="D216" s="321">
        <v>178.26666666666665</v>
      </c>
      <c r="E216" s="321">
        <v>173.18333333333331</v>
      </c>
      <c r="F216" s="321">
        <v>170.06666666666666</v>
      </c>
      <c r="G216" s="321">
        <v>164.98333333333332</v>
      </c>
      <c r="H216" s="321">
        <v>181.3833333333333</v>
      </c>
      <c r="I216" s="321">
        <v>186.46666666666667</v>
      </c>
      <c r="J216" s="321">
        <v>189.58333333333329</v>
      </c>
      <c r="K216" s="320">
        <v>183.35</v>
      </c>
      <c r="L216" s="320">
        <v>175.15</v>
      </c>
      <c r="M216" s="320">
        <v>137.99527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748.55</v>
      </c>
      <c r="D217" s="321">
        <v>747.81666666666661</v>
      </c>
      <c r="E217" s="321">
        <v>737.83333333333326</v>
      </c>
      <c r="F217" s="321">
        <v>727.11666666666667</v>
      </c>
      <c r="G217" s="321">
        <v>717.13333333333333</v>
      </c>
      <c r="H217" s="321">
        <v>758.53333333333319</v>
      </c>
      <c r="I217" s="321">
        <v>768.51666666666654</v>
      </c>
      <c r="J217" s="321">
        <v>779.23333333333312</v>
      </c>
      <c r="K217" s="320">
        <v>757.8</v>
      </c>
      <c r="L217" s="320">
        <v>737.1</v>
      </c>
      <c r="M217" s="320">
        <v>150.87174999999999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1396.65</v>
      </c>
      <c r="D218" s="321">
        <v>1389.3666666666668</v>
      </c>
      <c r="E218" s="321">
        <v>1374.3333333333335</v>
      </c>
      <c r="F218" s="321">
        <v>1352.0166666666667</v>
      </c>
      <c r="G218" s="321">
        <v>1336.9833333333333</v>
      </c>
      <c r="H218" s="321">
        <v>1411.6833333333336</v>
      </c>
      <c r="I218" s="321">
        <v>1426.7166666666669</v>
      </c>
      <c r="J218" s="321">
        <v>1449.0333333333338</v>
      </c>
      <c r="K218" s="320">
        <v>1404.4</v>
      </c>
      <c r="L218" s="320">
        <v>1367.05</v>
      </c>
      <c r="M218" s="320">
        <v>5.8280500000000002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521.54999999999995</v>
      </c>
      <c r="D219" s="321">
        <v>521.5333333333333</v>
      </c>
      <c r="E219" s="321">
        <v>514.16666666666663</v>
      </c>
      <c r="F219" s="321">
        <v>506.7833333333333</v>
      </c>
      <c r="G219" s="321">
        <v>499.41666666666663</v>
      </c>
      <c r="H219" s="321">
        <v>528.91666666666663</v>
      </c>
      <c r="I219" s="321">
        <v>536.28333333333342</v>
      </c>
      <c r="J219" s="321">
        <v>543.66666666666663</v>
      </c>
      <c r="K219" s="320">
        <v>528.9</v>
      </c>
      <c r="L219" s="320">
        <v>514.15</v>
      </c>
      <c r="M219" s="320">
        <v>13.71691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183.85</v>
      </c>
      <c r="D220" s="321">
        <v>185.18333333333331</v>
      </c>
      <c r="E220" s="321">
        <v>180.96666666666661</v>
      </c>
      <c r="F220" s="321">
        <v>178.08333333333331</v>
      </c>
      <c r="G220" s="321">
        <v>173.86666666666662</v>
      </c>
      <c r="H220" s="321">
        <v>188.06666666666661</v>
      </c>
      <c r="I220" s="321">
        <v>192.2833333333333</v>
      </c>
      <c r="J220" s="321">
        <v>195.1666666666666</v>
      </c>
      <c r="K220" s="320">
        <v>189.4</v>
      </c>
      <c r="L220" s="320">
        <v>182.3</v>
      </c>
      <c r="M220" s="320">
        <v>4.5618299999999996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47.75</v>
      </c>
      <c r="D221" s="321">
        <v>48.050000000000004</v>
      </c>
      <c r="E221" s="321">
        <v>47.100000000000009</v>
      </c>
      <c r="F221" s="321">
        <v>46.45</v>
      </c>
      <c r="G221" s="321">
        <v>45.500000000000007</v>
      </c>
      <c r="H221" s="321">
        <v>48.70000000000001</v>
      </c>
      <c r="I221" s="321">
        <v>49.650000000000013</v>
      </c>
      <c r="J221" s="321">
        <v>50.300000000000011</v>
      </c>
      <c r="K221" s="320">
        <v>49</v>
      </c>
      <c r="L221" s="320">
        <v>47.4</v>
      </c>
      <c r="M221" s="320">
        <v>92.829149999999998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10.9</v>
      </c>
      <c r="D222" s="321">
        <v>10.866666666666667</v>
      </c>
      <c r="E222" s="321">
        <v>10.583333333333334</v>
      </c>
      <c r="F222" s="321">
        <v>10.266666666666667</v>
      </c>
      <c r="G222" s="321">
        <v>9.9833333333333343</v>
      </c>
      <c r="H222" s="321">
        <v>11.183333333333334</v>
      </c>
      <c r="I222" s="321">
        <v>11.466666666666665</v>
      </c>
      <c r="J222" s="321">
        <v>11.783333333333333</v>
      </c>
      <c r="K222" s="320">
        <v>11.15</v>
      </c>
      <c r="L222" s="320">
        <v>10.55</v>
      </c>
      <c r="M222" s="320">
        <v>2315.6117800000002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63.9</v>
      </c>
      <c r="D223" s="321">
        <v>64.8</v>
      </c>
      <c r="E223" s="321">
        <v>62.099999999999994</v>
      </c>
      <c r="F223" s="321">
        <v>60.3</v>
      </c>
      <c r="G223" s="321">
        <v>57.599999999999994</v>
      </c>
      <c r="H223" s="321">
        <v>66.599999999999994</v>
      </c>
      <c r="I223" s="321">
        <v>69.300000000000011</v>
      </c>
      <c r="J223" s="321">
        <v>71.099999999999994</v>
      </c>
      <c r="K223" s="320">
        <v>67.5</v>
      </c>
      <c r="L223" s="320">
        <v>63</v>
      </c>
      <c r="M223" s="320">
        <v>391.27247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42.45</v>
      </c>
      <c r="D224" s="321">
        <v>42.766666666666673</v>
      </c>
      <c r="E224" s="321">
        <v>41.933333333333344</v>
      </c>
      <c r="F224" s="321">
        <v>41.416666666666671</v>
      </c>
      <c r="G224" s="321">
        <v>40.583333333333343</v>
      </c>
      <c r="H224" s="321">
        <v>43.283333333333346</v>
      </c>
      <c r="I224" s="321">
        <v>44.116666666666674</v>
      </c>
      <c r="J224" s="321">
        <v>44.633333333333347</v>
      </c>
      <c r="K224" s="320">
        <v>43.6</v>
      </c>
      <c r="L224" s="320">
        <v>42.25</v>
      </c>
      <c r="M224" s="320">
        <v>374.20483000000002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238.75</v>
      </c>
      <c r="D225" s="321">
        <v>242.29999999999998</v>
      </c>
      <c r="E225" s="321">
        <v>233.09999999999997</v>
      </c>
      <c r="F225" s="321">
        <v>227.45</v>
      </c>
      <c r="G225" s="321">
        <v>218.24999999999997</v>
      </c>
      <c r="H225" s="321">
        <v>247.94999999999996</v>
      </c>
      <c r="I225" s="321">
        <v>257.14999999999998</v>
      </c>
      <c r="J225" s="321">
        <v>262.79999999999995</v>
      </c>
      <c r="K225" s="320">
        <v>251.5</v>
      </c>
      <c r="L225" s="320">
        <v>236.65</v>
      </c>
      <c r="M225" s="320">
        <v>112.76981000000001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987.7</v>
      </c>
      <c r="D226" s="321">
        <v>994.41666666666663</v>
      </c>
      <c r="E226" s="321">
        <v>973.33333333333326</v>
      </c>
      <c r="F226" s="321">
        <v>958.96666666666658</v>
      </c>
      <c r="G226" s="321">
        <v>937.88333333333321</v>
      </c>
      <c r="H226" s="321">
        <v>1008.7833333333333</v>
      </c>
      <c r="I226" s="321">
        <v>1029.8666666666666</v>
      </c>
      <c r="J226" s="321">
        <v>1044.2333333333333</v>
      </c>
      <c r="K226" s="320">
        <v>1015.5</v>
      </c>
      <c r="L226" s="320">
        <v>980.05</v>
      </c>
      <c r="M226" s="320">
        <v>0.16173000000000001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383.5</v>
      </c>
      <c r="D227" s="321">
        <v>384.61666666666662</v>
      </c>
      <c r="E227" s="321">
        <v>380.53333333333325</v>
      </c>
      <c r="F227" s="321">
        <v>377.56666666666661</v>
      </c>
      <c r="G227" s="321">
        <v>373.48333333333323</v>
      </c>
      <c r="H227" s="321">
        <v>387.58333333333326</v>
      </c>
      <c r="I227" s="321">
        <v>391.66666666666663</v>
      </c>
      <c r="J227" s="321">
        <v>394.63333333333327</v>
      </c>
      <c r="K227" s="320">
        <v>388.7</v>
      </c>
      <c r="L227" s="320">
        <v>381.65</v>
      </c>
      <c r="M227" s="320">
        <v>23.375540000000001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322.05</v>
      </c>
      <c r="D228" s="321">
        <v>316.31666666666666</v>
      </c>
      <c r="E228" s="321">
        <v>305.83333333333331</v>
      </c>
      <c r="F228" s="321">
        <v>289.61666666666667</v>
      </c>
      <c r="G228" s="321">
        <v>279.13333333333333</v>
      </c>
      <c r="H228" s="321">
        <v>332.5333333333333</v>
      </c>
      <c r="I228" s="321">
        <v>343.01666666666665</v>
      </c>
      <c r="J228" s="321">
        <v>359.23333333333329</v>
      </c>
      <c r="K228" s="320">
        <v>326.8</v>
      </c>
      <c r="L228" s="320">
        <v>300.10000000000002</v>
      </c>
      <c r="M228" s="320">
        <v>33.168500000000002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1760.45</v>
      </c>
      <c r="D229" s="321">
        <v>1746.7833333333335</v>
      </c>
      <c r="E229" s="321">
        <v>1715.5666666666671</v>
      </c>
      <c r="F229" s="321">
        <v>1670.6833333333336</v>
      </c>
      <c r="G229" s="321">
        <v>1639.4666666666672</v>
      </c>
      <c r="H229" s="321">
        <v>1791.666666666667</v>
      </c>
      <c r="I229" s="321">
        <v>1822.8833333333337</v>
      </c>
      <c r="J229" s="321">
        <v>1867.7666666666669</v>
      </c>
      <c r="K229" s="320">
        <v>1778</v>
      </c>
      <c r="L229" s="320">
        <v>1701.9</v>
      </c>
      <c r="M229" s="320">
        <v>1.1142000000000001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250.3</v>
      </c>
      <c r="D230" s="321">
        <v>250.68333333333337</v>
      </c>
      <c r="E230" s="321">
        <v>246.71666666666673</v>
      </c>
      <c r="F230" s="321">
        <v>243.13333333333335</v>
      </c>
      <c r="G230" s="321">
        <v>239.16666666666671</v>
      </c>
      <c r="H230" s="321">
        <v>254.26666666666674</v>
      </c>
      <c r="I230" s="321">
        <v>258.23333333333335</v>
      </c>
      <c r="J230" s="321">
        <v>261.81666666666672</v>
      </c>
      <c r="K230" s="320">
        <v>254.65</v>
      </c>
      <c r="L230" s="320">
        <v>247.1</v>
      </c>
      <c r="M230" s="320">
        <v>116.73611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220.7</v>
      </c>
      <c r="D231" s="321">
        <v>221.53333333333333</v>
      </c>
      <c r="E231" s="321">
        <v>217.56666666666666</v>
      </c>
      <c r="F231" s="321">
        <v>214.43333333333334</v>
      </c>
      <c r="G231" s="321">
        <v>210.46666666666667</v>
      </c>
      <c r="H231" s="321">
        <v>224.66666666666666</v>
      </c>
      <c r="I231" s="321">
        <v>228.6333333333333</v>
      </c>
      <c r="J231" s="321">
        <v>231.76666666666665</v>
      </c>
      <c r="K231" s="320">
        <v>225.5</v>
      </c>
      <c r="L231" s="320">
        <v>218.4</v>
      </c>
      <c r="M231" s="320">
        <v>24.751259999999998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4852.1000000000004</v>
      </c>
      <c r="D232" s="321">
        <v>4905.3833333333341</v>
      </c>
      <c r="E232" s="321">
        <v>4774.9166666666679</v>
      </c>
      <c r="F232" s="321">
        <v>4697.7333333333336</v>
      </c>
      <c r="G232" s="321">
        <v>4567.2666666666673</v>
      </c>
      <c r="H232" s="321">
        <v>4982.5666666666684</v>
      </c>
      <c r="I232" s="321">
        <v>5113.0333333333338</v>
      </c>
      <c r="J232" s="321">
        <v>5190.216666666669</v>
      </c>
      <c r="K232" s="320">
        <v>5035.8500000000004</v>
      </c>
      <c r="L232" s="320">
        <v>4828.2</v>
      </c>
      <c r="M232" s="320">
        <v>1.68564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169.7</v>
      </c>
      <c r="D233" s="321">
        <v>170.56666666666666</v>
      </c>
      <c r="E233" s="321">
        <v>165.63333333333333</v>
      </c>
      <c r="F233" s="321">
        <v>161.56666666666666</v>
      </c>
      <c r="G233" s="321">
        <v>156.63333333333333</v>
      </c>
      <c r="H233" s="321">
        <v>174.63333333333333</v>
      </c>
      <c r="I233" s="321">
        <v>179.56666666666666</v>
      </c>
      <c r="J233" s="321">
        <v>183.63333333333333</v>
      </c>
      <c r="K233" s="320">
        <v>175.5</v>
      </c>
      <c r="L233" s="320">
        <v>166.5</v>
      </c>
      <c r="M233" s="320">
        <v>46.551609999999997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1980.4</v>
      </c>
      <c r="D234" s="321">
        <v>1979.8833333333334</v>
      </c>
      <c r="E234" s="321">
        <v>1968.5666666666668</v>
      </c>
      <c r="F234" s="321">
        <v>1956.7333333333333</v>
      </c>
      <c r="G234" s="321">
        <v>1945.4166666666667</v>
      </c>
      <c r="H234" s="321">
        <v>1991.7166666666669</v>
      </c>
      <c r="I234" s="321">
        <v>2003.0333333333335</v>
      </c>
      <c r="J234" s="321">
        <v>2014.866666666667</v>
      </c>
      <c r="K234" s="320">
        <v>1991.2</v>
      </c>
      <c r="L234" s="320">
        <v>1968.05</v>
      </c>
      <c r="M234" s="320">
        <v>4.4488799999999999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1621.8</v>
      </c>
      <c r="D235" s="321">
        <v>1623.9166666666667</v>
      </c>
      <c r="E235" s="321">
        <v>1608.6333333333334</v>
      </c>
      <c r="F235" s="321">
        <v>1595.4666666666667</v>
      </c>
      <c r="G235" s="321">
        <v>1580.1833333333334</v>
      </c>
      <c r="H235" s="321">
        <v>1637.0833333333335</v>
      </c>
      <c r="I235" s="321">
        <v>1652.3666666666668</v>
      </c>
      <c r="J235" s="321">
        <v>1665.5333333333335</v>
      </c>
      <c r="K235" s="320">
        <v>1639.2</v>
      </c>
      <c r="L235" s="320">
        <v>1610.75</v>
      </c>
      <c r="M235" s="320">
        <v>0.25916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392.1</v>
      </c>
      <c r="D236" s="321">
        <v>393.61666666666662</v>
      </c>
      <c r="E236" s="321">
        <v>386.48333333333323</v>
      </c>
      <c r="F236" s="321">
        <v>380.86666666666662</v>
      </c>
      <c r="G236" s="321">
        <v>373.73333333333323</v>
      </c>
      <c r="H236" s="321">
        <v>399.23333333333323</v>
      </c>
      <c r="I236" s="321">
        <v>406.36666666666656</v>
      </c>
      <c r="J236" s="321">
        <v>411.98333333333323</v>
      </c>
      <c r="K236" s="320">
        <v>400.75</v>
      </c>
      <c r="L236" s="320">
        <v>388</v>
      </c>
      <c r="M236" s="320">
        <v>0.67320999999999998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972.6</v>
      </c>
      <c r="D237" s="321">
        <v>973.16666666666663</v>
      </c>
      <c r="E237" s="321">
        <v>959.43333333333328</v>
      </c>
      <c r="F237" s="321">
        <v>946.26666666666665</v>
      </c>
      <c r="G237" s="321">
        <v>932.5333333333333</v>
      </c>
      <c r="H237" s="321">
        <v>986.33333333333326</v>
      </c>
      <c r="I237" s="321">
        <v>1000.0666666666666</v>
      </c>
      <c r="J237" s="321">
        <v>1013.2333333333332</v>
      </c>
      <c r="K237" s="320">
        <v>986.9</v>
      </c>
      <c r="L237" s="320">
        <v>960</v>
      </c>
      <c r="M237" s="320">
        <v>31.822849999999999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218.5</v>
      </c>
      <c r="D238" s="321">
        <v>218.16666666666666</v>
      </c>
      <c r="E238" s="321">
        <v>216.0333333333333</v>
      </c>
      <c r="F238" s="321">
        <v>213.56666666666663</v>
      </c>
      <c r="G238" s="321">
        <v>211.43333333333328</v>
      </c>
      <c r="H238" s="321">
        <v>220.63333333333333</v>
      </c>
      <c r="I238" s="321">
        <v>222.76666666666671</v>
      </c>
      <c r="J238" s="321">
        <v>225.23333333333335</v>
      </c>
      <c r="K238" s="320">
        <v>220.3</v>
      </c>
      <c r="L238" s="320">
        <v>215.7</v>
      </c>
      <c r="M238" s="320">
        <v>56.503540000000001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20.149999999999999</v>
      </c>
      <c r="D239" s="321">
        <v>20.350000000000001</v>
      </c>
      <c r="E239" s="321">
        <v>19.900000000000002</v>
      </c>
      <c r="F239" s="321">
        <v>19.650000000000002</v>
      </c>
      <c r="G239" s="321">
        <v>19.200000000000003</v>
      </c>
      <c r="H239" s="321">
        <v>20.6</v>
      </c>
      <c r="I239" s="321">
        <v>21.050000000000004</v>
      </c>
      <c r="J239" s="321">
        <v>21.3</v>
      </c>
      <c r="K239" s="320">
        <v>20.8</v>
      </c>
      <c r="L239" s="320">
        <v>20.100000000000001</v>
      </c>
      <c r="M239" s="320">
        <v>38.71931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1811</v>
      </c>
      <c r="D240" s="321">
        <v>1815.5666666666666</v>
      </c>
      <c r="E240" s="321">
        <v>1802.9833333333331</v>
      </c>
      <c r="F240" s="321">
        <v>1794.9666666666665</v>
      </c>
      <c r="G240" s="321">
        <v>1782.383333333333</v>
      </c>
      <c r="H240" s="321">
        <v>1823.5833333333333</v>
      </c>
      <c r="I240" s="321">
        <v>1836.1666666666667</v>
      </c>
      <c r="J240" s="321">
        <v>1844.1833333333334</v>
      </c>
      <c r="K240" s="320">
        <v>1828.15</v>
      </c>
      <c r="L240" s="320">
        <v>1807.55</v>
      </c>
      <c r="M240" s="320">
        <v>57.975439999999999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1613.4</v>
      </c>
      <c r="D241" s="321">
        <v>1610.2333333333333</v>
      </c>
      <c r="E241" s="321">
        <v>1588.4666666666667</v>
      </c>
      <c r="F241" s="321">
        <v>1563.5333333333333</v>
      </c>
      <c r="G241" s="321">
        <v>1541.7666666666667</v>
      </c>
      <c r="H241" s="321">
        <v>1635.1666666666667</v>
      </c>
      <c r="I241" s="321">
        <v>1656.9333333333336</v>
      </c>
      <c r="J241" s="321">
        <v>1681.8666666666668</v>
      </c>
      <c r="K241" s="320">
        <v>1632</v>
      </c>
      <c r="L241" s="320">
        <v>1585.3</v>
      </c>
      <c r="M241" s="320">
        <v>0.18345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504.3</v>
      </c>
      <c r="D242" s="321">
        <v>507.36666666666662</v>
      </c>
      <c r="E242" s="321">
        <v>497.93333333333328</v>
      </c>
      <c r="F242" s="321">
        <v>491.56666666666666</v>
      </c>
      <c r="G242" s="321">
        <v>482.13333333333333</v>
      </c>
      <c r="H242" s="321">
        <v>513.73333333333323</v>
      </c>
      <c r="I242" s="321">
        <v>523.16666666666652</v>
      </c>
      <c r="J242" s="321">
        <v>529.53333333333319</v>
      </c>
      <c r="K242" s="320">
        <v>516.79999999999995</v>
      </c>
      <c r="L242" s="320">
        <v>501</v>
      </c>
      <c r="M242" s="320">
        <v>4.54575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952.2</v>
      </c>
      <c r="D243" s="321">
        <v>960.48333333333323</v>
      </c>
      <c r="E243" s="321">
        <v>934.31666666666649</v>
      </c>
      <c r="F243" s="321">
        <v>916.43333333333328</v>
      </c>
      <c r="G243" s="321">
        <v>890.26666666666654</v>
      </c>
      <c r="H243" s="321">
        <v>978.36666666666645</v>
      </c>
      <c r="I243" s="321">
        <v>1004.5333333333332</v>
      </c>
      <c r="J243" s="321">
        <v>1022.4166666666664</v>
      </c>
      <c r="K243" s="320">
        <v>986.65</v>
      </c>
      <c r="L243" s="320">
        <v>942.6</v>
      </c>
      <c r="M243" s="320">
        <v>5.8660100000000002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19.45</v>
      </c>
      <c r="D244" s="321">
        <v>19.650000000000002</v>
      </c>
      <c r="E244" s="321">
        <v>19.100000000000005</v>
      </c>
      <c r="F244" s="321">
        <v>18.750000000000004</v>
      </c>
      <c r="G244" s="321">
        <v>18.200000000000006</v>
      </c>
      <c r="H244" s="321">
        <v>20.000000000000004</v>
      </c>
      <c r="I244" s="321">
        <v>20.55</v>
      </c>
      <c r="J244" s="321">
        <v>20.900000000000002</v>
      </c>
      <c r="K244" s="320">
        <v>20.2</v>
      </c>
      <c r="L244" s="320">
        <v>19.3</v>
      </c>
      <c r="M244" s="320">
        <v>83.034959999999998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123.55</v>
      </c>
      <c r="D245" s="321">
        <v>124.51666666666667</v>
      </c>
      <c r="E245" s="321">
        <v>122.28333333333333</v>
      </c>
      <c r="F245" s="321">
        <v>121.01666666666667</v>
      </c>
      <c r="G245" s="321">
        <v>118.78333333333333</v>
      </c>
      <c r="H245" s="321">
        <v>125.78333333333333</v>
      </c>
      <c r="I245" s="321">
        <v>128.01666666666665</v>
      </c>
      <c r="J245" s="321">
        <v>129.28333333333333</v>
      </c>
      <c r="K245" s="320">
        <v>126.75</v>
      </c>
      <c r="L245" s="320">
        <v>123.25</v>
      </c>
      <c r="M245" s="320">
        <v>201.59190000000001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506.6</v>
      </c>
      <c r="D246" s="321">
        <v>511.28333333333336</v>
      </c>
      <c r="E246" s="321">
        <v>485.36666666666667</v>
      </c>
      <c r="F246" s="321">
        <v>464.13333333333333</v>
      </c>
      <c r="G246" s="321">
        <v>438.21666666666664</v>
      </c>
      <c r="H246" s="321">
        <v>532.51666666666665</v>
      </c>
      <c r="I246" s="321">
        <v>558.43333333333339</v>
      </c>
      <c r="J246" s="321">
        <v>579.66666666666674</v>
      </c>
      <c r="K246" s="320">
        <v>537.20000000000005</v>
      </c>
      <c r="L246" s="320">
        <v>490.05</v>
      </c>
      <c r="M246" s="320">
        <v>54.675289999999997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1001.5</v>
      </c>
      <c r="D247" s="321">
        <v>1008.5</v>
      </c>
      <c r="E247" s="321">
        <v>989</v>
      </c>
      <c r="F247" s="321">
        <v>976.5</v>
      </c>
      <c r="G247" s="321">
        <v>957</v>
      </c>
      <c r="H247" s="321">
        <v>1021</v>
      </c>
      <c r="I247" s="321">
        <v>1040.5</v>
      </c>
      <c r="J247" s="321">
        <v>1053</v>
      </c>
      <c r="K247" s="320">
        <v>1028</v>
      </c>
      <c r="L247" s="320">
        <v>996</v>
      </c>
      <c r="M247" s="320">
        <v>5.1153500000000003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251.45</v>
      </c>
      <c r="D248" s="321">
        <v>254.76666666666668</v>
      </c>
      <c r="E248" s="321">
        <v>245.03333333333336</v>
      </c>
      <c r="F248" s="321">
        <v>238.61666666666667</v>
      </c>
      <c r="G248" s="321">
        <v>228.88333333333335</v>
      </c>
      <c r="H248" s="321">
        <v>261.18333333333339</v>
      </c>
      <c r="I248" s="321">
        <v>270.91666666666663</v>
      </c>
      <c r="J248" s="321">
        <v>277.33333333333337</v>
      </c>
      <c r="K248" s="320">
        <v>264.5</v>
      </c>
      <c r="L248" s="320">
        <v>248.35</v>
      </c>
      <c r="M248" s="320">
        <v>16.617699999999999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41.7</v>
      </c>
      <c r="D249" s="321">
        <v>42.133333333333333</v>
      </c>
      <c r="E249" s="321">
        <v>41.166666666666664</v>
      </c>
      <c r="F249" s="321">
        <v>40.633333333333333</v>
      </c>
      <c r="G249" s="321">
        <v>39.666666666666664</v>
      </c>
      <c r="H249" s="321">
        <v>42.666666666666664</v>
      </c>
      <c r="I249" s="321">
        <v>43.633333333333333</v>
      </c>
      <c r="J249" s="321">
        <v>44.166666666666664</v>
      </c>
      <c r="K249" s="320">
        <v>43.1</v>
      </c>
      <c r="L249" s="320">
        <v>41.6</v>
      </c>
      <c r="M249" s="320">
        <v>17.101179999999999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787.75</v>
      </c>
      <c r="D250" s="321">
        <v>790.91666666666663</v>
      </c>
      <c r="E250" s="321">
        <v>780.83333333333326</v>
      </c>
      <c r="F250" s="321">
        <v>773.91666666666663</v>
      </c>
      <c r="G250" s="321">
        <v>763.83333333333326</v>
      </c>
      <c r="H250" s="321">
        <v>797.83333333333326</v>
      </c>
      <c r="I250" s="321">
        <v>807.91666666666652</v>
      </c>
      <c r="J250" s="321">
        <v>814.83333333333326</v>
      </c>
      <c r="K250" s="320">
        <v>801</v>
      </c>
      <c r="L250" s="320">
        <v>784</v>
      </c>
      <c r="M250" s="320">
        <v>33.371810000000004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22.3</v>
      </c>
      <c r="D251" s="321">
        <v>22.266666666666669</v>
      </c>
      <c r="E251" s="321">
        <v>22.183333333333337</v>
      </c>
      <c r="F251" s="321">
        <v>22.066666666666666</v>
      </c>
      <c r="G251" s="321">
        <v>21.983333333333334</v>
      </c>
      <c r="H251" s="321">
        <v>22.38333333333334</v>
      </c>
      <c r="I251" s="321">
        <v>22.466666666666676</v>
      </c>
      <c r="J251" s="321">
        <v>22.583333333333343</v>
      </c>
      <c r="K251" s="320">
        <v>22.35</v>
      </c>
      <c r="L251" s="320">
        <v>22.15</v>
      </c>
      <c r="M251" s="320">
        <v>61.644669999999998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628.25</v>
      </c>
      <c r="D252" s="321">
        <v>633.08333333333337</v>
      </c>
      <c r="E252" s="321">
        <v>618.4666666666667</v>
      </c>
      <c r="F252" s="321">
        <v>608.68333333333328</v>
      </c>
      <c r="G252" s="321">
        <v>594.06666666666661</v>
      </c>
      <c r="H252" s="321">
        <v>642.86666666666679</v>
      </c>
      <c r="I252" s="321">
        <v>657.48333333333335</v>
      </c>
      <c r="J252" s="321">
        <v>667.26666666666688</v>
      </c>
      <c r="K252" s="320">
        <v>647.70000000000005</v>
      </c>
      <c r="L252" s="320">
        <v>623.29999999999995</v>
      </c>
      <c r="M252" s="320">
        <v>5.2985300000000004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256.64999999999998</v>
      </c>
      <c r="D253" s="321">
        <v>258.21666666666664</v>
      </c>
      <c r="E253" s="321">
        <v>254.23333333333329</v>
      </c>
      <c r="F253" s="321">
        <v>251.81666666666666</v>
      </c>
      <c r="G253" s="321">
        <v>247.83333333333331</v>
      </c>
      <c r="H253" s="321">
        <v>260.63333333333327</v>
      </c>
      <c r="I253" s="321">
        <v>264.61666666666662</v>
      </c>
      <c r="J253" s="321">
        <v>267.03333333333325</v>
      </c>
      <c r="K253" s="320">
        <v>262.2</v>
      </c>
      <c r="L253" s="320">
        <v>255.8</v>
      </c>
      <c r="M253" s="320">
        <v>160.61089000000001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103.65</v>
      </c>
      <c r="D254" s="321">
        <v>104.15000000000002</v>
      </c>
      <c r="E254" s="321">
        <v>102.65000000000003</v>
      </c>
      <c r="F254" s="321">
        <v>101.65000000000002</v>
      </c>
      <c r="G254" s="321">
        <v>100.15000000000003</v>
      </c>
      <c r="H254" s="321">
        <v>105.15000000000003</v>
      </c>
      <c r="I254" s="321">
        <v>106.65</v>
      </c>
      <c r="J254" s="321">
        <v>107.65000000000003</v>
      </c>
      <c r="K254" s="320">
        <v>105.65</v>
      </c>
      <c r="L254" s="320">
        <v>103.15</v>
      </c>
      <c r="M254" s="320">
        <v>3.60189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106</v>
      </c>
      <c r="D255" s="321">
        <v>107.26666666666667</v>
      </c>
      <c r="E255" s="321">
        <v>103.73333333333333</v>
      </c>
      <c r="F255" s="321">
        <v>101.46666666666667</v>
      </c>
      <c r="G255" s="321">
        <v>97.933333333333337</v>
      </c>
      <c r="H255" s="321">
        <v>109.53333333333333</v>
      </c>
      <c r="I255" s="321">
        <v>113.06666666666666</v>
      </c>
      <c r="J255" s="321">
        <v>115.33333333333333</v>
      </c>
      <c r="K255" s="320">
        <v>110.8</v>
      </c>
      <c r="L255" s="320">
        <v>105</v>
      </c>
      <c r="M255" s="320">
        <v>16.22831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1654.15</v>
      </c>
      <c r="D256" s="321">
        <v>1636.7166666666665</v>
      </c>
      <c r="E256" s="321">
        <v>1613.7833333333328</v>
      </c>
      <c r="F256" s="321">
        <v>1573.4166666666663</v>
      </c>
      <c r="G256" s="321">
        <v>1550.4833333333327</v>
      </c>
      <c r="H256" s="321">
        <v>1677.083333333333</v>
      </c>
      <c r="I256" s="321">
        <v>1700.0166666666669</v>
      </c>
      <c r="J256" s="321">
        <v>1740.3833333333332</v>
      </c>
      <c r="K256" s="320">
        <v>1659.65</v>
      </c>
      <c r="L256" s="320">
        <v>1596.35</v>
      </c>
      <c r="M256" s="320">
        <v>0.60353999999999997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2191.1999999999998</v>
      </c>
      <c r="D257" s="321">
        <v>2166.1999999999998</v>
      </c>
      <c r="E257" s="321">
        <v>2133.4499999999998</v>
      </c>
      <c r="F257" s="321">
        <v>2075.6999999999998</v>
      </c>
      <c r="G257" s="321">
        <v>2042.9499999999998</v>
      </c>
      <c r="H257" s="321">
        <v>2223.9499999999998</v>
      </c>
      <c r="I257" s="321">
        <v>2256.6999999999998</v>
      </c>
      <c r="J257" s="321">
        <v>2314.4499999999998</v>
      </c>
      <c r="K257" s="320">
        <v>2198.9499999999998</v>
      </c>
      <c r="L257" s="320">
        <v>2108.4499999999998</v>
      </c>
      <c r="M257" s="320">
        <v>0.33938000000000001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95.8</v>
      </c>
      <c r="D258" s="321">
        <v>96.850000000000009</v>
      </c>
      <c r="E258" s="321">
        <v>94.200000000000017</v>
      </c>
      <c r="F258" s="321">
        <v>92.600000000000009</v>
      </c>
      <c r="G258" s="321">
        <v>89.950000000000017</v>
      </c>
      <c r="H258" s="321">
        <v>98.450000000000017</v>
      </c>
      <c r="I258" s="321">
        <v>101.10000000000002</v>
      </c>
      <c r="J258" s="321">
        <v>102.70000000000002</v>
      </c>
      <c r="K258" s="320">
        <v>99.5</v>
      </c>
      <c r="L258" s="320">
        <v>95.25</v>
      </c>
      <c r="M258" s="320">
        <v>17.123480000000001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549.9</v>
      </c>
      <c r="D259" s="321">
        <v>554.65</v>
      </c>
      <c r="E259" s="321">
        <v>543.29999999999995</v>
      </c>
      <c r="F259" s="321">
        <v>536.69999999999993</v>
      </c>
      <c r="G259" s="321">
        <v>525.34999999999991</v>
      </c>
      <c r="H259" s="321">
        <v>561.25</v>
      </c>
      <c r="I259" s="321">
        <v>572.60000000000014</v>
      </c>
      <c r="J259" s="321">
        <v>579.20000000000005</v>
      </c>
      <c r="K259" s="320">
        <v>566</v>
      </c>
      <c r="L259" s="320">
        <v>548.04999999999995</v>
      </c>
      <c r="M259" s="320">
        <v>68.440880000000007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2747.85</v>
      </c>
      <c r="D260" s="321">
        <v>2740.0833333333335</v>
      </c>
      <c r="E260" s="321">
        <v>2682.166666666667</v>
      </c>
      <c r="F260" s="321">
        <v>2616.4833333333336</v>
      </c>
      <c r="G260" s="321">
        <v>2558.5666666666671</v>
      </c>
      <c r="H260" s="321">
        <v>2805.7666666666669</v>
      </c>
      <c r="I260" s="321">
        <v>2863.6833333333338</v>
      </c>
      <c r="J260" s="321">
        <v>2929.3666666666668</v>
      </c>
      <c r="K260" s="320">
        <v>2798</v>
      </c>
      <c r="L260" s="320">
        <v>2674.4</v>
      </c>
      <c r="M260" s="320">
        <v>2.83758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452.9</v>
      </c>
      <c r="D261" s="321">
        <v>456.13333333333338</v>
      </c>
      <c r="E261" s="321">
        <v>447.76666666666677</v>
      </c>
      <c r="F261" s="321">
        <v>442.63333333333338</v>
      </c>
      <c r="G261" s="321">
        <v>434.26666666666677</v>
      </c>
      <c r="H261" s="321">
        <v>461.26666666666677</v>
      </c>
      <c r="I261" s="321">
        <v>469.63333333333344</v>
      </c>
      <c r="J261" s="321">
        <v>474.76666666666677</v>
      </c>
      <c r="K261" s="320">
        <v>464.5</v>
      </c>
      <c r="L261" s="320">
        <v>451</v>
      </c>
      <c r="M261" s="320">
        <v>2.0114100000000001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342</v>
      </c>
      <c r="D262" s="321">
        <v>334.7</v>
      </c>
      <c r="E262" s="321">
        <v>321.89999999999998</v>
      </c>
      <c r="F262" s="321">
        <v>301.8</v>
      </c>
      <c r="G262" s="321">
        <v>289</v>
      </c>
      <c r="H262" s="321">
        <v>354.79999999999995</v>
      </c>
      <c r="I262" s="321">
        <v>367.6</v>
      </c>
      <c r="J262" s="321">
        <v>387.69999999999993</v>
      </c>
      <c r="K262" s="320">
        <v>347.5</v>
      </c>
      <c r="L262" s="320">
        <v>314.60000000000002</v>
      </c>
      <c r="M262" s="320">
        <v>18.569109999999998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121.2</v>
      </c>
      <c r="D263" s="321">
        <v>121.63333333333333</v>
      </c>
      <c r="E263" s="321">
        <v>119.71666666666665</v>
      </c>
      <c r="F263" s="321">
        <v>118.23333333333333</v>
      </c>
      <c r="G263" s="321">
        <v>116.31666666666666</v>
      </c>
      <c r="H263" s="321">
        <v>123.11666666666665</v>
      </c>
      <c r="I263" s="321">
        <v>125.03333333333333</v>
      </c>
      <c r="J263" s="321">
        <v>126.51666666666664</v>
      </c>
      <c r="K263" s="320">
        <v>123.55</v>
      </c>
      <c r="L263" s="320">
        <v>120.15</v>
      </c>
      <c r="M263" s="320">
        <v>9.1510800000000003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70.45</v>
      </c>
      <c r="D264" s="321">
        <v>70.533333333333346</v>
      </c>
      <c r="E264" s="321">
        <v>69.716666666666697</v>
      </c>
      <c r="F264" s="321">
        <v>68.983333333333348</v>
      </c>
      <c r="G264" s="321">
        <v>68.1666666666667</v>
      </c>
      <c r="H264" s="321">
        <v>71.266666666666694</v>
      </c>
      <c r="I264" s="321">
        <v>72.083333333333329</v>
      </c>
      <c r="J264" s="321">
        <v>72.816666666666691</v>
      </c>
      <c r="K264" s="320">
        <v>71.349999999999994</v>
      </c>
      <c r="L264" s="320">
        <v>69.8</v>
      </c>
      <c r="M264" s="320">
        <v>13.332179999999999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197.85</v>
      </c>
      <c r="D265" s="321">
        <v>199</v>
      </c>
      <c r="E265" s="321">
        <v>195.55</v>
      </c>
      <c r="F265" s="321">
        <v>193.25</v>
      </c>
      <c r="G265" s="321">
        <v>189.8</v>
      </c>
      <c r="H265" s="321">
        <v>201.3</v>
      </c>
      <c r="I265" s="321">
        <v>204.75</v>
      </c>
      <c r="J265" s="321">
        <v>207.05</v>
      </c>
      <c r="K265" s="320">
        <v>202.45</v>
      </c>
      <c r="L265" s="320">
        <v>196.7</v>
      </c>
      <c r="M265" s="320">
        <v>9.1824499999999993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383.45</v>
      </c>
      <c r="D266" s="321">
        <v>387.5</v>
      </c>
      <c r="E266" s="321">
        <v>378.2</v>
      </c>
      <c r="F266" s="321">
        <v>372.95</v>
      </c>
      <c r="G266" s="321">
        <v>363.65</v>
      </c>
      <c r="H266" s="321">
        <v>392.75</v>
      </c>
      <c r="I266" s="321">
        <v>402.04999999999995</v>
      </c>
      <c r="J266" s="321">
        <v>407.3</v>
      </c>
      <c r="K266" s="320">
        <v>396.8</v>
      </c>
      <c r="L266" s="320">
        <v>382.25</v>
      </c>
      <c r="M266" s="320">
        <v>1.3532299999999999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327.9</v>
      </c>
      <c r="D267" s="321">
        <v>331.93333333333334</v>
      </c>
      <c r="E267" s="321">
        <v>317.86666666666667</v>
      </c>
      <c r="F267" s="321">
        <v>307.83333333333331</v>
      </c>
      <c r="G267" s="321">
        <v>293.76666666666665</v>
      </c>
      <c r="H267" s="321">
        <v>341.9666666666667</v>
      </c>
      <c r="I267" s="321">
        <v>356.03333333333342</v>
      </c>
      <c r="J267" s="321">
        <v>366.06666666666672</v>
      </c>
      <c r="K267" s="320">
        <v>346</v>
      </c>
      <c r="L267" s="320">
        <v>321.89999999999998</v>
      </c>
      <c r="M267" s="320">
        <v>5.1452499999999999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728.05</v>
      </c>
      <c r="D268" s="321">
        <v>732.18333333333339</v>
      </c>
      <c r="E268" s="321">
        <v>721.61666666666679</v>
      </c>
      <c r="F268" s="321">
        <v>715.18333333333339</v>
      </c>
      <c r="G268" s="321">
        <v>704.61666666666679</v>
      </c>
      <c r="H268" s="321">
        <v>738.61666666666679</v>
      </c>
      <c r="I268" s="321">
        <v>749.18333333333339</v>
      </c>
      <c r="J268" s="321">
        <v>755.61666666666679</v>
      </c>
      <c r="K268" s="320">
        <v>742.75</v>
      </c>
      <c r="L268" s="320">
        <v>725.75</v>
      </c>
      <c r="M268" s="320">
        <v>29.549849999999999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2752.8</v>
      </c>
      <c r="D269" s="321">
        <v>2759.7833333333333</v>
      </c>
      <c r="E269" s="321">
        <v>2728.5666666666666</v>
      </c>
      <c r="F269" s="321">
        <v>2704.3333333333335</v>
      </c>
      <c r="G269" s="321">
        <v>2673.1166666666668</v>
      </c>
      <c r="H269" s="321">
        <v>2784.0166666666664</v>
      </c>
      <c r="I269" s="321">
        <v>2815.2333333333327</v>
      </c>
      <c r="J269" s="321">
        <v>2839.4666666666662</v>
      </c>
      <c r="K269" s="320">
        <v>2791</v>
      </c>
      <c r="L269" s="320">
        <v>2735.55</v>
      </c>
      <c r="M269" s="320">
        <v>6.0319500000000001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513.04999999999995</v>
      </c>
      <c r="D270" s="321">
        <v>517.68333333333328</v>
      </c>
      <c r="E270" s="321">
        <v>504.36666666666656</v>
      </c>
      <c r="F270" s="321">
        <v>495.68333333333328</v>
      </c>
      <c r="G270" s="321">
        <v>482.36666666666656</v>
      </c>
      <c r="H270" s="321">
        <v>526.36666666666656</v>
      </c>
      <c r="I270" s="321">
        <v>539.68333333333339</v>
      </c>
      <c r="J270" s="321">
        <v>548.36666666666656</v>
      </c>
      <c r="K270" s="320">
        <v>531</v>
      </c>
      <c r="L270" s="320">
        <v>509</v>
      </c>
      <c r="M270" s="320">
        <v>4.9248900000000004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453.85</v>
      </c>
      <c r="D271" s="321">
        <v>459.65000000000003</v>
      </c>
      <c r="E271" s="321">
        <v>444.30000000000007</v>
      </c>
      <c r="F271" s="321">
        <v>434.75000000000006</v>
      </c>
      <c r="G271" s="321">
        <v>419.40000000000009</v>
      </c>
      <c r="H271" s="321">
        <v>469.20000000000005</v>
      </c>
      <c r="I271" s="321">
        <v>484.55000000000007</v>
      </c>
      <c r="J271" s="321">
        <v>494.1</v>
      </c>
      <c r="K271" s="320">
        <v>475</v>
      </c>
      <c r="L271" s="320">
        <v>450.1</v>
      </c>
      <c r="M271" s="320">
        <v>2.0176400000000001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793.95</v>
      </c>
      <c r="D272" s="321">
        <v>800.43333333333339</v>
      </c>
      <c r="E272" s="321">
        <v>783.96666666666681</v>
      </c>
      <c r="F272" s="321">
        <v>773.98333333333346</v>
      </c>
      <c r="G272" s="321">
        <v>757.51666666666688</v>
      </c>
      <c r="H272" s="321">
        <v>810.41666666666674</v>
      </c>
      <c r="I272" s="321">
        <v>826.88333333333344</v>
      </c>
      <c r="J272" s="321">
        <v>836.86666666666667</v>
      </c>
      <c r="K272" s="320">
        <v>816.9</v>
      </c>
      <c r="L272" s="320">
        <v>790.45</v>
      </c>
      <c r="M272" s="320">
        <v>4.8798700000000004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151.4</v>
      </c>
      <c r="D273" s="321">
        <v>151.91666666666666</v>
      </c>
      <c r="E273" s="321">
        <v>149.33333333333331</v>
      </c>
      <c r="F273" s="321">
        <v>147.26666666666665</v>
      </c>
      <c r="G273" s="321">
        <v>144.68333333333331</v>
      </c>
      <c r="H273" s="321">
        <v>153.98333333333332</v>
      </c>
      <c r="I273" s="321">
        <v>156.56666666666663</v>
      </c>
      <c r="J273" s="321">
        <v>158.63333333333333</v>
      </c>
      <c r="K273" s="320">
        <v>154.5</v>
      </c>
      <c r="L273" s="320">
        <v>149.85</v>
      </c>
      <c r="M273" s="320">
        <v>3.7170700000000001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1032.05</v>
      </c>
      <c r="D274" s="321">
        <v>1034.8833333333334</v>
      </c>
      <c r="E274" s="321">
        <v>1022.2666666666669</v>
      </c>
      <c r="F274" s="321">
        <v>1012.4833333333333</v>
      </c>
      <c r="G274" s="321">
        <v>999.86666666666679</v>
      </c>
      <c r="H274" s="321">
        <v>1044.666666666667</v>
      </c>
      <c r="I274" s="321">
        <v>1057.2833333333333</v>
      </c>
      <c r="J274" s="321">
        <v>1067.0666666666671</v>
      </c>
      <c r="K274" s="320">
        <v>1047.5</v>
      </c>
      <c r="L274" s="320">
        <v>1025.0999999999999</v>
      </c>
      <c r="M274" s="320">
        <v>1.2040500000000001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393.85</v>
      </c>
      <c r="D275" s="321">
        <v>399.88333333333338</v>
      </c>
      <c r="E275" s="321">
        <v>385.96666666666675</v>
      </c>
      <c r="F275" s="321">
        <v>378.08333333333337</v>
      </c>
      <c r="G275" s="321">
        <v>364.16666666666674</v>
      </c>
      <c r="H275" s="321">
        <v>407.76666666666677</v>
      </c>
      <c r="I275" s="321">
        <v>421.68333333333339</v>
      </c>
      <c r="J275" s="321">
        <v>429.56666666666678</v>
      </c>
      <c r="K275" s="320">
        <v>413.8</v>
      </c>
      <c r="L275" s="320">
        <v>392</v>
      </c>
      <c r="M275" s="320">
        <v>2.8482500000000002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66.099999999999994</v>
      </c>
      <c r="D276" s="321">
        <v>65.883333333333326</v>
      </c>
      <c r="E276" s="321">
        <v>64.716666666666654</v>
      </c>
      <c r="F276" s="321">
        <v>63.333333333333329</v>
      </c>
      <c r="G276" s="321">
        <v>62.166666666666657</v>
      </c>
      <c r="H276" s="321">
        <v>67.266666666666652</v>
      </c>
      <c r="I276" s="321">
        <v>68.433333333333337</v>
      </c>
      <c r="J276" s="321">
        <v>69.816666666666649</v>
      </c>
      <c r="K276" s="320">
        <v>67.05</v>
      </c>
      <c r="L276" s="320">
        <v>64.5</v>
      </c>
      <c r="M276" s="320">
        <v>14.96782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462.35</v>
      </c>
      <c r="D277" s="321">
        <v>462.7166666666667</v>
      </c>
      <c r="E277" s="321">
        <v>458.63333333333338</v>
      </c>
      <c r="F277" s="321">
        <v>454.91666666666669</v>
      </c>
      <c r="G277" s="321">
        <v>450.83333333333337</v>
      </c>
      <c r="H277" s="321">
        <v>466.43333333333339</v>
      </c>
      <c r="I277" s="321">
        <v>470.51666666666665</v>
      </c>
      <c r="J277" s="321">
        <v>474.23333333333341</v>
      </c>
      <c r="K277" s="320">
        <v>466.8</v>
      </c>
      <c r="L277" s="320">
        <v>459</v>
      </c>
      <c r="M277" s="320">
        <v>1.1784699999999999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52</v>
      </c>
      <c r="D278" s="321">
        <v>52.633333333333333</v>
      </c>
      <c r="E278" s="321">
        <v>50.966666666666669</v>
      </c>
      <c r="F278" s="321">
        <v>49.933333333333337</v>
      </c>
      <c r="G278" s="321">
        <v>48.266666666666673</v>
      </c>
      <c r="H278" s="321">
        <v>53.666666666666664</v>
      </c>
      <c r="I278" s="321">
        <v>55.333333333333336</v>
      </c>
      <c r="J278" s="321">
        <v>56.36666666666666</v>
      </c>
      <c r="K278" s="320">
        <v>54.3</v>
      </c>
      <c r="L278" s="320">
        <v>51.6</v>
      </c>
      <c r="M278" s="320">
        <v>64.926069999999996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398.75</v>
      </c>
      <c r="D279" s="321">
        <v>401.43333333333334</v>
      </c>
      <c r="E279" s="321">
        <v>392.61666666666667</v>
      </c>
      <c r="F279" s="321">
        <v>386.48333333333335</v>
      </c>
      <c r="G279" s="321">
        <v>377.66666666666669</v>
      </c>
      <c r="H279" s="321">
        <v>407.56666666666666</v>
      </c>
      <c r="I279" s="321">
        <v>416.38333333333338</v>
      </c>
      <c r="J279" s="321">
        <v>422.51666666666665</v>
      </c>
      <c r="K279" s="320">
        <v>410.25</v>
      </c>
      <c r="L279" s="320">
        <v>395.3</v>
      </c>
      <c r="M279" s="320">
        <v>2.61232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1243.8</v>
      </c>
      <c r="D280" s="321">
        <v>1243.05</v>
      </c>
      <c r="E280" s="321">
        <v>1226.1499999999999</v>
      </c>
      <c r="F280" s="321">
        <v>1208.5</v>
      </c>
      <c r="G280" s="321">
        <v>1191.5999999999999</v>
      </c>
      <c r="H280" s="321">
        <v>1260.6999999999998</v>
      </c>
      <c r="I280" s="321">
        <v>1277.5999999999999</v>
      </c>
      <c r="J280" s="321">
        <v>1295.2499999999998</v>
      </c>
      <c r="K280" s="320">
        <v>1259.95</v>
      </c>
      <c r="L280" s="320">
        <v>1225.4000000000001</v>
      </c>
      <c r="M280" s="320">
        <v>3.6474600000000001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285.64999999999998</v>
      </c>
      <c r="D281" s="321">
        <v>286.41666666666669</v>
      </c>
      <c r="E281" s="321">
        <v>283.23333333333335</v>
      </c>
      <c r="F281" s="321">
        <v>280.81666666666666</v>
      </c>
      <c r="G281" s="321">
        <v>277.63333333333333</v>
      </c>
      <c r="H281" s="321">
        <v>288.83333333333337</v>
      </c>
      <c r="I281" s="321">
        <v>292.01666666666665</v>
      </c>
      <c r="J281" s="321">
        <v>294.43333333333339</v>
      </c>
      <c r="K281" s="320">
        <v>289.60000000000002</v>
      </c>
      <c r="L281" s="320">
        <v>284</v>
      </c>
      <c r="M281" s="320">
        <v>2.4232100000000001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1766.45</v>
      </c>
      <c r="D282" s="321">
        <v>1773.8166666666666</v>
      </c>
      <c r="E282" s="321">
        <v>1755.6333333333332</v>
      </c>
      <c r="F282" s="321">
        <v>1744.8166666666666</v>
      </c>
      <c r="G282" s="321">
        <v>1726.6333333333332</v>
      </c>
      <c r="H282" s="321">
        <v>1784.6333333333332</v>
      </c>
      <c r="I282" s="321">
        <v>1802.8166666666666</v>
      </c>
      <c r="J282" s="321">
        <v>1813.6333333333332</v>
      </c>
      <c r="K282" s="320">
        <v>1792</v>
      </c>
      <c r="L282" s="320">
        <v>1763</v>
      </c>
      <c r="M282" s="320">
        <v>43.887830000000001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601.6</v>
      </c>
      <c r="D283" s="321">
        <v>608.2833333333333</v>
      </c>
      <c r="E283" s="321">
        <v>593.31666666666661</v>
      </c>
      <c r="F283" s="321">
        <v>585.0333333333333</v>
      </c>
      <c r="G283" s="321">
        <v>570.06666666666661</v>
      </c>
      <c r="H283" s="321">
        <v>616.56666666666661</v>
      </c>
      <c r="I283" s="321">
        <v>631.5333333333333</v>
      </c>
      <c r="J283" s="321">
        <v>639.81666666666661</v>
      </c>
      <c r="K283" s="320">
        <v>623.25</v>
      </c>
      <c r="L283" s="320">
        <v>600</v>
      </c>
      <c r="M283" s="320">
        <v>18.36392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670.35</v>
      </c>
      <c r="D284" s="321">
        <v>675.11666666666667</v>
      </c>
      <c r="E284" s="321">
        <v>660.23333333333335</v>
      </c>
      <c r="F284" s="321">
        <v>650.11666666666667</v>
      </c>
      <c r="G284" s="321">
        <v>635.23333333333335</v>
      </c>
      <c r="H284" s="321">
        <v>685.23333333333335</v>
      </c>
      <c r="I284" s="321">
        <v>700.11666666666679</v>
      </c>
      <c r="J284" s="321">
        <v>710.23333333333335</v>
      </c>
      <c r="K284" s="320">
        <v>690</v>
      </c>
      <c r="L284" s="320">
        <v>665</v>
      </c>
      <c r="M284" s="320">
        <v>2.1424099999999999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223.6</v>
      </c>
      <c r="D285" s="321">
        <v>225.13333333333335</v>
      </c>
      <c r="E285" s="321">
        <v>221.26666666666671</v>
      </c>
      <c r="F285" s="321">
        <v>218.93333333333337</v>
      </c>
      <c r="G285" s="321">
        <v>215.06666666666672</v>
      </c>
      <c r="H285" s="321">
        <v>227.4666666666667</v>
      </c>
      <c r="I285" s="321">
        <v>231.33333333333331</v>
      </c>
      <c r="J285" s="321">
        <v>233.66666666666669</v>
      </c>
      <c r="K285" s="320">
        <v>229</v>
      </c>
      <c r="L285" s="320">
        <v>222.8</v>
      </c>
      <c r="M285" s="320">
        <v>4.7859699999999998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1324.2</v>
      </c>
      <c r="D286" s="321">
        <v>1334.05</v>
      </c>
      <c r="E286" s="321">
        <v>1308.0999999999999</v>
      </c>
      <c r="F286" s="321">
        <v>1292</v>
      </c>
      <c r="G286" s="321">
        <v>1266.05</v>
      </c>
      <c r="H286" s="321">
        <v>1350.1499999999999</v>
      </c>
      <c r="I286" s="321">
        <v>1376.1000000000001</v>
      </c>
      <c r="J286" s="321">
        <v>1392.1999999999998</v>
      </c>
      <c r="K286" s="320">
        <v>1360</v>
      </c>
      <c r="L286" s="320">
        <v>1317.95</v>
      </c>
      <c r="M286" s="320">
        <v>0.14851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593.85</v>
      </c>
      <c r="D287" s="321">
        <v>598.31666666666672</v>
      </c>
      <c r="E287" s="321">
        <v>586.53333333333342</v>
      </c>
      <c r="F287" s="321">
        <v>579.2166666666667</v>
      </c>
      <c r="G287" s="321">
        <v>567.43333333333339</v>
      </c>
      <c r="H287" s="321">
        <v>605.63333333333344</v>
      </c>
      <c r="I287" s="321">
        <v>617.41666666666674</v>
      </c>
      <c r="J287" s="321">
        <v>624.73333333333346</v>
      </c>
      <c r="K287" s="320">
        <v>610.1</v>
      </c>
      <c r="L287" s="320">
        <v>591</v>
      </c>
      <c r="M287" s="320">
        <v>1.2049300000000001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85.4</v>
      </c>
      <c r="D288" s="321">
        <v>85.916666666666671</v>
      </c>
      <c r="E288" s="321">
        <v>83.933333333333337</v>
      </c>
      <c r="F288" s="321">
        <v>82.466666666666669</v>
      </c>
      <c r="G288" s="321">
        <v>80.483333333333334</v>
      </c>
      <c r="H288" s="321">
        <v>87.38333333333334</v>
      </c>
      <c r="I288" s="321">
        <v>89.36666666666666</v>
      </c>
      <c r="J288" s="321">
        <v>90.833333333333343</v>
      </c>
      <c r="K288" s="320">
        <v>87.9</v>
      </c>
      <c r="L288" s="320">
        <v>84.45</v>
      </c>
      <c r="M288" s="320">
        <v>72.496120000000005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2827.15</v>
      </c>
      <c r="D289" s="321">
        <v>2789.1333333333332</v>
      </c>
      <c r="E289" s="321">
        <v>2738.0166666666664</v>
      </c>
      <c r="F289" s="321">
        <v>2648.8833333333332</v>
      </c>
      <c r="G289" s="321">
        <v>2597.7666666666664</v>
      </c>
      <c r="H289" s="321">
        <v>2878.2666666666664</v>
      </c>
      <c r="I289" s="321">
        <v>2929.3833333333332</v>
      </c>
      <c r="J289" s="321">
        <v>3018.5166666666664</v>
      </c>
      <c r="K289" s="320">
        <v>2840.25</v>
      </c>
      <c r="L289" s="320">
        <v>2700</v>
      </c>
      <c r="M289" s="320">
        <v>4.0851199999999999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372.55</v>
      </c>
      <c r="D290" s="321">
        <v>376.31666666666666</v>
      </c>
      <c r="E290" s="321">
        <v>366.2833333333333</v>
      </c>
      <c r="F290" s="321">
        <v>360.01666666666665</v>
      </c>
      <c r="G290" s="321">
        <v>349.98333333333329</v>
      </c>
      <c r="H290" s="321">
        <v>382.58333333333331</v>
      </c>
      <c r="I290" s="321">
        <v>392.61666666666673</v>
      </c>
      <c r="J290" s="321">
        <v>398.88333333333333</v>
      </c>
      <c r="K290" s="320">
        <v>386.35</v>
      </c>
      <c r="L290" s="320">
        <v>370.05</v>
      </c>
      <c r="M290" s="320">
        <v>3.4696199999999999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599.15</v>
      </c>
      <c r="D291" s="321">
        <v>602.11666666666667</v>
      </c>
      <c r="E291" s="321">
        <v>593.23333333333335</v>
      </c>
      <c r="F291" s="321">
        <v>587.31666666666672</v>
      </c>
      <c r="G291" s="321">
        <v>578.43333333333339</v>
      </c>
      <c r="H291" s="321">
        <v>608.0333333333333</v>
      </c>
      <c r="I291" s="321">
        <v>616.91666666666674</v>
      </c>
      <c r="J291" s="321">
        <v>622.83333333333326</v>
      </c>
      <c r="K291" s="320">
        <v>611</v>
      </c>
      <c r="L291" s="320">
        <v>596.20000000000005</v>
      </c>
      <c r="M291" s="320">
        <v>14.306929999999999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9861.7000000000007</v>
      </c>
      <c r="D292" s="321">
        <v>9975.5666666666675</v>
      </c>
      <c r="E292" s="321">
        <v>9717.133333333335</v>
      </c>
      <c r="F292" s="321">
        <v>9572.5666666666675</v>
      </c>
      <c r="G292" s="321">
        <v>9314.133333333335</v>
      </c>
      <c r="H292" s="321">
        <v>10120.133333333335</v>
      </c>
      <c r="I292" s="321">
        <v>10378.566666666666</v>
      </c>
      <c r="J292" s="321">
        <v>10523.133333333335</v>
      </c>
      <c r="K292" s="320">
        <v>10234</v>
      </c>
      <c r="L292" s="320">
        <v>9831</v>
      </c>
      <c r="M292" s="320">
        <v>9.3770000000000006E-2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65.55</v>
      </c>
      <c r="D293" s="321">
        <v>65.883333333333326</v>
      </c>
      <c r="E293" s="321">
        <v>64.866666666666646</v>
      </c>
      <c r="F293" s="321">
        <v>64.183333333333323</v>
      </c>
      <c r="G293" s="321">
        <v>63.166666666666643</v>
      </c>
      <c r="H293" s="321">
        <v>66.566666666666649</v>
      </c>
      <c r="I293" s="321">
        <v>67.583333333333329</v>
      </c>
      <c r="J293" s="321">
        <v>68.266666666666652</v>
      </c>
      <c r="K293" s="320">
        <v>66.900000000000006</v>
      </c>
      <c r="L293" s="320">
        <v>65.2</v>
      </c>
      <c r="M293" s="320">
        <v>59.515039999999999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393.6</v>
      </c>
      <c r="D294" s="321">
        <v>392.06666666666666</v>
      </c>
      <c r="E294" s="321">
        <v>387.83333333333331</v>
      </c>
      <c r="F294" s="321">
        <v>382.06666666666666</v>
      </c>
      <c r="G294" s="321">
        <v>377.83333333333331</v>
      </c>
      <c r="H294" s="321">
        <v>397.83333333333331</v>
      </c>
      <c r="I294" s="321">
        <v>402.06666666666666</v>
      </c>
      <c r="J294" s="321">
        <v>407.83333333333331</v>
      </c>
      <c r="K294" s="320">
        <v>396.3</v>
      </c>
      <c r="L294" s="320">
        <v>386.3</v>
      </c>
      <c r="M294" s="320">
        <v>58.469650000000001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3726.45</v>
      </c>
      <c r="D295" s="321">
        <v>3745.25</v>
      </c>
      <c r="E295" s="321">
        <v>3691.65</v>
      </c>
      <c r="F295" s="321">
        <v>3656.85</v>
      </c>
      <c r="G295" s="321">
        <v>3603.25</v>
      </c>
      <c r="H295" s="321">
        <v>3780.05</v>
      </c>
      <c r="I295" s="321">
        <v>3833.6500000000005</v>
      </c>
      <c r="J295" s="321">
        <v>3868.4500000000003</v>
      </c>
      <c r="K295" s="320">
        <v>3798.85</v>
      </c>
      <c r="L295" s="320">
        <v>3710.45</v>
      </c>
      <c r="M295" s="320">
        <v>0.58096999999999999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1163.5</v>
      </c>
      <c r="D296" s="321">
        <v>1180.3999999999999</v>
      </c>
      <c r="E296" s="321">
        <v>1138.8999999999996</v>
      </c>
      <c r="F296" s="321">
        <v>1114.2999999999997</v>
      </c>
      <c r="G296" s="321">
        <v>1072.7999999999995</v>
      </c>
      <c r="H296" s="321">
        <v>1204.9999999999998</v>
      </c>
      <c r="I296" s="321">
        <v>1246.5000000000002</v>
      </c>
      <c r="J296" s="321">
        <v>1271.0999999999999</v>
      </c>
      <c r="K296" s="320">
        <v>1221.9000000000001</v>
      </c>
      <c r="L296" s="320">
        <v>1155.8</v>
      </c>
      <c r="M296" s="320">
        <v>6.4077900000000003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1826.3</v>
      </c>
      <c r="D297" s="321">
        <v>1830.7666666666664</v>
      </c>
      <c r="E297" s="321">
        <v>1805.6833333333329</v>
      </c>
      <c r="F297" s="321">
        <v>1785.0666666666666</v>
      </c>
      <c r="G297" s="321">
        <v>1759.9833333333331</v>
      </c>
      <c r="H297" s="321">
        <v>1851.3833333333328</v>
      </c>
      <c r="I297" s="321">
        <v>1876.4666666666662</v>
      </c>
      <c r="J297" s="321">
        <v>1897.0833333333326</v>
      </c>
      <c r="K297" s="320">
        <v>1855.85</v>
      </c>
      <c r="L297" s="320">
        <v>1810.15</v>
      </c>
      <c r="M297" s="320">
        <v>20.039539999999999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6206.25</v>
      </c>
      <c r="D298" s="321">
        <v>6247.7166666666672</v>
      </c>
      <c r="E298" s="321">
        <v>6148.5333333333347</v>
      </c>
      <c r="F298" s="321">
        <v>6090.8166666666675</v>
      </c>
      <c r="G298" s="321">
        <v>5991.633333333335</v>
      </c>
      <c r="H298" s="321">
        <v>6305.4333333333343</v>
      </c>
      <c r="I298" s="321">
        <v>6404.6166666666668</v>
      </c>
      <c r="J298" s="321">
        <v>6462.3333333333339</v>
      </c>
      <c r="K298" s="320">
        <v>6346.9</v>
      </c>
      <c r="L298" s="320">
        <v>6190</v>
      </c>
      <c r="M298" s="320">
        <v>2.38341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4977.75</v>
      </c>
      <c r="D299" s="321">
        <v>5032.25</v>
      </c>
      <c r="E299" s="321">
        <v>4899.5</v>
      </c>
      <c r="F299" s="321">
        <v>4821.25</v>
      </c>
      <c r="G299" s="321">
        <v>4688.5</v>
      </c>
      <c r="H299" s="321">
        <v>5110.5</v>
      </c>
      <c r="I299" s="321">
        <v>5243.25</v>
      </c>
      <c r="J299" s="321">
        <v>5321.5</v>
      </c>
      <c r="K299" s="320">
        <v>5165</v>
      </c>
      <c r="L299" s="320">
        <v>4954</v>
      </c>
      <c r="M299" s="320">
        <v>3.4785599999999999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784.6</v>
      </c>
      <c r="D300" s="321">
        <v>779.86666666666667</v>
      </c>
      <c r="E300" s="321">
        <v>772.73333333333335</v>
      </c>
      <c r="F300" s="321">
        <v>760.86666666666667</v>
      </c>
      <c r="G300" s="321">
        <v>753.73333333333335</v>
      </c>
      <c r="H300" s="321">
        <v>791.73333333333335</v>
      </c>
      <c r="I300" s="321">
        <v>798.86666666666679</v>
      </c>
      <c r="J300" s="321">
        <v>810.73333333333335</v>
      </c>
      <c r="K300" s="320">
        <v>787</v>
      </c>
      <c r="L300" s="320">
        <v>768</v>
      </c>
      <c r="M300" s="320">
        <v>13.011419999999999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2405.85</v>
      </c>
      <c r="D301" s="321">
        <v>2423.4333333333329</v>
      </c>
      <c r="E301" s="321">
        <v>2368.9166666666661</v>
      </c>
      <c r="F301" s="321">
        <v>2331.9833333333331</v>
      </c>
      <c r="G301" s="321">
        <v>2277.4666666666662</v>
      </c>
      <c r="H301" s="321">
        <v>2460.3666666666659</v>
      </c>
      <c r="I301" s="321">
        <v>2514.8833333333332</v>
      </c>
      <c r="J301" s="321">
        <v>2551.8166666666657</v>
      </c>
      <c r="K301" s="320">
        <v>2477.9499999999998</v>
      </c>
      <c r="L301" s="320">
        <v>2386.5</v>
      </c>
      <c r="M301" s="320">
        <v>0.48547000000000001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465.95</v>
      </c>
      <c r="D302" s="321">
        <v>471.9666666666667</v>
      </c>
      <c r="E302" s="321">
        <v>449.98333333333341</v>
      </c>
      <c r="F302" s="321">
        <v>434.01666666666671</v>
      </c>
      <c r="G302" s="321">
        <v>412.03333333333342</v>
      </c>
      <c r="H302" s="321">
        <v>487.93333333333339</v>
      </c>
      <c r="I302" s="321">
        <v>509.91666666666674</v>
      </c>
      <c r="J302" s="321">
        <v>525.88333333333344</v>
      </c>
      <c r="K302" s="320">
        <v>493.95</v>
      </c>
      <c r="L302" s="320">
        <v>456</v>
      </c>
      <c r="M302" s="320">
        <v>57.871040000000001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834.3</v>
      </c>
      <c r="D303" s="321">
        <v>832.29999999999984</v>
      </c>
      <c r="E303" s="321">
        <v>824.29999999999973</v>
      </c>
      <c r="F303" s="321">
        <v>814.29999999999984</v>
      </c>
      <c r="G303" s="321">
        <v>806.29999999999973</v>
      </c>
      <c r="H303" s="321">
        <v>842.29999999999973</v>
      </c>
      <c r="I303" s="321">
        <v>850.3</v>
      </c>
      <c r="J303" s="321">
        <v>860.29999999999973</v>
      </c>
      <c r="K303" s="320">
        <v>840.3</v>
      </c>
      <c r="L303" s="320">
        <v>822.3</v>
      </c>
      <c r="M303" s="320">
        <v>29.135370000000002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169.8</v>
      </c>
      <c r="D304" s="321">
        <v>169.54999999999998</v>
      </c>
      <c r="E304" s="321">
        <v>168.24999999999997</v>
      </c>
      <c r="F304" s="321">
        <v>166.7</v>
      </c>
      <c r="G304" s="321">
        <v>165.39999999999998</v>
      </c>
      <c r="H304" s="321">
        <v>171.09999999999997</v>
      </c>
      <c r="I304" s="321">
        <v>172.39999999999998</v>
      </c>
      <c r="J304" s="321">
        <v>173.94999999999996</v>
      </c>
      <c r="K304" s="320">
        <v>170.85</v>
      </c>
      <c r="L304" s="320">
        <v>168</v>
      </c>
      <c r="M304" s="320">
        <v>51.702109999999998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18.850000000000001</v>
      </c>
      <c r="D305" s="321">
        <v>18.983333333333334</v>
      </c>
      <c r="E305" s="321">
        <v>18.56666666666667</v>
      </c>
      <c r="F305" s="321">
        <v>18.283333333333335</v>
      </c>
      <c r="G305" s="321">
        <v>17.866666666666671</v>
      </c>
      <c r="H305" s="321">
        <v>19.266666666666669</v>
      </c>
      <c r="I305" s="321">
        <v>19.683333333333334</v>
      </c>
      <c r="J305" s="321">
        <v>19.966666666666669</v>
      </c>
      <c r="K305" s="320">
        <v>19.399999999999999</v>
      </c>
      <c r="L305" s="320">
        <v>18.7</v>
      </c>
      <c r="M305" s="320">
        <v>70.186679999999996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194.8</v>
      </c>
      <c r="D306" s="321">
        <v>195.78333333333333</v>
      </c>
      <c r="E306" s="321">
        <v>193.06666666666666</v>
      </c>
      <c r="F306" s="321">
        <v>191.33333333333334</v>
      </c>
      <c r="G306" s="321">
        <v>188.61666666666667</v>
      </c>
      <c r="H306" s="321">
        <v>197.51666666666665</v>
      </c>
      <c r="I306" s="321">
        <v>200.23333333333329</v>
      </c>
      <c r="J306" s="321">
        <v>201.96666666666664</v>
      </c>
      <c r="K306" s="320">
        <v>198.5</v>
      </c>
      <c r="L306" s="320">
        <v>194.05</v>
      </c>
      <c r="M306" s="320">
        <v>2.99444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519.5</v>
      </c>
      <c r="D307" s="321">
        <v>524.55000000000007</v>
      </c>
      <c r="E307" s="321">
        <v>511.60000000000014</v>
      </c>
      <c r="F307" s="321">
        <v>503.70000000000005</v>
      </c>
      <c r="G307" s="321">
        <v>490.75000000000011</v>
      </c>
      <c r="H307" s="321">
        <v>532.45000000000016</v>
      </c>
      <c r="I307" s="321">
        <v>545.4000000000002</v>
      </c>
      <c r="J307" s="321">
        <v>553.30000000000018</v>
      </c>
      <c r="K307" s="320">
        <v>537.5</v>
      </c>
      <c r="L307" s="320">
        <v>516.65</v>
      </c>
      <c r="M307" s="320">
        <v>1.0343199999999999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123.5</v>
      </c>
      <c r="D308" s="321">
        <v>124</v>
      </c>
      <c r="E308" s="321">
        <v>121.85</v>
      </c>
      <c r="F308" s="321">
        <v>120.19999999999999</v>
      </c>
      <c r="G308" s="321">
        <v>118.04999999999998</v>
      </c>
      <c r="H308" s="321">
        <v>125.65</v>
      </c>
      <c r="I308" s="321">
        <v>127.80000000000001</v>
      </c>
      <c r="J308" s="321">
        <v>129.45000000000002</v>
      </c>
      <c r="K308" s="320">
        <v>126.15</v>
      </c>
      <c r="L308" s="320">
        <v>122.35</v>
      </c>
      <c r="M308" s="320">
        <v>61.144880000000001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512</v>
      </c>
      <c r="D309" s="321">
        <v>515.35</v>
      </c>
      <c r="E309" s="321">
        <v>507.85</v>
      </c>
      <c r="F309" s="321">
        <v>503.7</v>
      </c>
      <c r="G309" s="321">
        <v>496.2</v>
      </c>
      <c r="H309" s="321">
        <v>519.5</v>
      </c>
      <c r="I309" s="321">
        <v>527</v>
      </c>
      <c r="J309" s="321">
        <v>531.15000000000009</v>
      </c>
      <c r="K309" s="320">
        <v>522.85</v>
      </c>
      <c r="L309" s="320">
        <v>511.2</v>
      </c>
      <c r="M309" s="320">
        <v>17.704820000000002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7640.5</v>
      </c>
      <c r="D310" s="321">
        <v>7669.8499999999995</v>
      </c>
      <c r="E310" s="321">
        <v>7591.6999999999989</v>
      </c>
      <c r="F310" s="321">
        <v>7542.9</v>
      </c>
      <c r="G310" s="321">
        <v>7464.7499999999991</v>
      </c>
      <c r="H310" s="321">
        <v>7718.6499999999987</v>
      </c>
      <c r="I310" s="321">
        <v>7796.7999999999984</v>
      </c>
      <c r="J310" s="321">
        <v>7845.5999999999985</v>
      </c>
      <c r="K310" s="320">
        <v>7748</v>
      </c>
      <c r="L310" s="320">
        <v>7621.05</v>
      </c>
      <c r="M310" s="320">
        <v>4.5856599999999998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3177.3</v>
      </c>
      <c r="D311" s="321">
        <v>3196.1</v>
      </c>
      <c r="E311" s="321">
        <v>3147.2</v>
      </c>
      <c r="F311" s="321">
        <v>3117.1</v>
      </c>
      <c r="G311" s="321">
        <v>3068.2</v>
      </c>
      <c r="H311" s="321">
        <v>3226.2</v>
      </c>
      <c r="I311" s="321">
        <v>3275.1000000000004</v>
      </c>
      <c r="J311" s="321">
        <v>3305.2</v>
      </c>
      <c r="K311" s="320">
        <v>3245</v>
      </c>
      <c r="L311" s="320">
        <v>3166</v>
      </c>
      <c r="M311" s="320">
        <v>0.60614999999999997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355.3</v>
      </c>
      <c r="D312" s="321">
        <v>352.88333333333338</v>
      </c>
      <c r="E312" s="321">
        <v>349.26666666666677</v>
      </c>
      <c r="F312" s="321">
        <v>343.23333333333341</v>
      </c>
      <c r="G312" s="321">
        <v>339.61666666666679</v>
      </c>
      <c r="H312" s="321">
        <v>358.91666666666674</v>
      </c>
      <c r="I312" s="321">
        <v>362.53333333333342</v>
      </c>
      <c r="J312" s="321">
        <v>368.56666666666672</v>
      </c>
      <c r="K312" s="320">
        <v>356.5</v>
      </c>
      <c r="L312" s="320">
        <v>346.85</v>
      </c>
      <c r="M312" s="320">
        <v>21.130659999999999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275.64999999999998</v>
      </c>
      <c r="D313" s="321">
        <v>278.5</v>
      </c>
      <c r="E313" s="321">
        <v>269.10000000000002</v>
      </c>
      <c r="F313" s="321">
        <v>262.55</v>
      </c>
      <c r="G313" s="321">
        <v>253.15000000000003</v>
      </c>
      <c r="H313" s="321">
        <v>285.05</v>
      </c>
      <c r="I313" s="321">
        <v>294.45</v>
      </c>
      <c r="J313" s="321">
        <v>301</v>
      </c>
      <c r="K313" s="320">
        <v>287.89999999999998</v>
      </c>
      <c r="L313" s="320">
        <v>271.95</v>
      </c>
      <c r="M313" s="320">
        <v>14.52938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902.65</v>
      </c>
      <c r="D314" s="321">
        <v>912.06666666666661</v>
      </c>
      <c r="E314" s="321">
        <v>891.23333333333323</v>
      </c>
      <c r="F314" s="321">
        <v>879.81666666666661</v>
      </c>
      <c r="G314" s="321">
        <v>858.98333333333323</v>
      </c>
      <c r="H314" s="321">
        <v>923.48333333333323</v>
      </c>
      <c r="I314" s="321">
        <v>944.31666666666672</v>
      </c>
      <c r="J314" s="321">
        <v>955.73333333333323</v>
      </c>
      <c r="K314" s="320">
        <v>932.9</v>
      </c>
      <c r="L314" s="320">
        <v>900.65</v>
      </c>
      <c r="M314" s="320">
        <v>12.40662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1460.8</v>
      </c>
      <c r="D315" s="321">
        <v>1465.8666666666668</v>
      </c>
      <c r="E315" s="321">
        <v>1445.9833333333336</v>
      </c>
      <c r="F315" s="321">
        <v>1431.1666666666667</v>
      </c>
      <c r="G315" s="321">
        <v>1411.2833333333335</v>
      </c>
      <c r="H315" s="321">
        <v>1480.6833333333336</v>
      </c>
      <c r="I315" s="321">
        <v>1500.5666666666668</v>
      </c>
      <c r="J315" s="321">
        <v>1515.3833333333337</v>
      </c>
      <c r="K315" s="320">
        <v>1485.75</v>
      </c>
      <c r="L315" s="320">
        <v>1451.05</v>
      </c>
      <c r="M315" s="320">
        <v>2.7151299999999998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2470.75</v>
      </c>
      <c r="D316" s="321">
        <v>2460.25</v>
      </c>
      <c r="E316" s="321">
        <v>2410.5</v>
      </c>
      <c r="F316" s="321">
        <v>2350.25</v>
      </c>
      <c r="G316" s="321">
        <v>2300.5</v>
      </c>
      <c r="H316" s="321">
        <v>2520.5</v>
      </c>
      <c r="I316" s="321">
        <v>2570.25</v>
      </c>
      <c r="J316" s="321">
        <v>2630.5</v>
      </c>
      <c r="K316" s="320">
        <v>2510</v>
      </c>
      <c r="L316" s="320">
        <v>2400</v>
      </c>
      <c r="M316" s="320">
        <v>4.91404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780.35</v>
      </c>
      <c r="D317" s="321">
        <v>781.7833333333333</v>
      </c>
      <c r="E317" s="321">
        <v>769.56666666666661</v>
      </c>
      <c r="F317" s="321">
        <v>758.7833333333333</v>
      </c>
      <c r="G317" s="321">
        <v>746.56666666666661</v>
      </c>
      <c r="H317" s="321">
        <v>792.56666666666661</v>
      </c>
      <c r="I317" s="321">
        <v>804.7833333333333</v>
      </c>
      <c r="J317" s="321">
        <v>815.56666666666661</v>
      </c>
      <c r="K317" s="320">
        <v>794</v>
      </c>
      <c r="L317" s="320">
        <v>771</v>
      </c>
      <c r="M317" s="320">
        <v>3.2677299999999998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819.8</v>
      </c>
      <c r="D318" s="321">
        <v>823.26666666666677</v>
      </c>
      <c r="E318" s="321">
        <v>811.53333333333353</v>
      </c>
      <c r="F318" s="321">
        <v>803.26666666666677</v>
      </c>
      <c r="G318" s="321">
        <v>791.53333333333353</v>
      </c>
      <c r="H318" s="321">
        <v>831.53333333333353</v>
      </c>
      <c r="I318" s="321">
        <v>843.26666666666688</v>
      </c>
      <c r="J318" s="321">
        <v>851.53333333333353</v>
      </c>
      <c r="K318" s="320">
        <v>835</v>
      </c>
      <c r="L318" s="320">
        <v>815</v>
      </c>
      <c r="M318" s="320">
        <v>4.7498699999999996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248.8</v>
      </c>
      <c r="D319" s="321">
        <v>249.76666666666665</v>
      </c>
      <c r="E319" s="321">
        <v>240.0333333333333</v>
      </c>
      <c r="F319" s="321">
        <v>231.26666666666665</v>
      </c>
      <c r="G319" s="321">
        <v>221.5333333333333</v>
      </c>
      <c r="H319" s="321">
        <v>258.5333333333333</v>
      </c>
      <c r="I319" s="321">
        <v>268.26666666666665</v>
      </c>
      <c r="J319" s="321">
        <v>277.0333333333333</v>
      </c>
      <c r="K319" s="320">
        <v>259.5</v>
      </c>
      <c r="L319" s="320">
        <v>241</v>
      </c>
      <c r="M319" s="320">
        <v>23.707180000000001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185.15</v>
      </c>
      <c r="D320" s="321">
        <v>186.03333333333333</v>
      </c>
      <c r="E320" s="321">
        <v>178.86666666666667</v>
      </c>
      <c r="F320" s="321">
        <v>172.58333333333334</v>
      </c>
      <c r="G320" s="321">
        <v>165.41666666666669</v>
      </c>
      <c r="H320" s="321">
        <v>192.31666666666666</v>
      </c>
      <c r="I320" s="321">
        <v>199.48333333333335</v>
      </c>
      <c r="J320" s="321">
        <v>205.76666666666665</v>
      </c>
      <c r="K320" s="320">
        <v>193.2</v>
      </c>
      <c r="L320" s="320">
        <v>179.75</v>
      </c>
      <c r="M320" s="320">
        <v>12.83769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216.35</v>
      </c>
      <c r="D321" s="321">
        <v>219.04999999999998</v>
      </c>
      <c r="E321" s="321">
        <v>211.14999999999998</v>
      </c>
      <c r="F321" s="321">
        <v>205.95</v>
      </c>
      <c r="G321" s="321">
        <v>198.04999999999998</v>
      </c>
      <c r="H321" s="321">
        <v>224.24999999999997</v>
      </c>
      <c r="I321" s="321">
        <v>232.15</v>
      </c>
      <c r="J321" s="321">
        <v>237.34999999999997</v>
      </c>
      <c r="K321" s="320">
        <v>226.95</v>
      </c>
      <c r="L321" s="320">
        <v>213.85</v>
      </c>
      <c r="M321" s="320">
        <v>23.604610000000001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964.6</v>
      </c>
      <c r="D322" s="321">
        <v>962.35</v>
      </c>
      <c r="E322" s="321">
        <v>942.25</v>
      </c>
      <c r="F322" s="321">
        <v>919.9</v>
      </c>
      <c r="G322" s="321">
        <v>899.8</v>
      </c>
      <c r="H322" s="321">
        <v>984.7</v>
      </c>
      <c r="I322" s="321">
        <v>1004.8000000000002</v>
      </c>
      <c r="J322" s="321">
        <v>1027.1500000000001</v>
      </c>
      <c r="K322" s="320">
        <v>982.45</v>
      </c>
      <c r="L322" s="320">
        <v>940</v>
      </c>
      <c r="M322" s="320">
        <v>1.5330600000000001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4271.05</v>
      </c>
      <c r="D323" s="321">
        <v>4290.0999999999995</v>
      </c>
      <c r="E323" s="321">
        <v>4234.9499999999989</v>
      </c>
      <c r="F323" s="321">
        <v>4198.8499999999995</v>
      </c>
      <c r="G323" s="321">
        <v>4143.6999999999989</v>
      </c>
      <c r="H323" s="321">
        <v>4326.1999999999989</v>
      </c>
      <c r="I323" s="321">
        <v>4381.3499999999985</v>
      </c>
      <c r="J323" s="321">
        <v>4417.4499999999989</v>
      </c>
      <c r="K323" s="320">
        <v>4345.25</v>
      </c>
      <c r="L323" s="320">
        <v>4254</v>
      </c>
      <c r="M323" s="320">
        <v>4.0507600000000004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50.9</v>
      </c>
      <c r="D324" s="321">
        <v>51.65</v>
      </c>
      <c r="E324" s="321">
        <v>49.75</v>
      </c>
      <c r="F324" s="321">
        <v>48.6</v>
      </c>
      <c r="G324" s="321">
        <v>46.7</v>
      </c>
      <c r="H324" s="321">
        <v>52.8</v>
      </c>
      <c r="I324" s="321">
        <v>54.699999999999989</v>
      </c>
      <c r="J324" s="321">
        <v>55.849999999999994</v>
      </c>
      <c r="K324" s="320">
        <v>53.55</v>
      </c>
      <c r="L324" s="320">
        <v>50.5</v>
      </c>
      <c r="M324" s="320">
        <v>83.030820000000006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187.5</v>
      </c>
      <c r="D325" s="321">
        <v>189.48333333333335</v>
      </c>
      <c r="E325" s="321">
        <v>184.26666666666671</v>
      </c>
      <c r="F325" s="321">
        <v>181.03333333333336</v>
      </c>
      <c r="G325" s="321">
        <v>175.81666666666672</v>
      </c>
      <c r="H325" s="321">
        <v>192.7166666666667</v>
      </c>
      <c r="I325" s="321">
        <v>197.93333333333334</v>
      </c>
      <c r="J325" s="321">
        <v>201.16666666666669</v>
      </c>
      <c r="K325" s="320">
        <v>194.7</v>
      </c>
      <c r="L325" s="320">
        <v>186.25</v>
      </c>
      <c r="M325" s="320">
        <v>4.1384299999999996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902.4</v>
      </c>
      <c r="D326" s="321">
        <v>902.63333333333321</v>
      </c>
      <c r="E326" s="321">
        <v>890.31666666666638</v>
      </c>
      <c r="F326" s="321">
        <v>878.23333333333312</v>
      </c>
      <c r="G326" s="321">
        <v>865.91666666666629</v>
      </c>
      <c r="H326" s="321">
        <v>914.71666666666647</v>
      </c>
      <c r="I326" s="321">
        <v>927.0333333333333</v>
      </c>
      <c r="J326" s="321">
        <v>939.11666666666656</v>
      </c>
      <c r="K326" s="320">
        <v>914.95</v>
      </c>
      <c r="L326" s="320">
        <v>890.55</v>
      </c>
      <c r="M326" s="320">
        <v>1.6151899999999999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3165</v>
      </c>
      <c r="D327" s="321">
        <v>3174.8333333333335</v>
      </c>
      <c r="E327" s="321">
        <v>3141.2666666666669</v>
      </c>
      <c r="F327" s="321">
        <v>3117.5333333333333</v>
      </c>
      <c r="G327" s="321">
        <v>3083.9666666666667</v>
      </c>
      <c r="H327" s="321">
        <v>3198.5666666666671</v>
      </c>
      <c r="I327" s="321">
        <v>3232.1333333333337</v>
      </c>
      <c r="J327" s="321">
        <v>3255.8666666666672</v>
      </c>
      <c r="K327" s="320">
        <v>3208.4</v>
      </c>
      <c r="L327" s="320">
        <v>3151.1</v>
      </c>
      <c r="M327" s="320">
        <v>4.4688800000000004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67109.25</v>
      </c>
      <c r="D328" s="321">
        <v>67401.133333333331</v>
      </c>
      <c r="E328" s="321">
        <v>66608.116666666669</v>
      </c>
      <c r="F328" s="321">
        <v>66106.983333333337</v>
      </c>
      <c r="G328" s="321">
        <v>65313.966666666674</v>
      </c>
      <c r="H328" s="321">
        <v>67902.266666666663</v>
      </c>
      <c r="I328" s="321">
        <v>68695.283333333326</v>
      </c>
      <c r="J328" s="321">
        <v>69196.416666666657</v>
      </c>
      <c r="K328" s="320">
        <v>68194.149999999994</v>
      </c>
      <c r="L328" s="320">
        <v>66900</v>
      </c>
      <c r="M328" s="320">
        <v>8.5010000000000002E-2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50.4</v>
      </c>
      <c r="D329" s="321">
        <v>51.066666666666663</v>
      </c>
      <c r="E329" s="321">
        <v>49.433333333333323</v>
      </c>
      <c r="F329" s="321">
        <v>48.466666666666661</v>
      </c>
      <c r="G329" s="321">
        <v>46.833333333333321</v>
      </c>
      <c r="H329" s="321">
        <v>52.033333333333324</v>
      </c>
      <c r="I329" s="321">
        <v>53.666666666666664</v>
      </c>
      <c r="J329" s="321">
        <v>54.633333333333326</v>
      </c>
      <c r="K329" s="320">
        <v>52.7</v>
      </c>
      <c r="L329" s="320">
        <v>50.1</v>
      </c>
      <c r="M329" s="320">
        <v>61.762549999999997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1358.25</v>
      </c>
      <c r="D330" s="321">
        <v>1364.75</v>
      </c>
      <c r="E330" s="321">
        <v>1348.5</v>
      </c>
      <c r="F330" s="321">
        <v>1338.75</v>
      </c>
      <c r="G330" s="321">
        <v>1322.5</v>
      </c>
      <c r="H330" s="321">
        <v>1374.5</v>
      </c>
      <c r="I330" s="321">
        <v>1390.75</v>
      </c>
      <c r="J330" s="321">
        <v>1400.5</v>
      </c>
      <c r="K330" s="320">
        <v>1381</v>
      </c>
      <c r="L330" s="320">
        <v>1355</v>
      </c>
      <c r="M330" s="320">
        <v>4.12378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336.75</v>
      </c>
      <c r="D331" s="321">
        <v>340.56666666666666</v>
      </c>
      <c r="E331" s="321">
        <v>331.18333333333334</v>
      </c>
      <c r="F331" s="321">
        <v>325.61666666666667</v>
      </c>
      <c r="G331" s="321">
        <v>316.23333333333335</v>
      </c>
      <c r="H331" s="321">
        <v>346.13333333333333</v>
      </c>
      <c r="I331" s="321">
        <v>355.51666666666665</v>
      </c>
      <c r="J331" s="321">
        <v>361.08333333333331</v>
      </c>
      <c r="K331" s="320">
        <v>349.95</v>
      </c>
      <c r="L331" s="320">
        <v>335</v>
      </c>
      <c r="M331" s="320">
        <v>5.99437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834.15</v>
      </c>
      <c r="D332" s="321">
        <v>835.85</v>
      </c>
      <c r="E332" s="321">
        <v>827.80000000000007</v>
      </c>
      <c r="F332" s="321">
        <v>821.45</v>
      </c>
      <c r="G332" s="321">
        <v>813.40000000000009</v>
      </c>
      <c r="H332" s="321">
        <v>842.2</v>
      </c>
      <c r="I332" s="321">
        <v>850.25</v>
      </c>
      <c r="J332" s="321">
        <v>856.6</v>
      </c>
      <c r="K332" s="320">
        <v>843.9</v>
      </c>
      <c r="L332" s="320">
        <v>829.5</v>
      </c>
      <c r="M332" s="320">
        <v>1.0235700000000001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124.45</v>
      </c>
      <c r="D333" s="321">
        <v>126.45</v>
      </c>
      <c r="E333" s="321">
        <v>122</v>
      </c>
      <c r="F333" s="321">
        <v>119.55</v>
      </c>
      <c r="G333" s="321">
        <v>115.1</v>
      </c>
      <c r="H333" s="321">
        <v>128.9</v>
      </c>
      <c r="I333" s="321">
        <v>133.35000000000002</v>
      </c>
      <c r="J333" s="321">
        <v>135.80000000000001</v>
      </c>
      <c r="K333" s="320">
        <v>130.9</v>
      </c>
      <c r="L333" s="320">
        <v>124</v>
      </c>
      <c r="M333" s="320">
        <v>187.31349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4818.05</v>
      </c>
      <c r="D334" s="321">
        <v>4786.0166666666664</v>
      </c>
      <c r="E334" s="321">
        <v>4723.0333333333328</v>
      </c>
      <c r="F334" s="321">
        <v>4628.0166666666664</v>
      </c>
      <c r="G334" s="321">
        <v>4565.0333333333328</v>
      </c>
      <c r="H334" s="321">
        <v>4881.0333333333328</v>
      </c>
      <c r="I334" s="321">
        <v>4944.0166666666664</v>
      </c>
      <c r="J334" s="321">
        <v>5039.0333333333328</v>
      </c>
      <c r="K334" s="320">
        <v>4849</v>
      </c>
      <c r="L334" s="320">
        <v>4691</v>
      </c>
      <c r="M334" s="320">
        <v>4.6124499999999999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4071.75</v>
      </c>
      <c r="D335" s="321">
        <v>4104.3833333333332</v>
      </c>
      <c r="E335" s="321">
        <v>4018.3666666666668</v>
      </c>
      <c r="F335" s="321">
        <v>3964.9833333333336</v>
      </c>
      <c r="G335" s="321">
        <v>3878.9666666666672</v>
      </c>
      <c r="H335" s="321">
        <v>4157.7666666666664</v>
      </c>
      <c r="I335" s="321">
        <v>4243.7833333333328</v>
      </c>
      <c r="J335" s="321">
        <v>4297.1666666666661</v>
      </c>
      <c r="K335" s="320">
        <v>4190.3999999999996</v>
      </c>
      <c r="L335" s="320">
        <v>4051</v>
      </c>
      <c r="M335" s="320">
        <v>1.5528999999999999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1698.5</v>
      </c>
      <c r="D336" s="321">
        <v>1710.2166666666665</v>
      </c>
      <c r="E336" s="321">
        <v>1673.7833333333328</v>
      </c>
      <c r="F336" s="321">
        <v>1649.0666666666664</v>
      </c>
      <c r="G336" s="321">
        <v>1612.6333333333328</v>
      </c>
      <c r="H336" s="321">
        <v>1734.9333333333329</v>
      </c>
      <c r="I336" s="321">
        <v>1771.3666666666668</v>
      </c>
      <c r="J336" s="321">
        <v>1796.083333333333</v>
      </c>
      <c r="K336" s="320">
        <v>1746.65</v>
      </c>
      <c r="L336" s="320">
        <v>1685.5</v>
      </c>
      <c r="M336" s="320">
        <v>1.6146100000000001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40.700000000000003</v>
      </c>
      <c r="D337" s="321">
        <v>40.866666666666667</v>
      </c>
      <c r="E337" s="321">
        <v>40.233333333333334</v>
      </c>
      <c r="F337" s="321">
        <v>39.766666666666666</v>
      </c>
      <c r="G337" s="321">
        <v>39.133333333333333</v>
      </c>
      <c r="H337" s="321">
        <v>41.333333333333336</v>
      </c>
      <c r="I337" s="321">
        <v>41.966666666666676</v>
      </c>
      <c r="J337" s="321">
        <v>42.433333333333337</v>
      </c>
      <c r="K337" s="320">
        <v>41.5</v>
      </c>
      <c r="L337" s="320">
        <v>40.4</v>
      </c>
      <c r="M337" s="320">
        <v>61.855200000000004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67.150000000000006</v>
      </c>
      <c r="D338" s="321">
        <v>67.866666666666674</v>
      </c>
      <c r="E338" s="321">
        <v>66.083333333333343</v>
      </c>
      <c r="F338" s="321">
        <v>65.016666666666666</v>
      </c>
      <c r="G338" s="321">
        <v>63.233333333333334</v>
      </c>
      <c r="H338" s="321">
        <v>68.933333333333351</v>
      </c>
      <c r="I338" s="321">
        <v>70.716666666666683</v>
      </c>
      <c r="J338" s="321">
        <v>71.78333333333336</v>
      </c>
      <c r="K338" s="320">
        <v>69.650000000000006</v>
      </c>
      <c r="L338" s="320">
        <v>66.8</v>
      </c>
      <c r="M338" s="320">
        <v>44.827820000000003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596.85</v>
      </c>
      <c r="D339" s="321">
        <v>600.19999999999993</v>
      </c>
      <c r="E339" s="321">
        <v>590.39999999999986</v>
      </c>
      <c r="F339" s="321">
        <v>583.94999999999993</v>
      </c>
      <c r="G339" s="321">
        <v>574.14999999999986</v>
      </c>
      <c r="H339" s="321">
        <v>606.64999999999986</v>
      </c>
      <c r="I339" s="321">
        <v>616.44999999999982</v>
      </c>
      <c r="J339" s="321">
        <v>622.89999999999986</v>
      </c>
      <c r="K339" s="320">
        <v>610</v>
      </c>
      <c r="L339" s="320">
        <v>593.75</v>
      </c>
      <c r="M339" s="320">
        <v>0.38828000000000001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18188.400000000001</v>
      </c>
      <c r="D340" s="321">
        <v>18141.133333333335</v>
      </c>
      <c r="E340" s="321">
        <v>18032.26666666667</v>
      </c>
      <c r="F340" s="321">
        <v>17876.133333333335</v>
      </c>
      <c r="G340" s="321">
        <v>17767.26666666667</v>
      </c>
      <c r="H340" s="321">
        <v>18297.26666666667</v>
      </c>
      <c r="I340" s="321">
        <v>18406.133333333331</v>
      </c>
      <c r="J340" s="321">
        <v>18562.26666666667</v>
      </c>
      <c r="K340" s="320">
        <v>18250</v>
      </c>
      <c r="L340" s="320">
        <v>17985</v>
      </c>
      <c r="M340" s="320">
        <v>0.37486999999999998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96.3</v>
      </c>
      <c r="D341" s="321">
        <v>98.133333333333326</v>
      </c>
      <c r="E341" s="321">
        <v>93.516666666666652</v>
      </c>
      <c r="F341" s="321">
        <v>90.73333333333332</v>
      </c>
      <c r="G341" s="321">
        <v>86.116666666666646</v>
      </c>
      <c r="H341" s="321">
        <v>100.91666666666666</v>
      </c>
      <c r="I341" s="321">
        <v>105.53333333333333</v>
      </c>
      <c r="J341" s="321">
        <v>108.31666666666666</v>
      </c>
      <c r="K341" s="320">
        <v>102.75</v>
      </c>
      <c r="L341" s="320">
        <v>95.35</v>
      </c>
      <c r="M341" s="320">
        <v>82.49297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59.4</v>
      </c>
      <c r="D342" s="321">
        <v>60.166666666666664</v>
      </c>
      <c r="E342" s="321">
        <v>58.233333333333327</v>
      </c>
      <c r="F342" s="321">
        <v>57.066666666666663</v>
      </c>
      <c r="G342" s="321">
        <v>55.133333333333326</v>
      </c>
      <c r="H342" s="321">
        <v>61.333333333333329</v>
      </c>
      <c r="I342" s="321">
        <v>63.266666666666666</v>
      </c>
      <c r="J342" s="321">
        <v>64.433333333333337</v>
      </c>
      <c r="K342" s="320">
        <v>62.1</v>
      </c>
      <c r="L342" s="320">
        <v>59</v>
      </c>
      <c r="M342" s="320">
        <v>80.914199999999994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733.1</v>
      </c>
      <c r="D343" s="321">
        <v>738.33333333333337</v>
      </c>
      <c r="E343" s="321">
        <v>720.66666666666674</v>
      </c>
      <c r="F343" s="321">
        <v>708.23333333333335</v>
      </c>
      <c r="G343" s="321">
        <v>690.56666666666672</v>
      </c>
      <c r="H343" s="321">
        <v>750.76666666666677</v>
      </c>
      <c r="I343" s="321">
        <v>768.43333333333351</v>
      </c>
      <c r="J343" s="321">
        <v>780.86666666666679</v>
      </c>
      <c r="K343" s="320">
        <v>756</v>
      </c>
      <c r="L343" s="320">
        <v>725.9</v>
      </c>
      <c r="M343" s="320">
        <v>1.4182999999999999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30.75</v>
      </c>
      <c r="D344" s="321">
        <v>30.399999999999995</v>
      </c>
      <c r="E344" s="321">
        <v>29.499999999999989</v>
      </c>
      <c r="F344" s="321">
        <v>28.249999999999993</v>
      </c>
      <c r="G344" s="321">
        <v>27.349999999999987</v>
      </c>
      <c r="H344" s="321">
        <v>31.649999999999991</v>
      </c>
      <c r="I344" s="321">
        <v>32.549999999999997</v>
      </c>
      <c r="J344" s="321">
        <v>33.799999999999997</v>
      </c>
      <c r="K344" s="320">
        <v>31.3</v>
      </c>
      <c r="L344" s="320">
        <v>29.15</v>
      </c>
      <c r="M344" s="320">
        <v>251.11555999999999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123.85</v>
      </c>
      <c r="D345" s="321">
        <v>124.03333333333332</v>
      </c>
      <c r="E345" s="321">
        <v>121.76666666666664</v>
      </c>
      <c r="F345" s="321">
        <v>119.68333333333332</v>
      </c>
      <c r="G345" s="321">
        <v>117.41666666666664</v>
      </c>
      <c r="H345" s="321">
        <v>126.11666666666663</v>
      </c>
      <c r="I345" s="321">
        <v>128.38333333333333</v>
      </c>
      <c r="J345" s="321">
        <v>130.46666666666664</v>
      </c>
      <c r="K345" s="320">
        <v>126.3</v>
      </c>
      <c r="L345" s="320">
        <v>121.95</v>
      </c>
      <c r="M345" s="320">
        <v>9.9888300000000001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2233.1</v>
      </c>
      <c r="D346" s="321">
        <v>2246</v>
      </c>
      <c r="E346" s="321">
        <v>2217.1</v>
      </c>
      <c r="F346" s="321">
        <v>2201.1</v>
      </c>
      <c r="G346" s="321">
        <v>2172.1999999999998</v>
      </c>
      <c r="H346" s="321">
        <v>2262</v>
      </c>
      <c r="I346" s="321">
        <v>2290.8999999999996</v>
      </c>
      <c r="J346" s="321">
        <v>2306.9</v>
      </c>
      <c r="K346" s="320">
        <v>2274.9</v>
      </c>
      <c r="L346" s="320">
        <v>2230</v>
      </c>
      <c r="M346" s="320">
        <v>2.4889999999999999E-2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70.55</v>
      </c>
      <c r="D347" s="321">
        <v>70.983333333333334</v>
      </c>
      <c r="E347" s="321">
        <v>69.266666666666666</v>
      </c>
      <c r="F347" s="321">
        <v>67.983333333333334</v>
      </c>
      <c r="G347" s="321">
        <v>66.266666666666666</v>
      </c>
      <c r="H347" s="321">
        <v>72.266666666666666</v>
      </c>
      <c r="I347" s="321">
        <v>73.983333333333334</v>
      </c>
      <c r="J347" s="321">
        <v>75.266666666666666</v>
      </c>
      <c r="K347" s="320">
        <v>72.7</v>
      </c>
      <c r="L347" s="320">
        <v>69.7</v>
      </c>
      <c r="M347" s="320">
        <v>99.046390000000002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170.6</v>
      </c>
      <c r="D348" s="321">
        <v>171.23333333333335</v>
      </c>
      <c r="E348" s="321">
        <v>168.91666666666669</v>
      </c>
      <c r="F348" s="321">
        <v>167.23333333333335</v>
      </c>
      <c r="G348" s="321">
        <v>164.91666666666669</v>
      </c>
      <c r="H348" s="321">
        <v>172.91666666666669</v>
      </c>
      <c r="I348" s="321">
        <v>175.23333333333335</v>
      </c>
      <c r="J348" s="321">
        <v>176.91666666666669</v>
      </c>
      <c r="K348" s="320">
        <v>173.55</v>
      </c>
      <c r="L348" s="320">
        <v>169.55</v>
      </c>
      <c r="M348" s="320">
        <v>110.02668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240.6</v>
      </c>
      <c r="D349" s="321">
        <v>242.31666666666669</v>
      </c>
      <c r="E349" s="321">
        <v>236.28333333333339</v>
      </c>
      <c r="F349" s="321">
        <v>231.9666666666667</v>
      </c>
      <c r="G349" s="321">
        <v>225.93333333333339</v>
      </c>
      <c r="H349" s="321">
        <v>246.63333333333338</v>
      </c>
      <c r="I349" s="321">
        <v>252.66666666666669</v>
      </c>
      <c r="J349" s="321">
        <v>256.98333333333335</v>
      </c>
      <c r="K349" s="320">
        <v>248.35</v>
      </c>
      <c r="L349" s="320">
        <v>238</v>
      </c>
      <c r="M349" s="320">
        <v>7.7670700000000004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153.5</v>
      </c>
      <c r="D350" s="321">
        <v>154.56666666666666</v>
      </c>
      <c r="E350" s="321">
        <v>151.13333333333333</v>
      </c>
      <c r="F350" s="321">
        <v>148.76666666666665</v>
      </c>
      <c r="G350" s="321">
        <v>145.33333333333331</v>
      </c>
      <c r="H350" s="321">
        <v>156.93333333333334</v>
      </c>
      <c r="I350" s="321">
        <v>160.36666666666667</v>
      </c>
      <c r="J350" s="321">
        <v>162.73333333333335</v>
      </c>
      <c r="K350" s="320">
        <v>158</v>
      </c>
      <c r="L350" s="320">
        <v>152.19999999999999</v>
      </c>
      <c r="M350" s="320">
        <v>377.38902999999999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980.15</v>
      </c>
      <c r="D351" s="321">
        <v>990.35</v>
      </c>
      <c r="E351" s="321">
        <v>964.7</v>
      </c>
      <c r="F351" s="321">
        <v>949.25</v>
      </c>
      <c r="G351" s="321">
        <v>923.6</v>
      </c>
      <c r="H351" s="321">
        <v>1005.8000000000001</v>
      </c>
      <c r="I351" s="321">
        <v>1031.4499999999998</v>
      </c>
      <c r="J351" s="321">
        <v>1046.9000000000001</v>
      </c>
      <c r="K351" s="320">
        <v>1016</v>
      </c>
      <c r="L351" s="320">
        <v>974.9</v>
      </c>
      <c r="M351" s="320">
        <v>11.050039999999999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3709.6</v>
      </c>
      <c r="D352" s="321">
        <v>3712.3333333333335</v>
      </c>
      <c r="E352" s="321">
        <v>3674.666666666667</v>
      </c>
      <c r="F352" s="321">
        <v>3639.7333333333336</v>
      </c>
      <c r="G352" s="321">
        <v>3602.0666666666671</v>
      </c>
      <c r="H352" s="321">
        <v>3747.2666666666669</v>
      </c>
      <c r="I352" s="321">
        <v>3784.9333333333338</v>
      </c>
      <c r="J352" s="321">
        <v>3819.8666666666668</v>
      </c>
      <c r="K352" s="320">
        <v>3750</v>
      </c>
      <c r="L352" s="320">
        <v>3677.4</v>
      </c>
      <c r="M352" s="320">
        <v>1.2444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237.95</v>
      </c>
      <c r="D353" s="321">
        <v>239.55000000000004</v>
      </c>
      <c r="E353" s="321">
        <v>235.45000000000007</v>
      </c>
      <c r="F353" s="321">
        <v>232.95000000000005</v>
      </c>
      <c r="G353" s="321">
        <v>228.85000000000008</v>
      </c>
      <c r="H353" s="321">
        <v>242.05000000000007</v>
      </c>
      <c r="I353" s="321">
        <v>246.15000000000003</v>
      </c>
      <c r="J353" s="321">
        <v>248.65000000000006</v>
      </c>
      <c r="K353" s="320">
        <v>243.65</v>
      </c>
      <c r="L353" s="320">
        <v>237.05</v>
      </c>
      <c r="M353" s="320">
        <v>13.40746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168.85</v>
      </c>
      <c r="D354" s="321">
        <v>170.28333333333333</v>
      </c>
      <c r="E354" s="321">
        <v>166.76666666666665</v>
      </c>
      <c r="F354" s="321">
        <v>164.68333333333331</v>
      </c>
      <c r="G354" s="321">
        <v>161.16666666666663</v>
      </c>
      <c r="H354" s="321">
        <v>172.36666666666667</v>
      </c>
      <c r="I354" s="321">
        <v>175.88333333333338</v>
      </c>
      <c r="J354" s="321">
        <v>177.9666666666667</v>
      </c>
      <c r="K354" s="320">
        <v>173.8</v>
      </c>
      <c r="L354" s="320">
        <v>168.2</v>
      </c>
      <c r="M354" s="320">
        <v>245.50313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343.8</v>
      </c>
      <c r="D355" s="321">
        <v>347.05</v>
      </c>
      <c r="E355" s="321">
        <v>336.1</v>
      </c>
      <c r="F355" s="321">
        <v>328.40000000000003</v>
      </c>
      <c r="G355" s="321">
        <v>317.45000000000005</v>
      </c>
      <c r="H355" s="321">
        <v>354.75</v>
      </c>
      <c r="I355" s="321">
        <v>365.69999999999993</v>
      </c>
      <c r="J355" s="321">
        <v>373.4</v>
      </c>
      <c r="K355" s="320">
        <v>358</v>
      </c>
      <c r="L355" s="320">
        <v>339.35</v>
      </c>
      <c r="M355" s="320">
        <v>12.64747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44108.800000000003</v>
      </c>
      <c r="D356" s="321">
        <v>44013.733333333337</v>
      </c>
      <c r="E356" s="321">
        <v>43615.066666666673</v>
      </c>
      <c r="F356" s="321">
        <v>43121.333333333336</v>
      </c>
      <c r="G356" s="321">
        <v>42722.666666666672</v>
      </c>
      <c r="H356" s="321">
        <v>44507.466666666674</v>
      </c>
      <c r="I356" s="321">
        <v>44906.133333333331</v>
      </c>
      <c r="J356" s="321">
        <v>45399.866666666676</v>
      </c>
      <c r="K356" s="320">
        <v>44412.4</v>
      </c>
      <c r="L356" s="320">
        <v>43520</v>
      </c>
      <c r="M356" s="320">
        <v>0.21768000000000001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225.7</v>
      </c>
      <c r="D357" s="321">
        <v>225.61666666666667</v>
      </c>
      <c r="E357" s="321">
        <v>213.48333333333335</v>
      </c>
      <c r="F357" s="321">
        <v>201.26666666666668</v>
      </c>
      <c r="G357" s="321">
        <v>189.13333333333335</v>
      </c>
      <c r="H357" s="321">
        <v>237.83333333333334</v>
      </c>
      <c r="I357" s="321">
        <v>249.96666666666667</v>
      </c>
      <c r="J357" s="321">
        <v>262.18333333333334</v>
      </c>
      <c r="K357" s="320">
        <v>237.75</v>
      </c>
      <c r="L357" s="320">
        <v>213.4</v>
      </c>
      <c r="M357" s="320">
        <v>9.3779500000000002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2354.25</v>
      </c>
      <c r="D358" s="321">
        <v>2333.7333333333331</v>
      </c>
      <c r="E358" s="321">
        <v>2292.4666666666662</v>
      </c>
      <c r="F358" s="321">
        <v>2230.6833333333329</v>
      </c>
      <c r="G358" s="321">
        <v>2189.4166666666661</v>
      </c>
      <c r="H358" s="321">
        <v>2395.5166666666664</v>
      </c>
      <c r="I358" s="321">
        <v>2436.7833333333338</v>
      </c>
      <c r="J358" s="321">
        <v>2498.5666666666666</v>
      </c>
      <c r="K358" s="320">
        <v>2375</v>
      </c>
      <c r="L358" s="320">
        <v>2271.9499999999998</v>
      </c>
      <c r="M358" s="320">
        <v>14.57982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4705.8999999999996</v>
      </c>
      <c r="D359" s="321">
        <v>4760.7833333333338</v>
      </c>
      <c r="E359" s="321">
        <v>4634.7666666666673</v>
      </c>
      <c r="F359" s="321">
        <v>4563.6333333333332</v>
      </c>
      <c r="G359" s="321">
        <v>4437.6166666666668</v>
      </c>
      <c r="H359" s="321">
        <v>4831.9166666666679</v>
      </c>
      <c r="I359" s="321">
        <v>4957.9333333333343</v>
      </c>
      <c r="J359" s="321">
        <v>5029.0666666666684</v>
      </c>
      <c r="K359" s="320">
        <v>4886.8</v>
      </c>
      <c r="L359" s="320">
        <v>4689.6499999999996</v>
      </c>
      <c r="M359" s="320">
        <v>2.5706500000000001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200.15</v>
      </c>
      <c r="D360" s="321">
        <v>200.9</v>
      </c>
      <c r="E360" s="321">
        <v>198.95000000000002</v>
      </c>
      <c r="F360" s="321">
        <v>197.75</v>
      </c>
      <c r="G360" s="321">
        <v>195.8</v>
      </c>
      <c r="H360" s="321">
        <v>202.10000000000002</v>
      </c>
      <c r="I360" s="321">
        <v>204.05</v>
      </c>
      <c r="J360" s="321">
        <v>205.25000000000003</v>
      </c>
      <c r="K360" s="320">
        <v>202.85</v>
      </c>
      <c r="L360" s="320">
        <v>199.7</v>
      </c>
      <c r="M360" s="320">
        <v>23.480789999999999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122.3</v>
      </c>
      <c r="D361" s="321">
        <v>122.78333333333335</v>
      </c>
      <c r="E361" s="321">
        <v>120.76666666666669</v>
      </c>
      <c r="F361" s="321">
        <v>119.23333333333335</v>
      </c>
      <c r="G361" s="321">
        <v>117.2166666666667</v>
      </c>
      <c r="H361" s="321">
        <v>124.31666666666669</v>
      </c>
      <c r="I361" s="321">
        <v>126.33333333333334</v>
      </c>
      <c r="J361" s="321">
        <v>127.86666666666669</v>
      </c>
      <c r="K361" s="320">
        <v>124.8</v>
      </c>
      <c r="L361" s="320">
        <v>121.25</v>
      </c>
      <c r="M361" s="320">
        <v>80.029679999999999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4474.05</v>
      </c>
      <c r="D362" s="321">
        <v>4491.95</v>
      </c>
      <c r="E362" s="321">
        <v>4444.0999999999995</v>
      </c>
      <c r="F362" s="321">
        <v>4414.1499999999996</v>
      </c>
      <c r="G362" s="321">
        <v>4366.2999999999993</v>
      </c>
      <c r="H362" s="321">
        <v>4521.8999999999996</v>
      </c>
      <c r="I362" s="321">
        <v>4569.75</v>
      </c>
      <c r="J362" s="321">
        <v>4599.7</v>
      </c>
      <c r="K362" s="320">
        <v>4539.8</v>
      </c>
      <c r="L362" s="320">
        <v>4462</v>
      </c>
      <c r="M362" s="320">
        <v>0.21654000000000001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14451.85</v>
      </c>
      <c r="D363" s="321">
        <v>14463.566666666668</v>
      </c>
      <c r="E363" s="321">
        <v>14361.933333333334</v>
      </c>
      <c r="F363" s="321">
        <v>14272.016666666666</v>
      </c>
      <c r="G363" s="321">
        <v>14170.383333333333</v>
      </c>
      <c r="H363" s="321">
        <v>14553.483333333335</v>
      </c>
      <c r="I363" s="321">
        <v>14655.11666666667</v>
      </c>
      <c r="J363" s="321">
        <v>14745.033333333336</v>
      </c>
      <c r="K363" s="320">
        <v>14565.2</v>
      </c>
      <c r="L363" s="320">
        <v>14373.65</v>
      </c>
      <c r="M363" s="320">
        <v>1.908E-2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4352.1000000000004</v>
      </c>
      <c r="D364" s="321">
        <v>4373.8833333333341</v>
      </c>
      <c r="E364" s="321">
        <v>4314.2666666666682</v>
      </c>
      <c r="F364" s="321">
        <v>4276.4333333333343</v>
      </c>
      <c r="G364" s="321">
        <v>4216.8166666666684</v>
      </c>
      <c r="H364" s="321">
        <v>4411.7166666666681</v>
      </c>
      <c r="I364" s="321">
        <v>4471.3333333333348</v>
      </c>
      <c r="J364" s="321">
        <v>4509.1666666666679</v>
      </c>
      <c r="K364" s="320">
        <v>4433.5</v>
      </c>
      <c r="L364" s="320">
        <v>4336.05</v>
      </c>
      <c r="M364" s="320">
        <v>7.3980000000000004E-2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1071.9000000000001</v>
      </c>
      <c r="D365" s="321">
        <v>1062.5333333333335</v>
      </c>
      <c r="E365" s="321">
        <v>1040.616666666667</v>
      </c>
      <c r="F365" s="321">
        <v>1009.3333333333335</v>
      </c>
      <c r="G365" s="321">
        <v>987.41666666666697</v>
      </c>
      <c r="H365" s="321">
        <v>1093.8166666666671</v>
      </c>
      <c r="I365" s="321">
        <v>1115.7333333333336</v>
      </c>
      <c r="J365" s="321">
        <v>1147.0166666666671</v>
      </c>
      <c r="K365" s="320">
        <v>1084.45</v>
      </c>
      <c r="L365" s="320">
        <v>1031.25</v>
      </c>
      <c r="M365" s="320">
        <v>2.92354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2493.1</v>
      </c>
      <c r="D366" s="321">
        <v>2511.3333333333335</v>
      </c>
      <c r="E366" s="321">
        <v>2464.0166666666669</v>
      </c>
      <c r="F366" s="321">
        <v>2434.9333333333334</v>
      </c>
      <c r="G366" s="321">
        <v>2387.6166666666668</v>
      </c>
      <c r="H366" s="321">
        <v>2540.416666666667</v>
      </c>
      <c r="I366" s="321">
        <v>2587.7333333333336</v>
      </c>
      <c r="J366" s="321">
        <v>2616.8166666666671</v>
      </c>
      <c r="K366" s="320">
        <v>2558.65</v>
      </c>
      <c r="L366" s="320">
        <v>2482.25</v>
      </c>
      <c r="M366" s="320">
        <v>3.4546399999999999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2861.45</v>
      </c>
      <c r="D367" s="321">
        <v>2882</v>
      </c>
      <c r="E367" s="321">
        <v>2829.5</v>
      </c>
      <c r="F367" s="321">
        <v>2797.55</v>
      </c>
      <c r="G367" s="321">
        <v>2745.05</v>
      </c>
      <c r="H367" s="321">
        <v>2913.95</v>
      </c>
      <c r="I367" s="321">
        <v>2966.45</v>
      </c>
      <c r="J367" s="321">
        <v>2998.3999999999996</v>
      </c>
      <c r="K367" s="320">
        <v>2934.5</v>
      </c>
      <c r="L367" s="320">
        <v>2850.05</v>
      </c>
      <c r="M367" s="320">
        <v>2.2569400000000002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37.450000000000003</v>
      </c>
      <c r="D368" s="321">
        <v>37.75</v>
      </c>
      <c r="E368" s="321">
        <v>37</v>
      </c>
      <c r="F368" s="321">
        <v>36.549999999999997</v>
      </c>
      <c r="G368" s="321">
        <v>35.799999999999997</v>
      </c>
      <c r="H368" s="321">
        <v>38.200000000000003</v>
      </c>
      <c r="I368" s="321">
        <v>38.950000000000003</v>
      </c>
      <c r="J368" s="321">
        <v>39.400000000000006</v>
      </c>
      <c r="K368" s="320">
        <v>38.5</v>
      </c>
      <c r="L368" s="320">
        <v>37.299999999999997</v>
      </c>
      <c r="M368" s="320">
        <v>617.40174000000002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413.4</v>
      </c>
      <c r="D369" s="321">
        <v>411.13333333333338</v>
      </c>
      <c r="E369" s="321">
        <v>402.26666666666677</v>
      </c>
      <c r="F369" s="321">
        <v>391.13333333333338</v>
      </c>
      <c r="G369" s="321">
        <v>382.26666666666677</v>
      </c>
      <c r="H369" s="321">
        <v>422.26666666666677</v>
      </c>
      <c r="I369" s="321">
        <v>431.13333333333344</v>
      </c>
      <c r="J369" s="321">
        <v>442.26666666666677</v>
      </c>
      <c r="K369" s="320">
        <v>420</v>
      </c>
      <c r="L369" s="320">
        <v>400</v>
      </c>
      <c r="M369" s="320">
        <v>3.7726700000000002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257.05</v>
      </c>
      <c r="D370" s="321">
        <v>259.55</v>
      </c>
      <c r="E370" s="321">
        <v>253.75</v>
      </c>
      <c r="F370" s="321">
        <v>250.45</v>
      </c>
      <c r="G370" s="321">
        <v>244.64999999999998</v>
      </c>
      <c r="H370" s="321">
        <v>262.85000000000002</v>
      </c>
      <c r="I370" s="321">
        <v>268.65000000000009</v>
      </c>
      <c r="J370" s="321">
        <v>271.95000000000005</v>
      </c>
      <c r="K370" s="320">
        <v>265.35000000000002</v>
      </c>
      <c r="L370" s="320">
        <v>256.25</v>
      </c>
      <c r="M370" s="320">
        <v>7.1883699999999999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2610.35</v>
      </c>
      <c r="D371" s="321">
        <v>2611.25</v>
      </c>
      <c r="E371" s="321">
        <v>2569.1</v>
      </c>
      <c r="F371" s="321">
        <v>2527.85</v>
      </c>
      <c r="G371" s="321">
        <v>2485.6999999999998</v>
      </c>
      <c r="H371" s="321">
        <v>2652.5</v>
      </c>
      <c r="I371" s="321">
        <v>2694.6499999999996</v>
      </c>
      <c r="J371" s="321">
        <v>2735.9</v>
      </c>
      <c r="K371" s="320">
        <v>2653.4</v>
      </c>
      <c r="L371" s="320">
        <v>2570</v>
      </c>
      <c r="M371" s="320">
        <v>2.27637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885.8</v>
      </c>
      <c r="D372" s="321">
        <v>888.66666666666663</v>
      </c>
      <c r="E372" s="321">
        <v>877.13333333333321</v>
      </c>
      <c r="F372" s="321">
        <v>868.46666666666658</v>
      </c>
      <c r="G372" s="321">
        <v>856.93333333333317</v>
      </c>
      <c r="H372" s="321">
        <v>897.33333333333326</v>
      </c>
      <c r="I372" s="321">
        <v>908.86666666666679</v>
      </c>
      <c r="J372" s="321">
        <v>917.5333333333333</v>
      </c>
      <c r="K372" s="320">
        <v>900.2</v>
      </c>
      <c r="L372" s="320">
        <v>880</v>
      </c>
      <c r="M372" s="320">
        <v>0.20791000000000001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2480.8000000000002</v>
      </c>
      <c r="D373" s="321">
        <v>2501.6</v>
      </c>
      <c r="E373" s="321">
        <v>2441.1999999999998</v>
      </c>
      <c r="F373" s="321">
        <v>2401.6</v>
      </c>
      <c r="G373" s="321">
        <v>2341.1999999999998</v>
      </c>
      <c r="H373" s="321">
        <v>2541.1999999999998</v>
      </c>
      <c r="I373" s="321">
        <v>2601.6000000000004</v>
      </c>
      <c r="J373" s="321">
        <v>2641.2</v>
      </c>
      <c r="K373" s="320">
        <v>2562</v>
      </c>
      <c r="L373" s="320">
        <v>2462</v>
      </c>
      <c r="M373" s="320">
        <v>1.3600099999999999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307.05</v>
      </c>
      <c r="D374" s="321">
        <v>302.7833333333333</v>
      </c>
      <c r="E374" s="321">
        <v>287.06666666666661</v>
      </c>
      <c r="F374" s="321">
        <v>267.08333333333331</v>
      </c>
      <c r="G374" s="321">
        <v>251.36666666666662</v>
      </c>
      <c r="H374" s="321">
        <v>322.76666666666659</v>
      </c>
      <c r="I374" s="321">
        <v>338.48333333333329</v>
      </c>
      <c r="J374" s="321">
        <v>358.46666666666658</v>
      </c>
      <c r="K374" s="320">
        <v>318.5</v>
      </c>
      <c r="L374" s="320">
        <v>282.8</v>
      </c>
      <c r="M374" s="320">
        <v>267.08409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231.35</v>
      </c>
      <c r="D375" s="321">
        <v>233.75</v>
      </c>
      <c r="E375" s="321">
        <v>227.6</v>
      </c>
      <c r="F375" s="321">
        <v>223.85</v>
      </c>
      <c r="G375" s="321">
        <v>217.7</v>
      </c>
      <c r="H375" s="321">
        <v>237.5</v>
      </c>
      <c r="I375" s="321">
        <v>243.64999999999998</v>
      </c>
      <c r="J375" s="321">
        <v>247.4</v>
      </c>
      <c r="K375" s="320">
        <v>239.9</v>
      </c>
      <c r="L375" s="320">
        <v>230</v>
      </c>
      <c r="M375" s="320">
        <v>89.354339999999993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3380.15</v>
      </c>
      <c r="D376" s="321">
        <v>3406.7166666666667</v>
      </c>
      <c r="E376" s="321">
        <v>3329.4333333333334</v>
      </c>
      <c r="F376" s="321">
        <v>3278.7166666666667</v>
      </c>
      <c r="G376" s="321">
        <v>3201.4333333333334</v>
      </c>
      <c r="H376" s="321">
        <v>3457.4333333333334</v>
      </c>
      <c r="I376" s="321">
        <v>3534.7166666666672</v>
      </c>
      <c r="J376" s="321">
        <v>3585.4333333333334</v>
      </c>
      <c r="K376" s="320">
        <v>3484</v>
      </c>
      <c r="L376" s="320">
        <v>3356</v>
      </c>
      <c r="M376" s="320">
        <v>0.33163999999999999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414.9</v>
      </c>
      <c r="D377" s="321">
        <v>416.7166666666667</v>
      </c>
      <c r="E377" s="321">
        <v>407.58333333333337</v>
      </c>
      <c r="F377" s="321">
        <v>400.26666666666665</v>
      </c>
      <c r="G377" s="321">
        <v>391.13333333333333</v>
      </c>
      <c r="H377" s="321">
        <v>424.03333333333342</v>
      </c>
      <c r="I377" s="321">
        <v>433.16666666666674</v>
      </c>
      <c r="J377" s="321">
        <v>440.48333333333346</v>
      </c>
      <c r="K377" s="320">
        <v>425.85</v>
      </c>
      <c r="L377" s="320">
        <v>409.4</v>
      </c>
      <c r="M377" s="320">
        <v>27.743569999999998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485.6</v>
      </c>
      <c r="D378" s="321">
        <v>489.93333333333334</v>
      </c>
      <c r="E378" s="321">
        <v>477.86666666666667</v>
      </c>
      <c r="F378" s="321">
        <v>470.13333333333333</v>
      </c>
      <c r="G378" s="321">
        <v>458.06666666666666</v>
      </c>
      <c r="H378" s="321">
        <v>497.66666666666669</v>
      </c>
      <c r="I378" s="321">
        <v>509.73333333333341</v>
      </c>
      <c r="J378" s="321">
        <v>517.4666666666667</v>
      </c>
      <c r="K378" s="320">
        <v>502</v>
      </c>
      <c r="L378" s="320">
        <v>482.2</v>
      </c>
      <c r="M378" s="320">
        <v>7.1271000000000004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700.05</v>
      </c>
      <c r="D379" s="321">
        <v>706.68333333333339</v>
      </c>
      <c r="E379" s="321">
        <v>688.36666666666679</v>
      </c>
      <c r="F379" s="321">
        <v>676.68333333333339</v>
      </c>
      <c r="G379" s="321">
        <v>658.36666666666679</v>
      </c>
      <c r="H379" s="321">
        <v>718.36666666666679</v>
      </c>
      <c r="I379" s="321">
        <v>736.68333333333339</v>
      </c>
      <c r="J379" s="321">
        <v>748.36666666666679</v>
      </c>
      <c r="K379" s="320">
        <v>725</v>
      </c>
      <c r="L379" s="320">
        <v>695</v>
      </c>
      <c r="M379" s="320">
        <v>2.97905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122.4</v>
      </c>
      <c r="D380" s="321">
        <v>123.01666666666667</v>
      </c>
      <c r="E380" s="321">
        <v>121.03333333333333</v>
      </c>
      <c r="F380" s="321">
        <v>119.66666666666667</v>
      </c>
      <c r="G380" s="321">
        <v>117.68333333333334</v>
      </c>
      <c r="H380" s="321">
        <v>124.38333333333333</v>
      </c>
      <c r="I380" s="321">
        <v>126.36666666666665</v>
      </c>
      <c r="J380" s="321">
        <v>127.73333333333332</v>
      </c>
      <c r="K380" s="320">
        <v>125</v>
      </c>
      <c r="L380" s="320">
        <v>121.65</v>
      </c>
      <c r="M380" s="320">
        <v>1.95312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1892.55</v>
      </c>
      <c r="D381" s="321">
        <v>1891.2833333333335</v>
      </c>
      <c r="E381" s="321">
        <v>1869.3166666666671</v>
      </c>
      <c r="F381" s="321">
        <v>1846.0833333333335</v>
      </c>
      <c r="G381" s="321">
        <v>1824.116666666667</v>
      </c>
      <c r="H381" s="321">
        <v>1914.5166666666671</v>
      </c>
      <c r="I381" s="321">
        <v>1936.4833333333338</v>
      </c>
      <c r="J381" s="321">
        <v>1959.7166666666672</v>
      </c>
      <c r="K381" s="320">
        <v>1913.25</v>
      </c>
      <c r="L381" s="320">
        <v>1868.05</v>
      </c>
      <c r="M381" s="320">
        <v>6.91038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697.7</v>
      </c>
      <c r="D382" s="321">
        <v>691.1</v>
      </c>
      <c r="E382" s="321">
        <v>676.65000000000009</v>
      </c>
      <c r="F382" s="321">
        <v>655.6</v>
      </c>
      <c r="G382" s="321">
        <v>641.15000000000009</v>
      </c>
      <c r="H382" s="321">
        <v>712.15000000000009</v>
      </c>
      <c r="I382" s="321">
        <v>726.60000000000014</v>
      </c>
      <c r="J382" s="321">
        <v>747.65000000000009</v>
      </c>
      <c r="K382" s="320">
        <v>705.55</v>
      </c>
      <c r="L382" s="320">
        <v>670.05</v>
      </c>
      <c r="M382" s="320">
        <v>2.6073499999999998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902.6</v>
      </c>
      <c r="D383" s="321">
        <v>909.2166666666667</v>
      </c>
      <c r="E383" s="321">
        <v>891.48333333333335</v>
      </c>
      <c r="F383" s="321">
        <v>880.36666666666667</v>
      </c>
      <c r="G383" s="321">
        <v>862.63333333333333</v>
      </c>
      <c r="H383" s="321">
        <v>920.33333333333337</v>
      </c>
      <c r="I383" s="321">
        <v>938.06666666666672</v>
      </c>
      <c r="J383" s="321">
        <v>949.18333333333339</v>
      </c>
      <c r="K383" s="320">
        <v>926.95</v>
      </c>
      <c r="L383" s="320">
        <v>898.1</v>
      </c>
      <c r="M383" s="320">
        <v>2.4327700000000001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107</v>
      </c>
      <c r="D384" s="321">
        <v>106.08333333333333</v>
      </c>
      <c r="E384" s="321">
        <v>103.16666666666666</v>
      </c>
      <c r="F384" s="321">
        <v>99.333333333333329</v>
      </c>
      <c r="G384" s="321">
        <v>96.416666666666657</v>
      </c>
      <c r="H384" s="321">
        <v>109.91666666666666</v>
      </c>
      <c r="I384" s="321">
        <v>112.83333333333331</v>
      </c>
      <c r="J384" s="321">
        <v>116.66666666666666</v>
      </c>
      <c r="K384" s="320">
        <v>109</v>
      </c>
      <c r="L384" s="320">
        <v>102.25</v>
      </c>
      <c r="M384" s="320">
        <v>51.997059999999998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192.45</v>
      </c>
      <c r="D385" s="321">
        <v>193.21666666666667</v>
      </c>
      <c r="E385" s="321">
        <v>187.43333333333334</v>
      </c>
      <c r="F385" s="321">
        <v>182.41666666666666</v>
      </c>
      <c r="G385" s="321">
        <v>176.63333333333333</v>
      </c>
      <c r="H385" s="321">
        <v>198.23333333333335</v>
      </c>
      <c r="I385" s="321">
        <v>204.01666666666671</v>
      </c>
      <c r="J385" s="321">
        <v>209.03333333333336</v>
      </c>
      <c r="K385" s="320">
        <v>199</v>
      </c>
      <c r="L385" s="320">
        <v>188.2</v>
      </c>
      <c r="M385" s="320">
        <v>25.672260000000001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649.9</v>
      </c>
      <c r="D386" s="321">
        <v>651.16666666666663</v>
      </c>
      <c r="E386" s="321">
        <v>640.7833333333333</v>
      </c>
      <c r="F386" s="321">
        <v>631.66666666666663</v>
      </c>
      <c r="G386" s="321">
        <v>621.2833333333333</v>
      </c>
      <c r="H386" s="321">
        <v>660.2833333333333</v>
      </c>
      <c r="I386" s="321">
        <v>670.66666666666674</v>
      </c>
      <c r="J386" s="321">
        <v>679.7833333333333</v>
      </c>
      <c r="K386" s="320">
        <v>661.55</v>
      </c>
      <c r="L386" s="320">
        <v>642.04999999999995</v>
      </c>
      <c r="M386" s="320">
        <v>1.84178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262.85000000000002</v>
      </c>
      <c r="D387" s="321">
        <v>262.5</v>
      </c>
      <c r="E387" s="321">
        <v>256.5</v>
      </c>
      <c r="F387" s="321">
        <v>250.14999999999998</v>
      </c>
      <c r="G387" s="321">
        <v>244.14999999999998</v>
      </c>
      <c r="H387" s="321">
        <v>268.85000000000002</v>
      </c>
      <c r="I387" s="321">
        <v>274.85000000000002</v>
      </c>
      <c r="J387" s="321">
        <v>281.20000000000005</v>
      </c>
      <c r="K387" s="320">
        <v>268.5</v>
      </c>
      <c r="L387" s="320">
        <v>256.14999999999998</v>
      </c>
      <c r="M387" s="320">
        <v>9.3296799999999998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809.85</v>
      </c>
      <c r="D388" s="321">
        <v>807.56666666666661</v>
      </c>
      <c r="E388" s="321">
        <v>802.28333333333319</v>
      </c>
      <c r="F388" s="321">
        <v>794.71666666666658</v>
      </c>
      <c r="G388" s="321">
        <v>789.43333333333317</v>
      </c>
      <c r="H388" s="321">
        <v>815.13333333333321</v>
      </c>
      <c r="I388" s="321">
        <v>820.41666666666652</v>
      </c>
      <c r="J388" s="321">
        <v>827.98333333333323</v>
      </c>
      <c r="K388" s="320">
        <v>812.85</v>
      </c>
      <c r="L388" s="320">
        <v>800</v>
      </c>
      <c r="M388" s="320">
        <v>3.7781899999999999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2472.0500000000002</v>
      </c>
      <c r="D389" s="321">
        <v>2478.1666666666665</v>
      </c>
      <c r="E389" s="321">
        <v>2438.8833333333332</v>
      </c>
      <c r="F389" s="321">
        <v>2405.7166666666667</v>
      </c>
      <c r="G389" s="321">
        <v>2366.4333333333334</v>
      </c>
      <c r="H389" s="321">
        <v>2511.333333333333</v>
      </c>
      <c r="I389" s="321">
        <v>2550.6166666666668</v>
      </c>
      <c r="J389" s="321">
        <v>2583.7833333333328</v>
      </c>
      <c r="K389" s="320">
        <v>2517.4499999999998</v>
      </c>
      <c r="L389" s="320">
        <v>2445</v>
      </c>
      <c r="M389" s="320">
        <v>0.11484999999999999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111.75</v>
      </c>
      <c r="D390" s="321">
        <v>112.89999999999999</v>
      </c>
      <c r="E390" s="321">
        <v>109.84999999999998</v>
      </c>
      <c r="F390" s="321">
        <v>107.94999999999999</v>
      </c>
      <c r="G390" s="321">
        <v>104.89999999999998</v>
      </c>
      <c r="H390" s="321">
        <v>114.79999999999998</v>
      </c>
      <c r="I390" s="321">
        <v>117.85</v>
      </c>
      <c r="J390" s="321">
        <v>119.74999999999999</v>
      </c>
      <c r="K390" s="320">
        <v>115.95</v>
      </c>
      <c r="L390" s="320">
        <v>111</v>
      </c>
      <c r="M390" s="320">
        <v>13.83447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137.19999999999999</v>
      </c>
      <c r="D391" s="321">
        <v>138.4</v>
      </c>
      <c r="E391" s="321">
        <v>135.05000000000001</v>
      </c>
      <c r="F391" s="321">
        <v>132.9</v>
      </c>
      <c r="G391" s="321">
        <v>129.55000000000001</v>
      </c>
      <c r="H391" s="321">
        <v>140.55000000000001</v>
      </c>
      <c r="I391" s="321">
        <v>143.89999999999998</v>
      </c>
      <c r="J391" s="321">
        <v>146.05000000000001</v>
      </c>
      <c r="K391" s="320">
        <v>141.75</v>
      </c>
      <c r="L391" s="320">
        <v>136.25</v>
      </c>
      <c r="M391" s="320">
        <v>147.66353000000001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104.35</v>
      </c>
      <c r="D392" s="321">
        <v>105.58333333333333</v>
      </c>
      <c r="E392" s="321">
        <v>102.16666666666666</v>
      </c>
      <c r="F392" s="321">
        <v>99.983333333333334</v>
      </c>
      <c r="G392" s="321">
        <v>96.566666666666663</v>
      </c>
      <c r="H392" s="321">
        <v>107.76666666666665</v>
      </c>
      <c r="I392" s="321">
        <v>111.18333333333331</v>
      </c>
      <c r="J392" s="321">
        <v>113.36666666666665</v>
      </c>
      <c r="K392" s="320">
        <v>109</v>
      </c>
      <c r="L392" s="320">
        <v>103.4</v>
      </c>
      <c r="M392" s="320">
        <v>284.99846000000002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133.05000000000001</v>
      </c>
      <c r="D393" s="321">
        <v>133.65</v>
      </c>
      <c r="E393" s="321">
        <v>131.5</v>
      </c>
      <c r="F393" s="321">
        <v>129.94999999999999</v>
      </c>
      <c r="G393" s="321">
        <v>127.79999999999998</v>
      </c>
      <c r="H393" s="321">
        <v>135.20000000000002</v>
      </c>
      <c r="I393" s="321">
        <v>137.35000000000005</v>
      </c>
      <c r="J393" s="321">
        <v>138.90000000000003</v>
      </c>
      <c r="K393" s="320">
        <v>135.80000000000001</v>
      </c>
      <c r="L393" s="320">
        <v>132.1</v>
      </c>
      <c r="M393" s="320">
        <v>44.034820000000003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151.6</v>
      </c>
      <c r="D394" s="321">
        <v>153.44999999999999</v>
      </c>
      <c r="E394" s="321">
        <v>148.84999999999997</v>
      </c>
      <c r="F394" s="321">
        <v>146.09999999999997</v>
      </c>
      <c r="G394" s="321">
        <v>141.49999999999994</v>
      </c>
      <c r="H394" s="321">
        <v>156.19999999999999</v>
      </c>
      <c r="I394" s="321">
        <v>160.80000000000001</v>
      </c>
      <c r="J394" s="321">
        <v>163.55000000000001</v>
      </c>
      <c r="K394" s="320">
        <v>158.05000000000001</v>
      </c>
      <c r="L394" s="320">
        <v>150.69999999999999</v>
      </c>
      <c r="M394" s="320">
        <v>73.868769999999998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1151.8</v>
      </c>
      <c r="D395" s="321">
        <v>1154.3999999999999</v>
      </c>
      <c r="E395" s="321">
        <v>1138.5999999999997</v>
      </c>
      <c r="F395" s="321">
        <v>1125.3999999999999</v>
      </c>
      <c r="G395" s="321">
        <v>1109.5999999999997</v>
      </c>
      <c r="H395" s="321">
        <v>1167.5999999999997</v>
      </c>
      <c r="I395" s="321">
        <v>1183.3999999999999</v>
      </c>
      <c r="J395" s="321">
        <v>1196.5999999999997</v>
      </c>
      <c r="K395" s="320">
        <v>1170.2</v>
      </c>
      <c r="L395" s="320">
        <v>1141.2</v>
      </c>
      <c r="M395" s="320">
        <v>1.64805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2572.85</v>
      </c>
      <c r="D396" s="321">
        <v>2581.9500000000003</v>
      </c>
      <c r="E396" s="321">
        <v>2557.9000000000005</v>
      </c>
      <c r="F396" s="321">
        <v>2542.9500000000003</v>
      </c>
      <c r="G396" s="321">
        <v>2518.9000000000005</v>
      </c>
      <c r="H396" s="321">
        <v>2596.9000000000005</v>
      </c>
      <c r="I396" s="321">
        <v>2620.9500000000007</v>
      </c>
      <c r="J396" s="321">
        <v>2635.9000000000005</v>
      </c>
      <c r="K396" s="320">
        <v>2606</v>
      </c>
      <c r="L396" s="320">
        <v>2567</v>
      </c>
      <c r="M396" s="320">
        <v>71.516319999999993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604.5</v>
      </c>
      <c r="D397" s="321">
        <v>609.35</v>
      </c>
      <c r="E397" s="321">
        <v>595.70000000000005</v>
      </c>
      <c r="F397" s="321">
        <v>586.9</v>
      </c>
      <c r="G397" s="321">
        <v>573.25</v>
      </c>
      <c r="H397" s="321">
        <v>618.15000000000009</v>
      </c>
      <c r="I397" s="321">
        <v>631.79999999999995</v>
      </c>
      <c r="J397" s="321">
        <v>640.60000000000014</v>
      </c>
      <c r="K397" s="320">
        <v>623</v>
      </c>
      <c r="L397" s="320">
        <v>600.54999999999995</v>
      </c>
      <c r="M397" s="320">
        <v>1.5890899999999999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256.35000000000002</v>
      </c>
      <c r="D398" s="321">
        <v>259.13333333333333</v>
      </c>
      <c r="E398" s="321">
        <v>252.31666666666666</v>
      </c>
      <c r="F398" s="321">
        <v>248.28333333333333</v>
      </c>
      <c r="G398" s="321">
        <v>241.46666666666667</v>
      </c>
      <c r="H398" s="321">
        <v>263.16666666666663</v>
      </c>
      <c r="I398" s="321">
        <v>269.98333333333323</v>
      </c>
      <c r="J398" s="321">
        <v>274.01666666666665</v>
      </c>
      <c r="K398" s="320">
        <v>265.95</v>
      </c>
      <c r="L398" s="320">
        <v>255.1</v>
      </c>
      <c r="M398" s="320">
        <v>3.2016900000000001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972.1</v>
      </c>
      <c r="D399" s="321">
        <v>974.19999999999993</v>
      </c>
      <c r="E399" s="321">
        <v>962.89999999999986</v>
      </c>
      <c r="F399" s="321">
        <v>953.69999999999993</v>
      </c>
      <c r="G399" s="321">
        <v>942.39999999999986</v>
      </c>
      <c r="H399" s="321">
        <v>983.39999999999986</v>
      </c>
      <c r="I399" s="321">
        <v>994.69999999999982</v>
      </c>
      <c r="J399" s="321">
        <v>1003.8999999999999</v>
      </c>
      <c r="K399" s="320">
        <v>985.5</v>
      </c>
      <c r="L399" s="320">
        <v>965</v>
      </c>
      <c r="M399" s="320">
        <v>0.58411000000000002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1591.85</v>
      </c>
      <c r="D400" s="321">
        <v>1601.6166666666668</v>
      </c>
      <c r="E400" s="321">
        <v>1575.2333333333336</v>
      </c>
      <c r="F400" s="321">
        <v>1558.6166666666668</v>
      </c>
      <c r="G400" s="321">
        <v>1532.2333333333336</v>
      </c>
      <c r="H400" s="321">
        <v>1618.2333333333336</v>
      </c>
      <c r="I400" s="321">
        <v>1644.6166666666668</v>
      </c>
      <c r="J400" s="321">
        <v>1661.2333333333336</v>
      </c>
      <c r="K400" s="320">
        <v>1628</v>
      </c>
      <c r="L400" s="320">
        <v>1585</v>
      </c>
      <c r="M400" s="320">
        <v>1.53162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34.1</v>
      </c>
      <c r="D401" s="321">
        <v>34.266666666666673</v>
      </c>
      <c r="E401" s="321">
        <v>33.833333333333343</v>
      </c>
      <c r="F401" s="321">
        <v>33.56666666666667</v>
      </c>
      <c r="G401" s="321">
        <v>33.13333333333334</v>
      </c>
      <c r="H401" s="321">
        <v>34.533333333333346</v>
      </c>
      <c r="I401" s="321">
        <v>34.966666666666669</v>
      </c>
      <c r="J401" s="321">
        <v>35.233333333333348</v>
      </c>
      <c r="K401" s="320">
        <v>34.700000000000003</v>
      </c>
      <c r="L401" s="320">
        <v>34</v>
      </c>
      <c r="M401" s="320">
        <v>25.14855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109.1</v>
      </c>
      <c r="D402" s="321">
        <v>109.60000000000001</v>
      </c>
      <c r="E402" s="321">
        <v>107.00000000000001</v>
      </c>
      <c r="F402" s="321">
        <v>104.9</v>
      </c>
      <c r="G402" s="321">
        <v>102.30000000000001</v>
      </c>
      <c r="H402" s="321">
        <v>111.70000000000002</v>
      </c>
      <c r="I402" s="321">
        <v>114.30000000000001</v>
      </c>
      <c r="J402" s="321">
        <v>116.40000000000002</v>
      </c>
      <c r="K402" s="320">
        <v>112.2</v>
      </c>
      <c r="L402" s="320">
        <v>107.5</v>
      </c>
      <c r="M402" s="320">
        <v>524.83623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7853.5</v>
      </c>
      <c r="D403" s="321">
        <v>7859.333333333333</v>
      </c>
      <c r="E403" s="321">
        <v>7820.6666666666661</v>
      </c>
      <c r="F403" s="321">
        <v>7787.833333333333</v>
      </c>
      <c r="G403" s="321">
        <v>7749.1666666666661</v>
      </c>
      <c r="H403" s="321">
        <v>7892.1666666666661</v>
      </c>
      <c r="I403" s="321">
        <v>7930.8333333333321</v>
      </c>
      <c r="J403" s="321">
        <v>7963.6666666666661</v>
      </c>
      <c r="K403" s="320">
        <v>7898</v>
      </c>
      <c r="L403" s="320">
        <v>7826.5</v>
      </c>
      <c r="M403" s="320">
        <v>0.28038999999999997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856.85</v>
      </c>
      <c r="D404" s="321">
        <v>858.15</v>
      </c>
      <c r="E404" s="321">
        <v>846.3</v>
      </c>
      <c r="F404" s="321">
        <v>835.75</v>
      </c>
      <c r="G404" s="321">
        <v>823.9</v>
      </c>
      <c r="H404" s="321">
        <v>868.69999999999993</v>
      </c>
      <c r="I404" s="321">
        <v>880.55000000000007</v>
      </c>
      <c r="J404" s="321">
        <v>891.09999999999991</v>
      </c>
      <c r="K404" s="320">
        <v>870</v>
      </c>
      <c r="L404" s="320">
        <v>847.6</v>
      </c>
      <c r="M404" s="320">
        <v>30.974450000000001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1108.8499999999999</v>
      </c>
      <c r="D405" s="321">
        <v>1108.2</v>
      </c>
      <c r="E405" s="321">
        <v>1100.6500000000001</v>
      </c>
      <c r="F405" s="321">
        <v>1092.45</v>
      </c>
      <c r="G405" s="321">
        <v>1084.9000000000001</v>
      </c>
      <c r="H405" s="321">
        <v>1116.4000000000001</v>
      </c>
      <c r="I405" s="321">
        <v>1123.9499999999998</v>
      </c>
      <c r="J405" s="321">
        <v>1132.1500000000001</v>
      </c>
      <c r="K405" s="320">
        <v>1115.75</v>
      </c>
      <c r="L405" s="320">
        <v>1100</v>
      </c>
      <c r="M405" s="320">
        <v>9.6669800000000006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514.95000000000005</v>
      </c>
      <c r="D406" s="321">
        <v>514.96666666666658</v>
      </c>
      <c r="E406" s="321">
        <v>510.03333333333319</v>
      </c>
      <c r="F406" s="321">
        <v>505.11666666666662</v>
      </c>
      <c r="G406" s="321">
        <v>500.18333333333322</v>
      </c>
      <c r="H406" s="321">
        <v>519.88333333333321</v>
      </c>
      <c r="I406" s="321">
        <v>524.81666666666661</v>
      </c>
      <c r="J406" s="321">
        <v>529.73333333333312</v>
      </c>
      <c r="K406" s="320">
        <v>519.9</v>
      </c>
      <c r="L406" s="320">
        <v>510.05</v>
      </c>
      <c r="M406" s="320">
        <v>196.20957999999999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1977.55</v>
      </c>
      <c r="D407" s="321">
        <v>1986.1833333333334</v>
      </c>
      <c r="E407" s="321">
        <v>1953.3666666666668</v>
      </c>
      <c r="F407" s="321">
        <v>1929.1833333333334</v>
      </c>
      <c r="G407" s="321">
        <v>1896.3666666666668</v>
      </c>
      <c r="H407" s="321">
        <v>2010.3666666666668</v>
      </c>
      <c r="I407" s="321">
        <v>2043.1833333333334</v>
      </c>
      <c r="J407" s="321">
        <v>2067.3666666666668</v>
      </c>
      <c r="K407" s="320">
        <v>2019</v>
      </c>
      <c r="L407" s="320">
        <v>1962</v>
      </c>
      <c r="M407" s="320">
        <v>1.63812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124.95</v>
      </c>
      <c r="D408" s="321">
        <v>125.60000000000001</v>
      </c>
      <c r="E408" s="321">
        <v>122.65</v>
      </c>
      <c r="F408" s="321">
        <v>120.35</v>
      </c>
      <c r="G408" s="321">
        <v>117.39999999999999</v>
      </c>
      <c r="H408" s="321">
        <v>127.90000000000002</v>
      </c>
      <c r="I408" s="321">
        <v>130.85000000000002</v>
      </c>
      <c r="J408" s="321">
        <v>133.15000000000003</v>
      </c>
      <c r="K408" s="320">
        <v>128.55000000000001</v>
      </c>
      <c r="L408" s="320">
        <v>123.3</v>
      </c>
      <c r="M408" s="320">
        <v>6.6899499999999996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127.75</v>
      </c>
      <c r="D409" s="321">
        <v>128.88333333333333</v>
      </c>
      <c r="E409" s="321">
        <v>125.36666666666665</v>
      </c>
      <c r="F409" s="321">
        <v>122.98333333333332</v>
      </c>
      <c r="G409" s="321">
        <v>119.46666666666664</v>
      </c>
      <c r="H409" s="321">
        <v>131.26666666666665</v>
      </c>
      <c r="I409" s="321">
        <v>134.7833333333333</v>
      </c>
      <c r="J409" s="321">
        <v>137.16666666666666</v>
      </c>
      <c r="K409" s="320">
        <v>132.4</v>
      </c>
      <c r="L409" s="320">
        <v>126.5</v>
      </c>
      <c r="M409" s="320">
        <v>35.243270000000003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148.30000000000001</v>
      </c>
      <c r="D410" s="321">
        <v>150.41666666666666</v>
      </c>
      <c r="E410" s="321">
        <v>145.13333333333333</v>
      </c>
      <c r="F410" s="321">
        <v>141.96666666666667</v>
      </c>
      <c r="G410" s="321">
        <v>136.68333333333334</v>
      </c>
      <c r="H410" s="321">
        <v>153.58333333333331</v>
      </c>
      <c r="I410" s="321">
        <v>158.86666666666667</v>
      </c>
      <c r="J410" s="321">
        <v>162.0333333333333</v>
      </c>
      <c r="K410" s="320">
        <v>155.69999999999999</v>
      </c>
      <c r="L410" s="320">
        <v>147.25</v>
      </c>
      <c r="M410" s="320">
        <v>21.59712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3794.95</v>
      </c>
      <c r="D411" s="321">
        <v>3812.8833333333332</v>
      </c>
      <c r="E411" s="321">
        <v>3733.7666666666664</v>
      </c>
      <c r="F411" s="321">
        <v>3672.583333333333</v>
      </c>
      <c r="G411" s="321">
        <v>3593.4666666666662</v>
      </c>
      <c r="H411" s="321">
        <v>3874.0666666666666</v>
      </c>
      <c r="I411" s="321">
        <v>3953.1833333333334</v>
      </c>
      <c r="J411" s="321">
        <v>4014.3666666666668</v>
      </c>
      <c r="K411" s="320">
        <v>3892</v>
      </c>
      <c r="L411" s="320">
        <v>3751.7</v>
      </c>
      <c r="M411" s="320">
        <v>0.52502000000000004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663.8</v>
      </c>
      <c r="D412" s="321">
        <v>679.25</v>
      </c>
      <c r="E412" s="321">
        <v>623.5</v>
      </c>
      <c r="F412" s="321">
        <v>583.20000000000005</v>
      </c>
      <c r="G412" s="321">
        <v>527.45000000000005</v>
      </c>
      <c r="H412" s="321">
        <v>719.55</v>
      </c>
      <c r="I412" s="321">
        <v>775.3</v>
      </c>
      <c r="J412" s="321">
        <v>815.59999999999991</v>
      </c>
      <c r="K412" s="320">
        <v>735</v>
      </c>
      <c r="L412" s="320">
        <v>638.95000000000005</v>
      </c>
      <c r="M412" s="320">
        <v>5.1013799999999998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445.3</v>
      </c>
      <c r="D413" s="321">
        <v>437.73333333333329</v>
      </c>
      <c r="E413" s="321">
        <v>425.46666666666658</v>
      </c>
      <c r="F413" s="321">
        <v>405.63333333333327</v>
      </c>
      <c r="G413" s="321">
        <v>393.36666666666656</v>
      </c>
      <c r="H413" s="321">
        <v>457.56666666666661</v>
      </c>
      <c r="I413" s="321">
        <v>469.83333333333337</v>
      </c>
      <c r="J413" s="321">
        <v>489.66666666666663</v>
      </c>
      <c r="K413" s="320">
        <v>450</v>
      </c>
      <c r="L413" s="320">
        <v>417.9</v>
      </c>
      <c r="M413" s="320">
        <v>4.0693200000000003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24742.5</v>
      </c>
      <c r="D414" s="321">
        <v>24791.983333333334</v>
      </c>
      <c r="E414" s="321">
        <v>24517.516666666666</v>
      </c>
      <c r="F414" s="321">
        <v>24292.533333333333</v>
      </c>
      <c r="G414" s="321">
        <v>24018.066666666666</v>
      </c>
      <c r="H414" s="321">
        <v>25016.966666666667</v>
      </c>
      <c r="I414" s="321">
        <v>25291.433333333334</v>
      </c>
      <c r="J414" s="321">
        <v>25516.416666666668</v>
      </c>
      <c r="K414" s="320">
        <v>25066.45</v>
      </c>
      <c r="L414" s="320">
        <v>24567</v>
      </c>
      <c r="M414" s="320">
        <v>0.30112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1688.35</v>
      </c>
      <c r="D415" s="321">
        <v>1691.6833333333334</v>
      </c>
      <c r="E415" s="321">
        <v>1681.6666666666667</v>
      </c>
      <c r="F415" s="321">
        <v>1674.9833333333333</v>
      </c>
      <c r="G415" s="321">
        <v>1664.9666666666667</v>
      </c>
      <c r="H415" s="321">
        <v>1698.3666666666668</v>
      </c>
      <c r="I415" s="321">
        <v>1708.3833333333332</v>
      </c>
      <c r="J415" s="321">
        <v>1715.0666666666668</v>
      </c>
      <c r="K415" s="320">
        <v>1701.7</v>
      </c>
      <c r="L415" s="320">
        <v>1685</v>
      </c>
      <c r="M415" s="320">
        <v>8.9029999999999998E-2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2470.6</v>
      </c>
      <c r="D416" s="321">
        <v>2473.3166666666671</v>
      </c>
      <c r="E416" s="321">
        <v>2436.6333333333341</v>
      </c>
      <c r="F416" s="321">
        <v>2402.666666666667</v>
      </c>
      <c r="G416" s="321">
        <v>2365.983333333334</v>
      </c>
      <c r="H416" s="321">
        <v>2507.2833333333342</v>
      </c>
      <c r="I416" s="321">
        <v>2543.9666666666676</v>
      </c>
      <c r="J416" s="321">
        <v>2577.9333333333343</v>
      </c>
      <c r="K416" s="320">
        <v>2510</v>
      </c>
      <c r="L416" s="320">
        <v>2439.35</v>
      </c>
      <c r="M416" s="320">
        <v>2.7272599999999998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507.95</v>
      </c>
      <c r="D417" s="321">
        <v>510.20000000000005</v>
      </c>
      <c r="E417" s="321">
        <v>501.95000000000005</v>
      </c>
      <c r="F417" s="321">
        <v>495.95</v>
      </c>
      <c r="G417" s="321">
        <v>487.7</v>
      </c>
      <c r="H417" s="321">
        <v>516.20000000000005</v>
      </c>
      <c r="I417" s="321">
        <v>524.45000000000005</v>
      </c>
      <c r="J417" s="321">
        <v>530.45000000000016</v>
      </c>
      <c r="K417" s="320">
        <v>518.45000000000005</v>
      </c>
      <c r="L417" s="320">
        <v>504.2</v>
      </c>
      <c r="M417" s="320">
        <v>0.64593999999999996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29.15</v>
      </c>
      <c r="D418" s="321">
        <v>29.166666666666668</v>
      </c>
      <c r="E418" s="321">
        <v>28.683333333333337</v>
      </c>
      <c r="F418" s="321">
        <v>28.216666666666669</v>
      </c>
      <c r="G418" s="321">
        <v>27.733333333333338</v>
      </c>
      <c r="H418" s="321">
        <v>29.633333333333336</v>
      </c>
      <c r="I418" s="321">
        <v>30.116666666666664</v>
      </c>
      <c r="J418" s="321">
        <v>30.583333333333336</v>
      </c>
      <c r="K418" s="320">
        <v>29.65</v>
      </c>
      <c r="L418" s="320">
        <v>28.7</v>
      </c>
      <c r="M418" s="320">
        <v>70.6721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3490.9</v>
      </c>
      <c r="D419" s="321">
        <v>3498.6666666666665</v>
      </c>
      <c r="E419" s="321">
        <v>3447.7333333333331</v>
      </c>
      <c r="F419" s="321">
        <v>3404.5666666666666</v>
      </c>
      <c r="G419" s="321">
        <v>3353.6333333333332</v>
      </c>
      <c r="H419" s="321">
        <v>3541.833333333333</v>
      </c>
      <c r="I419" s="321">
        <v>3592.7666666666664</v>
      </c>
      <c r="J419" s="321">
        <v>3635.9333333333329</v>
      </c>
      <c r="K419" s="320">
        <v>3549.6</v>
      </c>
      <c r="L419" s="320">
        <v>3455.5</v>
      </c>
      <c r="M419" s="320">
        <v>0.69215000000000004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712.3</v>
      </c>
      <c r="D420" s="321">
        <v>717.41666666666663</v>
      </c>
      <c r="E420" s="321">
        <v>702.93333333333328</v>
      </c>
      <c r="F420" s="321">
        <v>693.56666666666661</v>
      </c>
      <c r="G420" s="321">
        <v>679.08333333333326</v>
      </c>
      <c r="H420" s="321">
        <v>726.7833333333333</v>
      </c>
      <c r="I420" s="321">
        <v>741.26666666666665</v>
      </c>
      <c r="J420" s="321">
        <v>750.63333333333333</v>
      </c>
      <c r="K420" s="320">
        <v>731.9</v>
      </c>
      <c r="L420" s="320">
        <v>708.05</v>
      </c>
      <c r="M420" s="320">
        <v>4.1005900000000004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807.9</v>
      </c>
      <c r="D421" s="321">
        <v>799.23333333333323</v>
      </c>
      <c r="E421" s="321">
        <v>759.66666666666652</v>
      </c>
      <c r="F421" s="321">
        <v>711.43333333333328</v>
      </c>
      <c r="G421" s="321">
        <v>671.86666666666656</v>
      </c>
      <c r="H421" s="321">
        <v>847.46666666666647</v>
      </c>
      <c r="I421" s="321">
        <v>887.0333333333333</v>
      </c>
      <c r="J421" s="321">
        <v>935.26666666666642</v>
      </c>
      <c r="K421" s="320">
        <v>838.8</v>
      </c>
      <c r="L421" s="320">
        <v>751</v>
      </c>
      <c r="M421" s="320">
        <v>9.2769999999999992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2945.45</v>
      </c>
      <c r="D422" s="321">
        <v>2966.4666666666667</v>
      </c>
      <c r="E422" s="321">
        <v>2915.7333333333336</v>
      </c>
      <c r="F422" s="321">
        <v>2886.0166666666669</v>
      </c>
      <c r="G422" s="321">
        <v>2835.2833333333338</v>
      </c>
      <c r="H422" s="321">
        <v>2996.1833333333334</v>
      </c>
      <c r="I422" s="321">
        <v>3046.9166666666661</v>
      </c>
      <c r="J422" s="321">
        <v>3076.6333333333332</v>
      </c>
      <c r="K422" s="320">
        <v>3017.2</v>
      </c>
      <c r="L422" s="320">
        <v>2936.75</v>
      </c>
      <c r="M422" s="320">
        <v>0.35910999999999998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649.5</v>
      </c>
      <c r="D423" s="321">
        <v>654.2833333333333</v>
      </c>
      <c r="E423" s="321">
        <v>641.21666666666658</v>
      </c>
      <c r="F423" s="321">
        <v>632.93333333333328</v>
      </c>
      <c r="G423" s="321">
        <v>619.86666666666656</v>
      </c>
      <c r="H423" s="321">
        <v>662.56666666666661</v>
      </c>
      <c r="I423" s="321">
        <v>675.63333333333321</v>
      </c>
      <c r="J423" s="321">
        <v>683.91666666666663</v>
      </c>
      <c r="K423" s="320">
        <v>667.35</v>
      </c>
      <c r="L423" s="320">
        <v>646</v>
      </c>
      <c r="M423" s="320">
        <v>8.4103200000000005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785.45</v>
      </c>
      <c r="D424" s="321">
        <v>785.48333333333323</v>
      </c>
      <c r="E424" s="321">
        <v>780.96666666666647</v>
      </c>
      <c r="F424" s="321">
        <v>776.48333333333323</v>
      </c>
      <c r="G424" s="321">
        <v>771.96666666666647</v>
      </c>
      <c r="H424" s="321">
        <v>789.96666666666647</v>
      </c>
      <c r="I424" s="321">
        <v>794.48333333333312</v>
      </c>
      <c r="J424" s="321">
        <v>798.96666666666647</v>
      </c>
      <c r="K424" s="320">
        <v>790</v>
      </c>
      <c r="L424" s="320">
        <v>781</v>
      </c>
      <c r="M424" s="320">
        <v>1.09792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447.8</v>
      </c>
      <c r="D425" s="321">
        <v>452.73333333333329</v>
      </c>
      <c r="E425" s="321">
        <v>439.21666666666658</v>
      </c>
      <c r="F425" s="321">
        <v>430.63333333333327</v>
      </c>
      <c r="G425" s="321">
        <v>417.11666666666656</v>
      </c>
      <c r="H425" s="321">
        <v>461.31666666666661</v>
      </c>
      <c r="I425" s="321">
        <v>474.83333333333337</v>
      </c>
      <c r="J425" s="321">
        <v>483.41666666666663</v>
      </c>
      <c r="K425" s="320">
        <v>466.25</v>
      </c>
      <c r="L425" s="320">
        <v>444.15</v>
      </c>
      <c r="M425" s="320">
        <v>2.4852099999999999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286.8</v>
      </c>
      <c r="D426" s="321">
        <v>290.4666666666667</v>
      </c>
      <c r="E426" s="321">
        <v>280.53333333333342</v>
      </c>
      <c r="F426" s="321">
        <v>274.26666666666671</v>
      </c>
      <c r="G426" s="321">
        <v>264.33333333333343</v>
      </c>
      <c r="H426" s="321">
        <v>296.73333333333341</v>
      </c>
      <c r="I426" s="321">
        <v>306.66666666666669</v>
      </c>
      <c r="J426" s="321">
        <v>312.93333333333339</v>
      </c>
      <c r="K426" s="320">
        <v>300.39999999999998</v>
      </c>
      <c r="L426" s="320">
        <v>284.2</v>
      </c>
      <c r="M426" s="320">
        <v>5.0381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58.7</v>
      </c>
      <c r="D427" s="321">
        <v>58.95000000000001</v>
      </c>
      <c r="E427" s="321">
        <v>58.200000000000017</v>
      </c>
      <c r="F427" s="321">
        <v>57.70000000000001</v>
      </c>
      <c r="G427" s="321">
        <v>56.950000000000017</v>
      </c>
      <c r="H427" s="321">
        <v>59.450000000000017</v>
      </c>
      <c r="I427" s="321">
        <v>60.2</v>
      </c>
      <c r="J427" s="321">
        <v>60.700000000000017</v>
      </c>
      <c r="K427" s="320">
        <v>59.7</v>
      </c>
      <c r="L427" s="320">
        <v>58.45</v>
      </c>
      <c r="M427" s="320">
        <v>32.951349999999998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2688.6</v>
      </c>
      <c r="D428" s="321">
        <v>2695.5</v>
      </c>
      <c r="E428" s="321">
        <v>2655.1</v>
      </c>
      <c r="F428" s="321">
        <v>2621.6</v>
      </c>
      <c r="G428" s="321">
        <v>2581.1999999999998</v>
      </c>
      <c r="H428" s="321">
        <v>2729</v>
      </c>
      <c r="I428" s="321">
        <v>2769.3999999999996</v>
      </c>
      <c r="J428" s="321">
        <v>2802.9</v>
      </c>
      <c r="K428" s="320">
        <v>2735.9</v>
      </c>
      <c r="L428" s="320">
        <v>2662</v>
      </c>
      <c r="M428" s="320">
        <v>6.5501399999999999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1174.0999999999999</v>
      </c>
      <c r="D429" s="321">
        <v>1172.3500000000001</v>
      </c>
      <c r="E429" s="321">
        <v>1159.7500000000002</v>
      </c>
      <c r="F429" s="321">
        <v>1145.4000000000001</v>
      </c>
      <c r="G429" s="321">
        <v>1132.8000000000002</v>
      </c>
      <c r="H429" s="321">
        <v>1186.7000000000003</v>
      </c>
      <c r="I429" s="321">
        <v>1199.3000000000002</v>
      </c>
      <c r="J429" s="321">
        <v>1213.6500000000003</v>
      </c>
      <c r="K429" s="320">
        <v>1184.95</v>
      </c>
      <c r="L429" s="320">
        <v>1158</v>
      </c>
      <c r="M429" s="320">
        <v>20.431460000000001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377.35</v>
      </c>
      <c r="D430" s="321">
        <v>378.81666666666666</v>
      </c>
      <c r="E430" s="321">
        <v>370.5333333333333</v>
      </c>
      <c r="F430" s="321">
        <v>363.71666666666664</v>
      </c>
      <c r="G430" s="321">
        <v>355.43333333333328</v>
      </c>
      <c r="H430" s="321">
        <v>385.63333333333333</v>
      </c>
      <c r="I430" s="321">
        <v>393.91666666666674</v>
      </c>
      <c r="J430" s="321">
        <v>400.73333333333335</v>
      </c>
      <c r="K430" s="320">
        <v>387.1</v>
      </c>
      <c r="L430" s="320">
        <v>372</v>
      </c>
      <c r="M430" s="320">
        <v>8.9301899999999996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92.05</v>
      </c>
      <c r="D431" s="321">
        <v>92.25</v>
      </c>
      <c r="E431" s="321">
        <v>91.35</v>
      </c>
      <c r="F431" s="321">
        <v>90.649999999999991</v>
      </c>
      <c r="G431" s="321">
        <v>89.749999999999986</v>
      </c>
      <c r="H431" s="321">
        <v>92.95</v>
      </c>
      <c r="I431" s="321">
        <v>93.850000000000009</v>
      </c>
      <c r="J431" s="321">
        <v>94.550000000000011</v>
      </c>
      <c r="K431" s="320">
        <v>93.15</v>
      </c>
      <c r="L431" s="320">
        <v>91.55</v>
      </c>
      <c r="M431" s="320">
        <v>0.94787999999999994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214.6</v>
      </c>
      <c r="D432" s="321">
        <v>217.70000000000002</v>
      </c>
      <c r="E432" s="321">
        <v>209.80000000000004</v>
      </c>
      <c r="F432" s="321">
        <v>205.00000000000003</v>
      </c>
      <c r="G432" s="321">
        <v>197.10000000000005</v>
      </c>
      <c r="H432" s="321">
        <v>222.50000000000003</v>
      </c>
      <c r="I432" s="321">
        <v>230.4</v>
      </c>
      <c r="J432" s="321">
        <v>235.20000000000002</v>
      </c>
      <c r="K432" s="320">
        <v>225.6</v>
      </c>
      <c r="L432" s="320">
        <v>212.9</v>
      </c>
      <c r="M432" s="320">
        <v>8.3171199999999992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534.54999999999995</v>
      </c>
      <c r="D433" s="321">
        <v>538.79999999999995</v>
      </c>
      <c r="E433" s="321">
        <v>526.94999999999993</v>
      </c>
      <c r="F433" s="321">
        <v>519.35</v>
      </c>
      <c r="G433" s="321">
        <v>507.5</v>
      </c>
      <c r="H433" s="321">
        <v>546.39999999999986</v>
      </c>
      <c r="I433" s="321">
        <v>558.24999999999977</v>
      </c>
      <c r="J433" s="321">
        <v>565.8499999999998</v>
      </c>
      <c r="K433" s="320">
        <v>550.65</v>
      </c>
      <c r="L433" s="320">
        <v>531.20000000000005</v>
      </c>
      <c r="M433" s="320">
        <v>1.7356400000000001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426.2</v>
      </c>
      <c r="D434" s="321">
        <v>427.76666666666671</v>
      </c>
      <c r="E434" s="321">
        <v>422.53333333333342</v>
      </c>
      <c r="F434" s="321">
        <v>418.86666666666673</v>
      </c>
      <c r="G434" s="321">
        <v>413.63333333333344</v>
      </c>
      <c r="H434" s="321">
        <v>431.43333333333339</v>
      </c>
      <c r="I434" s="321">
        <v>436.66666666666663</v>
      </c>
      <c r="J434" s="321">
        <v>440.33333333333337</v>
      </c>
      <c r="K434" s="320">
        <v>433</v>
      </c>
      <c r="L434" s="320">
        <v>424.1</v>
      </c>
      <c r="M434" s="320">
        <v>2.0222799999999999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2050.15</v>
      </c>
      <c r="D435" s="321">
        <v>2046.3833333333332</v>
      </c>
      <c r="E435" s="321">
        <v>2028.7666666666664</v>
      </c>
      <c r="F435" s="321">
        <v>2007.3833333333332</v>
      </c>
      <c r="G435" s="321">
        <v>1989.7666666666664</v>
      </c>
      <c r="H435" s="321">
        <v>2067.7666666666664</v>
      </c>
      <c r="I435" s="321">
        <v>2085.3833333333332</v>
      </c>
      <c r="J435" s="321">
        <v>2106.7666666666664</v>
      </c>
      <c r="K435" s="320">
        <v>2064</v>
      </c>
      <c r="L435" s="320">
        <v>2025</v>
      </c>
      <c r="M435" s="320">
        <v>5.9790000000000003E-2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845.75</v>
      </c>
      <c r="D436" s="321">
        <v>856.5</v>
      </c>
      <c r="E436" s="321">
        <v>829.8</v>
      </c>
      <c r="F436" s="321">
        <v>813.84999999999991</v>
      </c>
      <c r="G436" s="321">
        <v>787.14999999999986</v>
      </c>
      <c r="H436" s="321">
        <v>872.45</v>
      </c>
      <c r="I436" s="321">
        <v>899.15000000000009</v>
      </c>
      <c r="J436" s="321">
        <v>915.10000000000014</v>
      </c>
      <c r="K436" s="320">
        <v>883.2</v>
      </c>
      <c r="L436" s="320">
        <v>840.55</v>
      </c>
      <c r="M436" s="320">
        <v>0.71379999999999999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930.95</v>
      </c>
      <c r="D437" s="321">
        <v>935.26666666666677</v>
      </c>
      <c r="E437" s="321">
        <v>922.53333333333353</v>
      </c>
      <c r="F437" s="321">
        <v>914.11666666666679</v>
      </c>
      <c r="G437" s="321">
        <v>901.38333333333355</v>
      </c>
      <c r="H437" s="321">
        <v>943.68333333333351</v>
      </c>
      <c r="I437" s="321">
        <v>956.41666666666686</v>
      </c>
      <c r="J437" s="321">
        <v>964.83333333333348</v>
      </c>
      <c r="K437" s="320">
        <v>948</v>
      </c>
      <c r="L437" s="320">
        <v>926.85</v>
      </c>
      <c r="M437" s="320">
        <v>27.286249999999999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480.05</v>
      </c>
      <c r="D438" s="321">
        <v>481.35000000000008</v>
      </c>
      <c r="E438" s="321">
        <v>471.80000000000018</v>
      </c>
      <c r="F438" s="321">
        <v>463.55000000000013</v>
      </c>
      <c r="G438" s="321">
        <v>454.00000000000023</v>
      </c>
      <c r="H438" s="321">
        <v>489.60000000000014</v>
      </c>
      <c r="I438" s="321">
        <v>499.15</v>
      </c>
      <c r="J438" s="321">
        <v>507.40000000000009</v>
      </c>
      <c r="K438" s="320">
        <v>490.9</v>
      </c>
      <c r="L438" s="320">
        <v>473.1</v>
      </c>
      <c r="M438" s="320">
        <v>7.5431800000000004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497.5</v>
      </c>
      <c r="D439" s="321">
        <v>500.40000000000003</v>
      </c>
      <c r="E439" s="321">
        <v>492.90000000000009</v>
      </c>
      <c r="F439" s="321">
        <v>488.30000000000007</v>
      </c>
      <c r="G439" s="321">
        <v>480.80000000000013</v>
      </c>
      <c r="H439" s="321">
        <v>505.00000000000006</v>
      </c>
      <c r="I439" s="321">
        <v>512.5</v>
      </c>
      <c r="J439" s="321">
        <v>517.1</v>
      </c>
      <c r="K439" s="320">
        <v>507.9</v>
      </c>
      <c r="L439" s="320">
        <v>495.8</v>
      </c>
      <c r="M439" s="320">
        <v>7.9360999999999997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382</v>
      </c>
      <c r="D441" s="321">
        <v>383.91666666666669</v>
      </c>
      <c r="E441" s="321">
        <v>378.08333333333337</v>
      </c>
      <c r="F441" s="321">
        <v>374.16666666666669</v>
      </c>
      <c r="G441" s="321">
        <v>368.33333333333337</v>
      </c>
      <c r="H441" s="321">
        <v>387.83333333333337</v>
      </c>
      <c r="I441" s="321">
        <v>393.66666666666674</v>
      </c>
      <c r="J441" s="321">
        <v>397.58333333333337</v>
      </c>
      <c r="K441" s="320">
        <v>389.75</v>
      </c>
      <c r="L441" s="320">
        <v>380</v>
      </c>
      <c r="M441" s="320">
        <v>1.44442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2097.9</v>
      </c>
      <c r="D442" s="321">
        <v>2112.8166666666666</v>
      </c>
      <c r="E442" s="321">
        <v>2069.6333333333332</v>
      </c>
      <c r="F442" s="321">
        <v>2041.3666666666668</v>
      </c>
      <c r="G442" s="321">
        <v>1998.1833333333334</v>
      </c>
      <c r="H442" s="321">
        <v>2141.083333333333</v>
      </c>
      <c r="I442" s="321">
        <v>2184.2666666666664</v>
      </c>
      <c r="J442" s="321">
        <v>2212.5333333333328</v>
      </c>
      <c r="K442" s="320">
        <v>2156</v>
      </c>
      <c r="L442" s="320">
        <v>2084.5500000000002</v>
      </c>
      <c r="M442" s="320">
        <v>1.48485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600.6</v>
      </c>
      <c r="D443" s="321">
        <v>601.56666666666661</v>
      </c>
      <c r="E443" s="321">
        <v>589.13333333333321</v>
      </c>
      <c r="F443" s="321">
        <v>577.66666666666663</v>
      </c>
      <c r="G443" s="321">
        <v>565.23333333333323</v>
      </c>
      <c r="H443" s="321">
        <v>613.03333333333319</v>
      </c>
      <c r="I443" s="321">
        <v>625.46666666666658</v>
      </c>
      <c r="J443" s="321">
        <v>636.93333333333317</v>
      </c>
      <c r="K443" s="320">
        <v>614</v>
      </c>
      <c r="L443" s="320">
        <v>590.1</v>
      </c>
      <c r="M443" s="320">
        <v>2.2924199999999999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11.75</v>
      </c>
      <c r="D444" s="321">
        <v>11.5</v>
      </c>
      <c r="E444" s="321">
        <v>11.1</v>
      </c>
      <c r="F444" s="321">
        <v>10.45</v>
      </c>
      <c r="G444" s="321">
        <v>10.049999999999999</v>
      </c>
      <c r="H444" s="321">
        <v>12.15</v>
      </c>
      <c r="I444" s="321">
        <v>12.549999999999999</v>
      </c>
      <c r="J444" s="321">
        <v>13.200000000000001</v>
      </c>
      <c r="K444" s="320">
        <v>11.9</v>
      </c>
      <c r="L444" s="320">
        <v>10.85</v>
      </c>
      <c r="M444" s="320">
        <v>2285.5042199999998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344.75</v>
      </c>
      <c r="D445" s="321">
        <v>348.43333333333334</v>
      </c>
      <c r="E445" s="321">
        <v>338.86666666666667</v>
      </c>
      <c r="F445" s="321">
        <v>332.98333333333335</v>
      </c>
      <c r="G445" s="321">
        <v>323.41666666666669</v>
      </c>
      <c r="H445" s="321">
        <v>354.31666666666666</v>
      </c>
      <c r="I445" s="321">
        <v>363.88333333333338</v>
      </c>
      <c r="J445" s="321">
        <v>369.76666666666665</v>
      </c>
      <c r="K445" s="320">
        <v>358</v>
      </c>
      <c r="L445" s="320">
        <v>342.55</v>
      </c>
      <c r="M445" s="320">
        <v>8.4118999999999993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1179.0999999999999</v>
      </c>
      <c r="D446" s="321">
        <v>1183.0333333333333</v>
      </c>
      <c r="E446" s="321">
        <v>1168.0666666666666</v>
      </c>
      <c r="F446" s="321">
        <v>1157.0333333333333</v>
      </c>
      <c r="G446" s="321">
        <v>1142.0666666666666</v>
      </c>
      <c r="H446" s="321">
        <v>1194.0666666666666</v>
      </c>
      <c r="I446" s="321">
        <v>1209.0333333333333</v>
      </c>
      <c r="J446" s="321">
        <v>1220.0666666666666</v>
      </c>
      <c r="K446" s="320">
        <v>1198</v>
      </c>
      <c r="L446" s="320">
        <v>1172</v>
      </c>
      <c r="M446" s="320">
        <v>0.69945999999999997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610.15</v>
      </c>
      <c r="D447" s="321">
        <v>610.16666666666663</v>
      </c>
      <c r="E447" s="321">
        <v>601.98333333333323</v>
      </c>
      <c r="F447" s="321">
        <v>593.81666666666661</v>
      </c>
      <c r="G447" s="321">
        <v>585.63333333333321</v>
      </c>
      <c r="H447" s="321">
        <v>618.33333333333326</v>
      </c>
      <c r="I447" s="321">
        <v>626.51666666666665</v>
      </c>
      <c r="J447" s="321">
        <v>634.68333333333328</v>
      </c>
      <c r="K447" s="320">
        <v>618.35</v>
      </c>
      <c r="L447" s="320">
        <v>602</v>
      </c>
      <c r="M447" s="320">
        <v>2.3118699999999999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1608.2</v>
      </c>
      <c r="D448" s="321">
        <v>1579.3666666666668</v>
      </c>
      <c r="E448" s="321">
        <v>1523.8333333333335</v>
      </c>
      <c r="F448" s="321">
        <v>1439.4666666666667</v>
      </c>
      <c r="G448" s="321">
        <v>1383.9333333333334</v>
      </c>
      <c r="H448" s="321">
        <v>1663.7333333333336</v>
      </c>
      <c r="I448" s="321">
        <v>1719.2666666666669</v>
      </c>
      <c r="J448" s="321">
        <v>1803.6333333333337</v>
      </c>
      <c r="K448" s="320">
        <v>1634.9</v>
      </c>
      <c r="L448" s="320">
        <v>1495</v>
      </c>
      <c r="M448" s="320">
        <v>14.091049999999999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11604.45</v>
      </c>
      <c r="D449" s="321">
        <v>11698.133333333333</v>
      </c>
      <c r="E449" s="321">
        <v>11426.316666666666</v>
      </c>
      <c r="F449" s="321">
        <v>11248.183333333332</v>
      </c>
      <c r="G449" s="321">
        <v>10976.366666666665</v>
      </c>
      <c r="H449" s="321">
        <v>11876.266666666666</v>
      </c>
      <c r="I449" s="321">
        <v>12148.083333333336</v>
      </c>
      <c r="J449" s="321">
        <v>12326.216666666667</v>
      </c>
      <c r="K449" s="320">
        <v>11969.95</v>
      </c>
      <c r="L449" s="320">
        <v>11520</v>
      </c>
      <c r="M449" s="320">
        <v>1.23E-2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981</v>
      </c>
      <c r="D450" s="321">
        <v>989.66666666666663</v>
      </c>
      <c r="E450" s="321">
        <v>969.33333333333326</v>
      </c>
      <c r="F450" s="321">
        <v>957.66666666666663</v>
      </c>
      <c r="G450" s="321">
        <v>937.33333333333326</v>
      </c>
      <c r="H450" s="321">
        <v>1001.3333333333333</v>
      </c>
      <c r="I450" s="321">
        <v>1021.6666666666665</v>
      </c>
      <c r="J450" s="321">
        <v>1033.3333333333333</v>
      </c>
      <c r="K450" s="320">
        <v>1010</v>
      </c>
      <c r="L450" s="320">
        <v>978</v>
      </c>
      <c r="M450" s="320">
        <v>6.9282899999999996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221.1</v>
      </c>
      <c r="D451" s="321">
        <v>221.6</v>
      </c>
      <c r="E451" s="321">
        <v>217.6</v>
      </c>
      <c r="F451" s="321">
        <v>214.1</v>
      </c>
      <c r="G451" s="321">
        <v>210.1</v>
      </c>
      <c r="H451" s="321">
        <v>225.1</v>
      </c>
      <c r="I451" s="321">
        <v>229.1</v>
      </c>
      <c r="J451" s="321">
        <v>232.6</v>
      </c>
      <c r="K451" s="320">
        <v>225.6</v>
      </c>
      <c r="L451" s="320">
        <v>218.1</v>
      </c>
      <c r="M451" s="320">
        <v>25.145350000000001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1328</v>
      </c>
      <c r="D452" s="321">
        <v>1308.5</v>
      </c>
      <c r="E452" s="321">
        <v>1273</v>
      </c>
      <c r="F452" s="321">
        <v>1218</v>
      </c>
      <c r="G452" s="321">
        <v>1182.5</v>
      </c>
      <c r="H452" s="321">
        <v>1363.5</v>
      </c>
      <c r="I452" s="321">
        <v>1399</v>
      </c>
      <c r="J452" s="321">
        <v>1454</v>
      </c>
      <c r="K452" s="320">
        <v>1344</v>
      </c>
      <c r="L452" s="320">
        <v>1253.5</v>
      </c>
      <c r="M452" s="320">
        <v>18.833559999999999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804.9</v>
      </c>
      <c r="D453" s="321">
        <v>808.41666666666663</v>
      </c>
      <c r="E453" s="321">
        <v>798.5333333333333</v>
      </c>
      <c r="F453" s="321">
        <v>792.16666666666663</v>
      </c>
      <c r="G453" s="321">
        <v>782.2833333333333</v>
      </c>
      <c r="H453" s="321">
        <v>814.7833333333333</v>
      </c>
      <c r="I453" s="321">
        <v>824.66666666666674</v>
      </c>
      <c r="J453" s="321">
        <v>831.0333333333333</v>
      </c>
      <c r="K453" s="320">
        <v>818.3</v>
      </c>
      <c r="L453" s="320">
        <v>802.05</v>
      </c>
      <c r="M453" s="320">
        <v>19.652370000000001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8747.7999999999993</v>
      </c>
      <c r="D454" s="321">
        <v>8796.35</v>
      </c>
      <c r="E454" s="321">
        <v>8654.4500000000007</v>
      </c>
      <c r="F454" s="321">
        <v>8561.1</v>
      </c>
      <c r="G454" s="321">
        <v>8419.2000000000007</v>
      </c>
      <c r="H454" s="321">
        <v>8889.7000000000007</v>
      </c>
      <c r="I454" s="321">
        <v>9031.5999999999985</v>
      </c>
      <c r="J454" s="321">
        <v>9124.9500000000007</v>
      </c>
      <c r="K454" s="320">
        <v>8938.25</v>
      </c>
      <c r="L454" s="320">
        <v>8703</v>
      </c>
      <c r="M454" s="320">
        <v>3.4381599999999999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449.5</v>
      </c>
      <c r="D455" s="321">
        <v>452.36666666666662</v>
      </c>
      <c r="E455" s="321">
        <v>445.63333333333321</v>
      </c>
      <c r="F455" s="321">
        <v>441.76666666666659</v>
      </c>
      <c r="G455" s="321">
        <v>435.03333333333319</v>
      </c>
      <c r="H455" s="321">
        <v>456.23333333333323</v>
      </c>
      <c r="I455" s="321">
        <v>462.9666666666667</v>
      </c>
      <c r="J455" s="321">
        <v>466.83333333333326</v>
      </c>
      <c r="K455" s="320">
        <v>459.1</v>
      </c>
      <c r="L455" s="320">
        <v>448.5</v>
      </c>
      <c r="M455" s="320">
        <v>199.50241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229</v>
      </c>
      <c r="D456" s="321">
        <v>231.33333333333334</v>
      </c>
      <c r="E456" s="321">
        <v>225.4666666666667</v>
      </c>
      <c r="F456" s="321">
        <v>221.93333333333337</v>
      </c>
      <c r="G456" s="321">
        <v>216.06666666666672</v>
      </c>
      <c r="H456" s="321">
        <v>234.86666666666667</v>
      </c>
      <c r="I456" s="321">
        <v>240.73333333333329</v>
      </c>
      <c r="J456" s="321">
        <v>244.26666666666665</v>
      </c>
      <c r="K456" s="320">
        <v>237.2</v>
      </c>
      <c r="L456" s="320">
        <v>227.8</v>
      </c>
      <c r="M456" s="320">
        <v>46.764760000000003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277.8</v>
      </c>
      <c r="D457" s="321">
        <v>283.95</v>
      </c>
      <c r="E457" s="321">
        <v>269.84999999999997</v>
      </c>
      <c r="F457" s="321">
        <v>261.89999999999998</v>
      </c>
      <c r="G457" s="321">
        <v>247.79999999999995</v>
      </c>
      <c r="H457" s="321">
        <v>291.89999999999998</v>
      </c>
      <c r="I457" s="321">
        <v>306</v>
      </c>
      <c r="J457" s="321">
        <v>313.95</v>
      </c>
      <c r="K457" s="320">
        <v>298.05</v>
      </c>
      <c r="L457" s="320">
        <v>276</v>
      </c>
      <c r="M457" s="320">
        <v>1511.7424699999999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1349.5</v>
      </c>
      <c r="D458" s="321">
        <v>1357.1666666666667</v>
      </c>
      <c r="E458" s="321">
        <v>1333.3333333333335</v>
      </c>
      <c r="F458" s="321">
        <v>1317.1666666666667</v>
      </c>
      <c r="G458" s="321">
        <v>1293.3333333333335</v>
      </c>
      <c r="H458" s="321">
        <v>1373.3333333333335</v>
      </c>
      <c r="I458" s="321">
        <v>1397.166666666667</v>
      </c>
      <c r="J458" s="321">
        <v>1413.3333333333335</v>
      </c>
      <c r="K458" s="320">
        <v>1381</v>
      </c>
      <c r="L458" s="320">
        <v>1341</v>
      </c>
      <c r="M458" s="320">
        <v>55.650640000000003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792.1</v>
      </c>
      <c r="D459" s="321">
        <v>798.61666666666667</v>
      </c>
      <c r="E459" s="321">
        <v>777.23333333333335</v>
      </c>
      <c r="F459" s="321">
        <v>762.36666666666667</v>
      </c>
      <c r="G459" s="321">
        <v>740.98333333333335</v>
      </c>
      <c r="H459" s="321">
        <v>813.48333333333335</v>
      </c>
      <c r="I459" s="321">
        <v>834.86666666666679</v>
      </c>
      <c r="J459" s="321">
        <v>849.73333333333335</v>
      </c>
      <c r="K459" s="320">
        <v>820</v>
      </c>
      <c r="L459" s="320">
        <v>783.75</v>
      </c>
      <c r="M459" s="320">
        <v>1.59904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1901.25</v>
      </c>
      <c r="D460" s="321">
        <v>1900.75</v>
      </c>
      <c r="E460" s="321">
        <v>1851.5</v>
      </c>
      <c r="F460" s="321">
        <v>1801.75</v>
      </c>
      <c r="G460" s="321">
        <v>1752.5</v>
      </c>
      <c r="H460" s="321">
        <v>1950.5</v>
      </c>
      <c r="I460" s="321">
        <v>1999.75</v>
      </c>
      <c r="J460" s="321">
        <v>2049.5</v>
      </c>
      <c r="K460" s="320">
        <v>1950</v>
      </c>
      <c r="L460" s="320">
        <v>1851</v>
      </c>
      <c r="M460" s="320">
        <v>1.88452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795.7</v>
      </c>
      <c r="D461" s="321">
        <v>804.30000000000007</v>
      </c>
      <c r="E461" s="321">
        <v>783.40000000000009</v>
      </c>
      <c r="F461" s="321">
        <v>771.1</v>
      </c>
      <c r="G461" s="321">
        <v>750.2</v>
      </c>
      <c r="H461" s="321">
        <v>816.60000000000014</v>
      </c>
      <c r="I461" s="321">
        <v>837.5</v>
      </c>
      <c r="J461" s="321">
        <v>849.80000000000018</v>
      </c>
      <c r="K461" s="320">
        <v>825.2</v>
      </c>
      <c r="L461" s="320">
        <v>792</v>
      </c>
      <c r="M461" s="320">
        <v>0.20501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3684.15</v>
      </c>
      <c r="D462" s="321">
        <v>3702.8833333333332</v>
      </c>
      <c r="E462" s="321">
        <v>3660.2666666666664</v>
      </c>
      <c r="F462" s="321">
        <v>3636.3833333333332</v>
      </c>
      <c r="G462" s="321">
        <v>3593.7666666666664</v>
      </c>
      <c r="H462" s="321">
        <v>3726.7666666666664</v>
      </c>
      <c r="I462" s="321">
        <v>3769.3833333333332</v>
      </c>
      <c r="J462" s="321">
        <v>3793.2666666666664</v>
      </c>
      <c r="K462" s="320">
        <v>3745.5</v>
      </c>
      <c r="L462" s="320">
        <v>3679</v>
      </c>
      <c r="M462" s="320">
        <v>24.94829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3937.3</v>
      </c>
      <c r="D463" s="321">
        <v>4015.4333333333329</v>
      </c>
      <c r="E463" s="321">
        <v>3846.8666666666659</v>
      </c>
      <c r="F463" s="321">
        <v>3756.4333333333329</v>
      </c>
      <c r="G463" s="321">
        <v>3587.8666666666659</v>
      </c>
      <c r="H463" s="321">
        <v>4105.8666666666659</v>
      </c>
      <c r="I463" s="321">
        <v>4274.4333333333325</v>
      </c>
      <c r="J463" s="321">
        <v>4364.8666666666659</v>
      </c>
      <c r="K463" s="320">
        <v>4184</v>
      </c>
      <c r="L463" s="320">
        <v>3925</v>
      </c>
      <c r="M463" s="320">
        <v>0.38801000000000002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1468.55</v>
      </c>
      <c r="D464" s="321">
        <v>1464.6333333333332</v>
      </c>
      <c r="E464" s="321">
        <v>1454.6166666666663</v>
      </c>
      <c r="F464" s="321">
        <v>1440.6833333333332</v>
      </c>
      <c r="G464" s="321">
        <v>1430.6666666666663</v>
      </c>
      <c r="H464" s="321">
        <v>1478.5666666666664</v>
      </c>
      <c r="I464" s="321">
        <v>1488.5833333333333</v>
      </c>
      <c r="J464" s="321">
        <v>1502.5166666666664</v>
      </c>
      <c r="K464" s="320">
        <v>1474.65</v>
      </c>
      <c r="L464" s="320">
        <v>1450.7</v>
      </c>
      <c r="M464" s="320">
        <v>33.367840000000001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1969.65</v>
      </c>
      <c r="D465" s="321">
        <v>1975.6166666666668</v>
      </c>
      <c r="E465" s="321">
        <v>1922.2333333333336</v>
      </c>
      <c r="F465" s="321">
        <v>1874.8166666666668</v>
      </c>
      <c r="G465" s="321">
        <v>1821.4333333333336</v>
      </c>
      <c r="H465" s="321">
        <v>2023.0333333333335</v>
      </c>
      <c r="I465" s="321">
        <v>2076.416666666667</v>
      </c>
      <c r="J465" s="321">
        <v>2123.8333333333335</v>
      </c>
      <c r="K465" s="320">
        <v>2029</v>
      </c>
      <c r="L465" s="320">
        <v>1928.2</v>
      </c>
      <c r="M465" s="320">
        <v>0.45257999999999998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884.85</v>
      </c>
      <c r="D466" s="321">
        <v>873.4666666666667</v>
      </c>
      <c r="E466" s="321">
        <v>852.08333333333337</v>
      </c>
      <c r="F466" s="321">
        <v>819.31666666666672</v>
      </c>
      <c r="G466" s="321">
        <v>797.93333333333339</v>
      </c>
      <c r="H466" s="321">
        <v>906.23333333333335</v>
      </c>
      <c r="I466" s="321">
        <v>927.61666666666656</v>
      </c>
      <c r="J466" s="321">
        <v>960.38333333333333</v>
      </c>
      <c r="K466" s="320">
        <v>894.85</v>
      </c>
      <c r="L466" s="320">
        <v>840.7</v>
      </c>
      <c r="M466" s="320">
        <v>2.10304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1645.2</v>
      </c>
      <c r="D467" s="321">
        <v>1659.9666666666665</v>
      </c>
      <c r="E467" s="321">
        <v>1625.2333333333329</v>
      </c>
      <c r="F467" s="321">
        <v>1605.2666666666664</v>
      </c>
      <c r="G467" s="321">
        <v>1570.5333333333328</v>
      </c>
      <c r="H467" s="321">
        <v>1679.9333333333329</v>
      </c>
      <c r="I467" s="321">
        <v>1714.6666666666665</v>
      </c>
      <c r="J467" s="321">
        <v>1734.633333333333</v>
      </c>
      <c r="K467" s="320">
        <v>1694.7</v>
      </c>
      <c r="L467" s="320">
        <v>1640</v>
      </c>
      <c r="M467" s="320">
        <v>0.85712999999999995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2119.1999999999998</v>
      </c>
      <c r="D468" s="321">
        <v>2136.0333333333333</v>
      </c>
      <c r="E468" s="321">
        <v>2099.1666666666665</v>
      </c>
      <c r="F468" s="321">
        <v>2079.1333333333332</v>
      </c>
      <c r="G468" s="321">
        <v>2042.2666666666664</v>
      </c>
      <c r="H468" s="321">
        <v>2156.0666666666666</v>
      </c>
      <c r="I468" s="321">
        <v>2192.9333333333334</v>
      </c>
      <c r="J468" s="321">
        <v>2212.9666666666667</v>
      </c>
      <c r="K468" s="320">
        <v>2172.9</v>
      </c>
      <c r="L468" s="320">
        <v>2116</v>
      </c>
      <c r="M468" s="320">
        <v>0.63112999999999997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2458.35</v>
      </c>
      <c r="D469" s="321">
        <v>2484.9333333333329</v>
      </c>
      <c r="E469" s="321">
        <v>2425.4166666666661</v>
      </c>
      <c r="F469" s="321">
        <v>2392.4833333333331</v>
      </c>
      <c r="G469" s="321">
        <v>2332.9666666666662</v>
      </c>
      <c r="H469" s="321">
        <v>2517.8666666666659</v>
      </c>
      <c r="I469" s="321">
        <v>2577.3833333333332</v>
      </c>
      <c r="J469" s="321">
        <v>2610.3166666666657</v>
      </c>
      <c r="K469" s="320">
        <v>2544.4499999999998</v>
      </c>
      <c r="L469" s="320">
        <v>2452</v>
      </c>
      <c r="M469" s="320">
        <v>27.852150000000002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2752.5</v>
      </c>
      <c r="D470" s="321">
        <v>2742.9500000000003</v>
      </c>
      <c r="E470" s="321">
        <v>2726.9500000000007</v>
      </c>
      <c r="F470" s="321">
        <v>2701.4000000000005</v>
      </c>
      <c r="G470" s="321">
        <v>2685.400000000001</v>
      </c>
      <c r="H470" s="321">
        <v>2768.5000000000005</v>
      </c>
      <c r="I470" s="321">
        <v>2784.4999999999995</v>
      </c>
      <c r="J470" s="321">
        <v>2810.05</v>
      </c>
      <c r="K470" s="320">
        <v>2758.95</v>
      </c>
      <c r="L470" s="320">
        <v>2717.4</v>
      </c>
      <c r="M470" s="320">
        <v>1.07881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537.35</v>
      </c>
      <c r="D471" s="321">
        <v>540.26666666666677</v>
      </c>
      <c r="E471" s="321">
        <v>528.58333333333348</v>
      </c>
      <c r="F471" s="321">
        <v>519.81666666666672</v>
      </c>
      <c r="G471" s="321">
        <v>508.13333333333344</v>
      </c>
      <c r="H471" s="321">
        <v>549.03333333333353</v>
      </c>
      <c r="I471" s="321">
        <v>560.7166666666667</v>
      </c>
      <c r="J471" s="321">
        <v>569.48333333333358</v>
      </c>
      <c r="K471" s="320">
        <v>551.95000000000005</v>
      </c>
      <c r="L471" s="320">
        <v>531.5</v>
      </c>
      <c r="M471" s="320">
        <v>10.3482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1307.75</v>
      </c>
      <c r="D472" s="321">
        <v>1318.2</v>
      </c>
      <c r="E472" s="321">
        <v>1289.5500000000002</v>
      </c>
      <c r="F472" s="321">
        <v>1271.3500000000001</v>
      </c>
      <c r="G472" s="321">
        <v>1242.7000000000003</v>
      </c>
      <c r="H472" s="321">
        <v>1336.4</v>
      </c>
      <c r="I472" s="321">
        <v>1365.0500000000002</v>
      </c>
      <c r="J472" s="321">
        <v>1383.25</v>
      </c>
      <c r="K472" s="320">
        <v>1346.85</v>
      </c>
      <c r="L472" s="320">
        <v>1300</v>
      </c>
      <c r="M472" s="320">
        <v>10.385770000000001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55.7</v>
      </c>
      <c r="D473" s="321">
        <v>56.033333333333339</v>
      </c>
      <c r="E473" s="321">
        <v>54.716666666666676</v>
      </c>
      <c r="F473" s="321">
        <v>53.733333333333334</v>
      </c>
      <c r="G473" s="321">
        <v>52.416666666666671</v>
      </c>
      <c r="H473" s="321">
        <v>57.01666666666668</v>
      </c>
      <c r="I473" s="321">
        <v>58.333333333333343</v>
      </c>
      <c r="J473" s="321">
        <v>59.316666666666684</v>
      </c>
      <c r="K473" s="320">
        <v>57.35</v>
      </c>
      <c r="L473" s="320">
        <v>55.05</v>
      </c>
      <c r="M473" s="320">
        <v>66.542829999999995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202.1</v>
      </c>
      <c r="D474" s="321">
        <v>205.88333333333333</v>
      </c>
      <c r="E474" s="321">
        <v>196.31666666666666</v>
      </c>
      <c r="F474" s="321">
        <v>190.53333333333333</v>
      </c>
      <c r="G474" s="321">
        <v>180.96666666666667</v>
      </c>
      <c r="H474" s="321">
        <v>211.66666666666666</v>
      </c>
      <c r="I474" s="321">
        <v>221.23333333333332</v>
      </c>
      <c r="J474" s="321">
        <v>227.01666666666665</v>
      </c>
      <c r="K474" s="320">
        <v>215.45</v>
      </c>
      <c r="L474" s="320">
        <v>200.1</v>
      </c>
      <c r="M474" s="320">
        <v>8.2197300000000002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840.45</v>
      </c>
      <c r="D475" s="321">
        <v>844.9</v>
      </c>
      <c r="E475" s="321">
        <v>832.75</v>
      </c>
      <c r="F475" s="321">
        <v>825.05000000000007</v>
      </c>
      <c r="G475" s="321">
        <v>812.90000000000009</v>
      </c>
      <c r="H475" s="321">
        <v>852.59999999999991</v>
      </c>
      <c r="I475" s="321">
        <v>864.74999999999977</v>
      </c>
      <c r="J475" s="321">
        <v>872.44999999999982</v>
      </c>
      <c r="K475" s="320">
        <v>857.05</v>
      </c>
      <c r="L475" s="320">
        <v>837.2</v>
      </c>
      <c r="M475" s="320">
        <v>1.50075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192.4</v>
      </c>
      <c r="D476" s="321">
        <v>198.4</v>
      </c>
      <c r="E476" s="321">
        <v>186.4</v>
      </c>
      <c r="F476" s="321">
        <v>180.4</v>
      </c>
      <c r="G476" s="321">
        <v>168.4</v>
      </c>
      <c r="H476" s="321">
        <v>204.4</v>
      </c>
      <c r="I476" s="321">
        <v>216.4</v>
      </c>
      <c r="J476" s="321">
        <v>222.4</v>
      </c>
      <c r="K476" s="320">
        <v>210.4</v>
      </c>
      <c r="L476" s="320">
        <v>192.4</v>
      </c>
      <c r="M476" s="320">
        <v>274.91295000000002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77.150000000000006</v>
      </c>
      <c r="D477" s="321">
        <v>78.600000000000009</v>
      </c>
      <c r="E477" s="321">
        <v>75.050000000000011</v>
      </c>
      <c r="F477" s="321">
        <v>72.95</v>
      </c>
      <c r="G477" s="321">
        <v>69.400000000000006</v>
      </c>
      <c r="H477" s="321">
        <v>80.700000000000017</v>
      </c>
      <c r="I477" s="321">
        <v>84.25</v>
      </c>
      <c r="J477" s="321">
        <v>86.350000000000023</v>
      </c>
      <c r="K477" s="320">
        <v>82.15</v>
      </c>
      <c r="L477" s="320">
        <v>76.5</v>
      </c>
      <c r="M477" s="320">
        <v>211.35001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637.95000000000005</v>
      </c>
      <c r="D478" s="321">
        <v>641.41666666666663</v>
      </c>
      <c r="E478" s="321">
        <v>631.93333333333328</v>
      </c>
      <c r="F478" s="321">
        <v>625.91666666666663</v>
      </c>
      <c r="G478" s="321">
        <v>616.43333333333328</v>
      </c>
      <c r="H478" s="321">
        <v>647.43333333333328</v>
      </c>
      <c r="I478" s="321">
        <v>656.91666666666663</v>
      </c>
      <c r="J478" s="321">
        <v>662.93333333333328</v>
      </c>
      <c r="K478" s="320">
        <v>650.9</v>
      </c>
      <c r="L478" s="320">
        <v>635.4</v>
      </c>
      <c r="M478" s="320">
        <v>7.4260099999999998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1572.2</v>
      </c>
      <c r="D479" s="321">
        <v>1570.05</v>
      </c>
      <c r="E479" s="321">
        <v>1553.1</v>
      </c>
      <c r="F479" s="321">
        <v>1534</v>
      </c>
      <c r="G479" s="321">
        <v>1517.05</v>
      </c>
      <c r="H479" s="321">
        <v>1589.1499999999999</v>
      </c>
      <c r="I479" s="321">
        <v>1606.1000000000001</v>
      </c>
      <c r="J479" s="321">
        <v>1625.1999999999998</v>
      </c>
      <c r="K479" s="320">
        <v>1587</v>
      </c>
      <c r="L479" s="320">
        <v>1550.95</v>
      </c>
      <c r="M479" s="320">
        <v>4.7551399999999999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12.7</v>
      </c>
      <c r="D480" s="321">
        <v>12.75</v>
      </c>
      <c r="E480" s="321">
        <v>12.6</v>
      </c>
      <c r="F480" s="321">
        <v>12.5</v>
      </c>
      <c r="G480" s="321">
        <v>12.35</v>
      </c>
      <c r="H480" s="321">
        <v>12.85</v>
      </c>
      <c r="I480" s="321">
        <v>12.999999999999998</v>
      </c>
      <c r="J480" s="321">
        <v>13.1</v>
      </c>
      <c r="K480" s="320">
        <v>12.9</v>
      </c>
      <c r="L480" s="320">
        <v>12.65</v>
      </c>
      <c r="M480" s="320">
        <v>39.944510000000001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649</v>
      </c>
      <c r="D481" s="321">
        <v>660.91666666666663</v>
      </c>
      <c r="E481" s="321">
        <v>632.33333333333326</v>
      </c>
      <c r="F481" s="321">
        <v>615.66666666666663</v>
      </c>
      <c r="G481" s="321">
        <v>587.08333333333326</v>
      </c>
      <c r="H481" s="321">
        <v>677.58333333333326</v>
      </c>
      <c r="I481" s="321">
        <v>706.16666666666652</v>
      </c>
      <c r="J481" s="321">
        <v>722.83333333333326</v>
      </c>
      <c r="K481" s="320">
        <v>689.5</v>
      </c>
      <c r="L481" s="320">
        <v>644.25</v>
      </c>
      <c r="M481" s="320">
        <v>7.6154999999999999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139.94999999999999</v>
      </c>
      <c r="D482" s="321">
        <v>140.01666666666665</v>
      </c>
      <c r="E482" s="321">
        <v>135.0333333333333</v>
      </c>
      <c r="F482" s="321">
        <v>130.11666666666665</v>
      </c>
      <c r="G482" s="321">
        <v>125.1333333333333</v>
      </c>
      <c r="H482" s="321">
        <v>144.93333333333331</v>
      </c>
      <c r="I482" s="321">
        <v>149.91666666666666</v>
      </c>
      <c r="J482" s="321">
        <v>154.83333333333331</v>
      </c>
      <c r="K482" s="320">
        <v>145</v>
      </c>
      <c r="L482" s="320">
        <v>135.1</v>
      </c>
      <c r="M482" s="320">
        <v>46.356900000000003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18.2</v>
      </c>
      <c r="D483" s="321">
        <v>18.233333333333331</v>
      </c>
      <c r="E483" s="321">
        <v>18.066666666666663</v>
      </c>
      <c r="F483" s="321">
        <v>17.933333333333334</v>
      </c>
      <c r="G483" s="321">
        <v>17.766666666666666</v>
      </c>
      <c r="H483" s="321">
        <v>18.36666666666666</v>
      </c>
      <c r="I483" s="321">
        <v>18.533333333333324</v>
      </c>
      <c r="J483" s="321">
        <v>18.666666666666657</v>
      </c>
      <c r="K483" s="320">
        <v>18.399999999999999</v>
      </c>
      <c r="L483" s="320">
        <v>18.100000000000001</v>
      </c>
      <c r="M483" s="320">
        <v>26.580469999999998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6736.65</v>
      </c>
      <c r="D484" s="321">
        <v>6743.05</v>
      </c>
      <c r="E484" s="321">
        <v>6689.6</v>
      </c>
      <c r="F484" s="321">
        <v>6642.55</v>
      </c>
      <c r="G484" s="321">
        <v>6589.1</v>
      </c>
      <c r="H484" s="321">
        <v>6790.1</v>
      </c>
      <c r="I484" s="321">
        <v>6843.5499999999993</v>
      </c>
      <c r="J484" s="321">
        <v>6890.6</v>
      </c>
      <c r="K484" s="320">
        <v>6796.5</v>
      </c>
      <c r="L484" s="320">
        <v>6696</v>
      </c>
      <c r="M484" s="320">
        <v>2.34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42.9</v>
      </c>
      <c r="D485" s="321">
        <v>43.466666666666669</v>
      </c>
      <c r="E485" s="321">
        <v>42.083333333333336</v>
      </c>
      <c r="F485" s="321">
        <v>41.266666666666666</v>
      </c>
      <c r="G485" s="321">
        <v>39.883333333333333</v>
      </c>
      <c r="H485" s="321">
        <v>44.283333333333339</v>
      </c>
      <c r="I485" s="321">
        <v>45.666666666666664</v>
      </c>
      <c r="J485" s="321">
        <v>46.483333333333341</v>
      </c>
      <c r="K485" s="320">
        <v>44.85</v>
      </c>
      <c r="L485" s="320">
        <v>42.65</v>
      </c>
      <c r="M485" s="320">
        <v>217.04194000000001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803.35</v>
      </c>
      <c r="D486" s="321">
        <v>800.93333333333339</v>
      </c>
      <c r="E486" s="321">
        <v>792.86666666666679</v>
      </c>
      <c r="F486" s="321">
        <v>782.38333333333344</v>
      </c>
      <c r="G486" s="321">
        <v>774.31666666666683</v>
      </c>
      <c r="H486" s="321">
        <v>811.41666666666674</v>
      </c>
      <c r="I486" s="321">
        <v>819.48333333333335</v>
      </c>
      <c r="J486" s="321">
        <v>829.9666666666667</v>
      </c>
      <c r="K486" s="320">
        <v>809</v>
      </c>
      <c r="L486" s="320">
        <v>790.45</v>
      </c>
      <c r="M486" s="320">
        <v>22.270779999999998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973</v>
      </c>
      <c r="D487" s="321">
        <v>972.5333333333333</v>
      </c>
      <c r="E487" s="321">
        <v>958.46666666666658</v>
      </c>
      <c r="F487" s="321">
        <v>943.93333333333328</v>
      </c>
      <c r="G487" s="321">
        <v>929.86666666666656</v>
      </c>
      <c r="H487" s="321">
        <v>987.06666666666661</v>
      </c>
      <c r="I487" s="321">
        <v>1001.1333333333332</v>
      </c>
      <c r="J487" s="321">
        <v>1015.6666666666666</v>
      </c>
      <c r="K487" s="320">
        <v>986.6</v>
      </c>
      <c r="L487" s="320">
        <v>958</v>
      </c>
      <c r="M487" s="320">
        <v>0.73612999999999995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491.2</v>
      </c>
      <c r="D488" s="321">
        <v>498.26666666666671</v>
      </c>
      <c r="E488" s="321">
        <v>476.53333333333342</v>
      </c>
      <c r="F488" s="321">
        <v>461.86666666666673</v>
      </c>
      <c r="G488" s="321">
        <v>440.13333333333344</v>
      </c>
      <c r="H488" s="321">
        <v>512.93333333333339</v>
      </c>
      <c r="I488" s="321">
        <v>534.66666666666663</v>
      </c>
      <c r="J488" s="321">
        <v>549.33333333333337</v>
      </c>
      <c r="K488" s="320">
        <v>520</v>
      </c>
      <c r="L488" s="320">
        <v>483.6</v>
      </c>
      <c r="M488" s="320">
        <v>10.97911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35.450000000000003</v>
      </c>
      <c r="D489" s="321">
        <v>35.85</v>
      </c>
      <c r="E489" s="321">
        <v>34.950000000000003</v>
      </c>
      <c r="F489" s="321">
        <v>34.450000000000003</v>
      </c>
      <c r="G489" s="321">
        <v>33.550000000000004</v>
      </c>
      <c r="H489" s="321">
        <v>36.35</v>
      </c>
      <c r="I489" s="321">
        <v>37.249999999999993</v>
      </c>
      <c r="J489" s="321">
        <v>37.75</v>
      </c>
      <c r="K489" s="320">
        <v>36.75</v>
      </c>
      <c r="L489" s="320">
        <v>35.35</v>
      </c>
      <c r="M489" s="320">
        <v>24.683900000000001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994.6</v>
      </c>
      <c r="D490" s="321">
        <v>993.33333333333337</v>
      </c>
      <c r="E490" s="321">
        <v>966.66666666666674</v>
      </c>
      <c r="F490" s="321">
        <v>938.73333333333335</v>
      </c>
      <c r="G490" s="321">
        <v>912.06666666666672</v>
      </c>
      <c r="H490" s="321">
        <v>1021.2666666666668</v>
      </c>
      <c r="I490" s="321">
        <v>1047.9333333333334</v>
      </c>
      <c r="J490" s="321">
        <v>1075.8666666666668</v>
      </c>
      <c r="K490" s="320">
        <v>1020</v>
      </c>
      <c r="L490" s="320">
        <v>965.4</v>
      </c>
      <c r="M490" s="320">
        <v>0.47569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366</v>
      </c>
      <c r="D491" s="321">
        <v>366.5333333333333</v>
      </c>
      <c r="E491" s="321">
        <v>361.06666666666661</v>
      </c>
      <c r="F491" s="321">
        <v>356.13333333333333</v>
      </c>
      <c r="G491" s="321">
        <v>350.66666666666663</v>
      </c>
      <c r="H491" s="321">
        <v>371.46666666666658</v>
      </c>
      <c r="I491" s="321">
        <v>376.93333333333328</v>
      </c>
      <c r="J491" s="321">
        <v>381.86666666666656</v>
      </c>
      <c r="K491" s="320">
        <v>372</v>
      </c>
      <c r="L491" s="320">
        <v>361.6</v>
      </c>
      <c r="M491" s="320">
        <v>1.3071999999999999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960.2</v>
      </c>
      <c r="D492" s="321">
        <v>969.81666666666661</v>
      </c>
      <c r="E492" s="321">
        <v>940.63333333333321</v>
      </c>
      <c r="F492" s="321">
        <v>921.06666666666661</v>
      </c>
      <c r="G492" s="321">
        <v>891.88333333333321</v>
      </c>
      <c r="H492" s="321">
        <v>989.38333333333321</v>
      </c>
      <c r="I492" s="321">
        <v>1018.5666666666666</v>
      </c>
      <c r="J492" s="321">
        <v>1038.1333333333332</v>
      </c>
      <c r="K492" s="320">
        <v>999</v>
      </c>
      <c r="L492" s="320">
        <v>950.25</v>
      </c>
      <c r="M492" s="320">
        <v>7.93384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425.5</v>
      </c>
      <c r="D493" s="321">
        <v>429.05</v>
      </c>
      <c r="E493" s="321">
        <v>420.75</v>
      </c>
      <c r="F493" s="321">
        <v>416</v>
      </c>
      <c r="G493" s="321">
        <v>407.7</v>
      </c>
      <c r="H493" s="321">
        <v>433.8</v>
      </c>
      <c r="I493" s="321">
        <v>442.10000000000008</v>
      </c>
      <c r="J493" s="321">
        <v>446.85</v>
      </c>
      <c r="K493" s="320">
        <v>437.35</v>
      </c>
      <c r="L493" s="320">
        <v>424.3</v>
      </c>
      <c r="M493" s="320">
        <v>71.257009999999994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2284.0500000000002</v>
      </c>
      <c r="D494" s="321">
        <v>2305.9833333333336</v>
      </c>
      <c r="E494" s="321">
        <v>2248.9666666666672</v>
      </c>
      <c r="F494" s="321">
        <v>2213.8833333333337</v>
      </c>
      <c r="G494" s="321">
        <v>2156.8666666666672</v>
      </c>
      <c r="H494" s="321">
        <v>2341.0666666666671</v>
      </c>
      <c r="I494" s="321">
        <v>2398.0833333333335</v>
      </c>
      <c r="J494" s="321">
        <v>2433.166666666667</v>
      </c>
      <c r="K494" s="320">
        <v>2363</v>
      </c>
      <c r="L494" s="320">
        <v>2270.9</v>
      </c>
      <c r="M494" s="320">
        <v>0.45545999999999998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222.55</v>
      </c>
      <c r="D495" s="321">
        <v>222.53333333333333</v>
      </c>
      <c r="E495" s="321">
        <v>220.41666666666666</v>
      </c>
      <c r="F495" s="321">
        <v>218.28333333333333</v>
      </c>
      <c r="G495" s="321">
        <v>216.16666666666666</v>
      </c>
      <c r="H495" s="321">
        <v>224.66666666666666</v>
      </c>
      <c r="I495" s="321">
        <v>226.78333333333333</v>
      </c>
      <c r="J495" s="321">
        <v>228.91666666666666</v>
      </c>
      <c r="K495" s="320">
        <v>224.65</v>
      </c>
      <c r="L495" s="320">
        <v>220.4</v>
      </c>
      <c r="M495" s="320">
        <v>4.5056000000000003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1948.25</v>
      </c>
      <c r="D496" s="321">
        <v>1955.0833333333333</v>
      </c>
      <c r="E496" s="321">
        <v>1911.1666666666665</v>
      </c>
      <c r="F496" s="321">
        <v>1874.0833333333333</v>
      </c>
      <c r="G496" s="321">
        <v>1830.1666666666665</v>
      </c>
      <c r="H496" s="321">
        <v>1992.1666666666665</v>
      </c>
      <c r="I496" s="321">
        <v>2036.083333333333</v>
      </c>
      <c r="J496" s="321">
        <v>2073.1666666666665</v>
      </c>
      <c r="K496" s="320">
        <v>1999</v>
      </c>
      <c r="L496" s="320">
        <v>1918</v>
      </c>
      <c r="M496" s="320">
        <v>0.51236000000000004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712.55</v>
      </c>
      <c r="D497" s="321">
        <v>714.61666666666667</v>
      </c>
      <c r="E497" s="321">
        <v>702.23333333333335</v>
      </c>
      <c r="F497" s="321">
        <v>691.91666666666663</v>
      </c>
      <c r="G497" s="321">
        <v>679.5333333333333</v>
      </c>
      <c r="H497" s="321">
        <v>724.93333333333339</v>
      </c>
      <c r="I497" s="321">
        <v>737.31666666666683</v>
      </c>
      <c r="J497" s="321">
        <v>747.63333333333344</v>
      </c>
      <c r="K497" s="320">
        <v>727</v>
      </c>
      <c r="L497" s="320">
        <v>704.3</v>
      </c>
      <c r="M497" s="320">
        <v>4.1837900000000001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3607.75</v>
      </c>
      <c r="D498" s="321">
        <v>3638.2333333333336</v>
      </c>
      <c r="E498" s="321">
        <v>3567.5166666666673</v>
      </c>
      <c r="F498" s="321">
        <v>3527.2833333333338</v>
      </c>
      <c r="G498" s="321">
        <v>3456.5666666666675</v>
      </c>
      <c r="H498" s="321">
        <v>3678.4666666666672</v>
      </c>
      <c r="I498" s="321">
        <v>3749.1833333333334</v>
      </c>
      <c r="J498" s="321">
        <v>3789.416666666667</v>
      </c>
      <c r="K498" s="320">
        <v>3708.95</v>
      </c>
      <c r="L498" s="320">
        <v>3598</v>
      </c>
      <c r="M498" s="320">
        <v>0.32712999999999998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1301.2</v>
      </c>
      <c r="D499" s="321">
        <v>1313.4666666666669</v>
      </c>
      <c r="E499" s="321">
        <v>1279.2833333333338</v>
      </c>
      <c r="F499" s="321">
        <v>1257.3666666666668</v>
      </c>
      <c r="G499" s="321">
        <v>1223.1833333333336</v>
      </c>
      <c r="H499" s="321">
        <v>1335.3833333333339</v>
      </c>
      <c r="I499" s="321">
        <v>1369.5666666666668</v>
      </c>
      <c r="J499" s="321">
        <v>1391.483333333334</v>
      </c>
      <c r="K499" s="320">
        <v>1347.65</v>
      </c>
      <c r="L499" s="320">
        <v>1291.55</v>
      </c>
      <c r="M499" s="320">
        <v>22.300370000000001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445.85</v>
      </c>
      <c r="D500" s="321">
        <v>446.76666666666665</v>
      </c>
      <c r="E500" s="321">
        <v>440.58333333333331</v>
      </c>
      <c r="F500" s="321">
        <v>435.31666666666666</v>
      </c>
      <c r="G500" s="321">
        <v>429.13333333333333</v>
      </c>
      <c r="H500" s="321">
        <v>452.0333333333333</v>
      </c>
      <c r="I500" s="321">
        <v>458.2166666666667</v>
      </c>
      <c r="J500" s="321">
        <v>463.48333333333329</v>
      </c>
      <c r="K500" s="320">
        <v>452.95</v>
      </c>
      <c r="L500" s="320">
        <v>441.5</v>
      </c>
      <c r="M500" s="320">
        <v>3.1343100000000002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202.45</v>
      </c>
      <c r="D501" s="321">
        <v>202.51666666666665</v>
      </c>
      <c r="E501" s="321">
        <v>197.7833333333333</v>
      </c>
      <c r="F501" s="321">
        <v>193.11666666666665</v>
      </c>
      <c r="G501" s="321">
        <v>188.3833333333333</v>
      </c>
      <c r="H501" s="321">
        <v>207.18333333333331</v>
      </c>
      <c r="I501" s="321">
        <v>211.91666666666666</v>
      </c>
      <c r="J501" s="321">
        <v>216.58333333333331</v>
      </c>
      <c r="K501" s="320">
        <v>207.25</v>
      </c>
      <c r="L501" s="320">
        <v>197.85</v>
      </c>
      <c r="M501" s="320">
        <v>43.87782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97.5</v>
      </c>
      <c r="D502" s="321">
        <v>97.766666666666666</v>
      </c>
      <c r="E502" s="321">
        <v>96.783333333333331</v>
      </c>
      <c r="F502" s="321">
        <v>96.066666666666663</v>
      </c>
      <c r="G502" s="321">
        <v>95.083333333333329</v>
      </c>
      <c r="H502" s="321">
        <v>98.483333333333334</v>
      </c>
      <c r="I502" s="321">
        <v>99.466666666666654</v>
      </c>
      <c r="J502" s="321">
        <v>100.18333333333334</v>
      </c>
      <c r="K502" s="320">
        <v>98.75</v>
      </c>
      <c r="L502" s="320">
        <v>97.05</v>
      </c>
      <c r="M502" s="320">
        <v>16.378730000000001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481.85</v>
      </c>
      <c r="D503" s="321">
        <v>482.59999999999997</v>
      </c>
      <c r="E503" s="321">
        <v>476.24999999999994</v>
      </c>
      <c r="F503" s="321">
        <v>470.65</v>
      </c>
      <c r="G503" s="321">
        <v>464.29999999999995</v>
      </c>
      <c r="H503" s="321">
        <v>488.19999999999993</v>
      </c>
      <c r="I503" s="321">
        <v>494.54999999999995</v>
      </c>
      <c r="J503" s="321">
        <v>500.14999999999992</v>
      </c>
      <c r="K503" s="320">
        <v>488.95</v>
      </c>
      <c r="L503" s="320">
        <v>477</v>
      </c>
      <c r="M503" s="320">
        <v>0.62458000000000002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1659</v>
      </c>
      <c r="D504" s="321">
        <v>1659.3500000000001</v>
      </c>
      <c r="E504" s="321">
        <v>1638.7000000000003</v>
      </c>
      <c r="F504" s="321">
        <v>1618.4</v>
      </c>
      <c r="G504" s="321">
        <v>1597.7500000000002</v>
      </c>
      <c r="H504" s="321">
        <v>1679.6500000000003</v>
      </c>
      <c r="I504" s="321">
        <v>1700.3000000000004</v>
      </c>
      <c r="J504" s="321">
        <v>1720.6000000000004</v>
      </c>
      <c r="K504" s="320">
        <v>1680</v>
      </c>
      <c r="L504" s="320">
        <v>1639.05</v>
      </c>
      <c r="M504" s="320">
        <v>3.6266400000000001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580.85</v>
      </c>
      <c r="D505" s="321">
        <v>583.44999999999993</v>
      </c>
      <c r="E505" s="321">
        <v>574.89999999999986</v>
      </c>
      <c r="F505" s="321">
        <v>568.94999999999993</v>
      </c>
      <c r="G505" s="321">
        <v>560.39999999999986</v>
      </c>
      <c r="H505" s="321">
        <v>589.39999999999986</v>
      </c>
      <c r="I505" s="321">
        <v>597.94999999999982</v>
      </c>
      <c r="J505" s="321">
        <v>603.89999999999986</v>
      </c>
      <c r="K505" s="320">
        <v>592</v>
      </c>
      <c r="L505" s="320">
        <v>577.5</v>
      </c>
      <c r="M505" s="320">
        <v>78.607650000000007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304.85000000000002</v>
      </c>
      <c r="D506" s="321">
        <v>307.78333333333336</v>
      </c>
      <c r="E506" s="321">
        <v>299.66666666666674</v>
      </c>
      <c r="F506" s="321">
        <v>294.48333333333341</v>
      </c>
      <c r="G506" s="321">
        <v>286.36666666666679</v>
      </c>
      <c r="H506" s="321">
        <v>312.9666666666667</v>
      </c>
      <c r="I506" s="321">
        <v>321.08333333333337</v>
      </c>
      <c r="J506" s="321">
        <v>326.26666666666665</v>
      </c>
      <c r="K506" s="320">
        <v>315.89999999999998</v>
      </c>
      <c r="L506" s="320">
        <v>302.60000000000002</v>
      </c>
      <c r="M506" s="320">
        <v>20.896360000000001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15.55</v>
      </c>
      <c r="D507" s="321">
        <v>15.566666666666668</v>
      </c>
      <c r="E507" s="321">
        <v>14.883333333333336</v>
      </c>
      <c r="F507" s="321">
        <v>14.216666666666669</v>
      </c>
      <c r="G507" s="321">
        <v>13.533333333333337</v>
      </c>
      <c r="H507" s="321">
        <v>16.233333333333334</v>
      </c>
      <c r="I507" s="321">
        <v>16.916666666666671</v>
      </c>
      <c r="J507" s="321">
        <v>17.583333333333336</v>
      </c>
      <c r="K507" s="320">
        <v>16.25</v>
      </c>
      <c r="L507" s="320">
        <v>14.9</v>
      </c>
      <c r="M507" s="320">
        <v>8943.4765800000005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284.75</v>
      </c>
      <c r="D508" s="355">
        <v>288.2833333333333</v>
      </c>
      <c r="E508" s="355">
        <v>279.66666666666663</v>
      </c>
      <c r="F508" s="355">
        <v>274.58333333333331</v>
      </c>
      <c r="G508" s="355">
        <v>265.96666666666664</v>
      </c>
      <c r="H508" s="355">
        <v>293.36666666666662</v>
      </c>
      <c r="I508" s="355">
        <v>301.98333333333329</v>
      </c>
      <c r="J508" s="354">
        <v>307.06666666666661</v>
      </c>
      <c r="K508" s="354">
        <v>296.89999999999998</v>
      </c>
      <c r="L508" s="354">
        <v>283.2</v>
      </c>
      <c r="M508" s="270">
        <v>678.70862999999997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384</v>
      </c>
      <c r="D509" s="355">
        <v>386.33333333333331</v>
      </c>
      <c r="E509" s="355">
        <v>378.86666666666662</v>
      </c>
      <c r="F509" s="355">
        <v>373.73333333333329</v>
      </c>
      <c r="G509" s="355">
        <v>366.26666666666659</v>
      </c>
      <c r="H509" s="355">
        <v>391.46666666666664</v>
      </c>
      <c r="I509" s="355">
        <v>398.93333333333334</v>
      </c>
      <c r="J509" s="354">
        <v>404.06666666666666</v>
      </c>
      <c r="K509" s="354">
        <v>393.8</v>
      </c>
      <c r="L509" s="354">
        <v>381.2</v>
      </c>
      <c r="M509" s="270">
        <v>7.1553500000000003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1593.6</v>
      </c>
      <c r="D510" s="355">
        <v>1614.1000000000001</v>
      </c>
      <c r="E510" s="355">
        <v>1564.5000000000002</v>
      </c>
      <c r="F510" s="355">
        <v>1535.4</v>
      </c>
      <c r="G510" s="355">
        <v>1485.8000000000002</v>
      </c>
      <c r="H510" s="355">
        <v>1643.2000000000003</v>
      </c>
      <c r="I510" s="355">
        <v>1692.8000000000002</v>
      </c>
      <c r="J510" s="354">
        <v>1721.9000000000003</v>
      </c>
      <c r="K510" s="354">
        <v>1663.7</v>
      </c>
      <c r="L510" s="354">
        <v>1585</v>
      </c>
      <c r="M510" s="270">
        <v>0.58533000000000002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7"/>
      <c r="B5" s="438"/>
      <c r="C5" s="437"/>
      <c r="D5" s="43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39" t="s">
        <v>564</v>
      </c>
      <c r="C7" s="438"/>
      <c r="D7" s="7">
        <f>Main!B10</f>
        <v>44659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44658</v>
      </c>
      <c r="B10" s="29">
        <v>540615</v>
      </c>
      <c r="C10" s="28" t="s">
        <v>960</v>
      </c>
      <c r="D10" s="28" t="s">
        <v>1016</v>
      </c>
      <c r="E10" s="28" t="s">
        <v>573</v>
      </c>
      <c r="F10" s="87">
        <v>855245</v>
      </c>
      <c r="G10" s="29">
        <v>2.33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44658</v>
      </c>
      <c r="B11" s="29">
        <v>540615</v>
      </c>
      <c r="C11" s="28" t="s">
        <v>960</v>
      </c>
      <c r="D11" s="28" t="s">
        <v>1016</v>
      </c>
      <c r="E11" s="28" t="s">
        <v>574</v>
      </c>
      <c r="F11" s="87">
        <v>855245</v>
      </c>
      <c r="G11" s="29">
        <v>2.38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44658</v>
      </c>
      <c r="B12" s="29">
        <v>530027</v>
      </c>
      <c r="C12" s="28" t="s">
        <v>1017</v>
      </c>
      <c r="D12" s="28" t="s">
        <v>1018</v>
      </c>
      <c r="E12" s="28" t="s">
        <v>574</v>
      </c>
      <c r="F12" s="87">
        <v>62745</v>
      </c>
      <c r="G12" s="29">
        <v>6.61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44658</v>
      </c>
      <c r="B13" s="29">
        <v>543499</v>
      </c>
      <c r="C13" s="28" t="s">
        <v>1019</v>
      </c>
      <c r="D13" s="28" t="s">
        <v>1020</v>
      </c>
      <c r="E13" s="28" t="s">
        <v>574</v>
      </c>
      <c r="F13" s="87">
        <v>60000</v>
      </c>
      <c r="G13" s="29">
        <v>20.079999999999998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44658</v>
      </c>
      <c r="B14" s="29">
        <v>539506</v>
      </c>
      <c r="C14" s="28" t="s">
        <v>932</v>
      </c>
      <c r="D14" s="28" t="s">
        <v>961</v>
      </c>
      <c r="E14" s="28" t="s">
        <v>573</v>
      </c>
      <c r="F14" s="87">
        <v>5050</v>
      </c>
      <c r="G14" s="29">
        <v>18.32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44658</v>
      </c>
      <c r="B15" s="29">
        <v>539506</v>
      </c>
      <c r="C15" s="28" t="s">
        <v>932</v>
      </c>
      <c r="D15" s="28" t="s">
        <v>961</v>
      </c>
      <c r="E15" s="28" t="s">
        <v>574</v>
      </c>
      <c r="F15" s="87">
        <v>76522</v>
      </c>
      <c r="G15" s="29">
        <v>18.350000000000001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44658</v>
      </c>
      <c r="B16" s="29">
        <v>538351</v>
      </c>
      <c r="C16" s="28" t="s">
        <v>1021</v>
      </c>
      <c r="D16" s="28" t="s">
        <v>1022</v>
      </c>
      <c r="E16" s="28" t="s">
        <v>574</v>
      </c>
      <c r="F16" s="87">
        <v>100000</v>
      </c>
      <c r="G16" s="29">
        <v>131.69999999999999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44658</v>
      </c>
      <c r="B17" s="29">
        <v>538351</v>
      </c>
      <c r="C17" s="28" t="s">
        <v>1021</v>
      </c>
      <c r="D17" s="28" t="s">
        <v>1023</v>
      </c>
      <c r="E17" s="28" t="s">
        <v>573</v>
      </c>
      <c r="F17" s="87">
        <v>100000</v>
      </c>
      <c r="G17" s="29">
        <v>131.69999999999999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44658</v>
      </c>
      <c r="B18" s="29">
        <v>537492</v>
      </c>
      <c r="C18" s="28" t="s">
        <v>963</v>
      </c>
      <c r="D18" s="28" t="s">
        <v>1024</v>
      </c>
      <c r="E18" s="28" t="s">
        <v>574</v>
      </c>
      <c r="F18" s="87">
        <v>80000</v>
      </c>
      <c r="G18" s="29">
        <v>8.0500000000000007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44658</v>
      </c>
      <c r="B19" s="29">
        <v>537492</v>
      </c>
      <c r="C19" s="28" t="s">
        <v>963</v>
      </c>
      <c r="D19" s="28" t="s">
        <v>1025</v>
      </c>
      <c r="E19" s="28" t="s">
        <v>574</v>
      </c>
      <c r="F19" s="87">
        <v>60000</v>
      </c>
      <c r="G19" s="29">
        <v>8.0500000000000007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44658</v>
      </c>
      <c r="B20" s="29">
        <v>537492</v>
      </c>
      <c r="C20" s="28" t="s">
        <v>963</v>
      </c>
      <c r="D20" s="28" t="s">
        <v>1026</v>
      </c>
      <c r="E20" s="28" t="s">
        <v>574</v>
      </c>
      <c r="F20" s="87">
        <v>100000</v>
      </c>
      <c r="G20" s="29">
        <v>8.0500000000000007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44658</v>
      </c>
      <c r="B21" s="29">
        <v>537492</v>
      </c>
      <c r="C21" s="28" t="s">
        <v>963</v>
      </c>
      <c r="D21" s="28" t="s">
        <v>867</v>
      </c>
      <c r="E21" s="28" t="s">
        <v>573</v>
      </c>
      <c r="F21" s="87">
        <v>390000</v>
      </c>
      <c r="G21" s="29">
        <v>8.0500000000000007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44658</v>
      </c>
      <c r="B22" s="29">
        <v>537492</v>
      </c>
      <c r="C22" s="28" t="s">
        <v>963</v>
      </c>
      <c r="D22" s="28" t="s">
        <v>867</v>
      </c>
      <c r="E22" s="28" t="s">
        <v>574</v>
      </c>
      <c r="F22" s="87">
        <v>10000</v>
      </c>
      <c r="G22" s="29">
        <v>8.0500000000000007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44658</v>
      </c>
      <c r="B23" s="29">
        <v>537492</v>
      </c>
      <c r="C23" s="28" t="s">
        <v>963</v>
      </c>
      <c r="D23" s="28" t="s">
        <v>1027</v>
      </c>
      <c r="E23" s="28" t="s">
        <v>573</v>
      </c>
      <c r="F23" s="87">
        <v>60000</v>
      </c>
      <c r="G23" s="29">
        <v>8.0500000000000007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44658</v>
      </c>
      <c r="B24" s="29">
        <v>540975</v>
      </c>
      <c r="C24" s="28" t="s">
        <v>304</v>
      </c>
      <c r="D24" s="28" t="s">
        <v>1028</v>
      </c>
      <c r="E24" s="28" t="s">
        <v>574</v>
      </c>
      <c r="F24" s="87">
        <v>3286751</v>
      </c>
      <c r="G24" s="29">
        <v>192.35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44658</v>
      </c>
      <c r="B25" s="29">
        <v>526737</v>
      </c>
      <c r="C25" s="28" t="s">
        <v>916</v>
      </c>
      <c r="D25" s="28" t="s">
        <v>1029</v>
      </c>
      <c r="E25" s="28" t="s">
        <v>574</v>
      </c>
      <c r="F25" s="87">
        <v>53500</v>
      </c>
      <c r="G25" s="29">
        <v>13.83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44658</v>
      </c>
      <c r="B26" s="29">
        <v>531923</v>
      </c>
      <c r="C26" s="28" t="s">
        <v>1030</v>
      </c>
      <c r="D26" s="28" t="s">
        <v>1031</v>
      </c>
      <c r="E26" s="28" t="s">
        <v>573</v>
      </c>
      <c r="F26" s="87">
        <v>47150</v>
      </c>
      <c r="G26" s="29">
        <v>50.44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44658</v>
      </c>
      <c r="B27" s="29">
        <v>539405</v>
      </c>
      <c r="C27" s="28" t="s">
        <v>1032</v>
      </c>
      <c r="D27" s="28" t="s">
        <v>1033</v>
      </c>
      <c r="E27" s="28" t="s">
        <v>573</v>
      </c>
      <c r="F27" s="87">
        <v>46100</v>
      </c>
      <c r="G27" s="29">
        <v>19.5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44658</v>
      </c>
      <c r="B28" s="29">
        <v>539405</v>
      </c>
      <c r="C28" s="28" t="s">
        <v>1032</v>
      </c>
      <c r="D28" s="28" t="s">
        <v>1034</v>
      </c>
      <c r="E28" s="28" t="s">
        <v>574</v>
      </c>
      <c r="F28" s="87">
        <v>20000</v>
      </c>
      <c r="G28" s="29">
        <v>19.5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44658</v>
      </c>
      <c r="B29" s="29">
        <v>539405</v>
      </c>
      <c r="C29" s="28" t="s">
        <v>1032</v>
      </c>
      <c r="D29" s="28" t="s">
        <v>1035</v>
      </c>
      <c r="E29" s="28" t="s">
        <v>574</v>
      </c>
      <c r="F29" s="87">
        <v>20000</v>
      </c>
      <c r="G29" s="29">
        <v>19.5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44658</v>
      </c>
      <c r="B30" s="29">
        <v>540811</v>
      </c>
      <c r="C30" s="28" t="s">
        <v>964</v>
      </c>
      <c r="D30" s="28" t="s">
        <v>1036</v>
      </c>
      <c r="E30" s="28" t="s">
        <v>573</v>
      </c>
      <c r="F30" s="87">
        <v>110000</v>
      </c>
      <c r="G30" s="29">
        <v>17.28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44658</v>
      </c>
      <c r="B31" s="29">
        <v>540811</v>
      </c>
      <c r="C31" s="28" t="s">
        <v>964</v>
      </c>
      <c r="D31" s="28" t="s">
        <v>965</v>
      </c>
      <c r="E31" s="28" t="s">
        <v>574</v>
      </c>
      <c r="F31" s="87">
        <v>60000</v>
      </c>
      <c r="G31" s="29">
        <v>17.22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44658</v>
      </c>
      <c r="B32" s="29">
        <v>526473</v>
      </c>
      <c r="C32" s="28" t="s">
        <v>894</v>
      </c>
      <c r="D32" s="28" t="s">
        <v>966</v>
      </c>
      <c r="E32" s="28" t="s">
        <v>574</v>
      </c>
      <c r="F32" s="87">
        <v>200000</v>
      </c>
      <c r="G32" s="29">
        <v>55.65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44658</v>
      </c>
      <c r="B33" s="29">
        <v>524444</v>
      </c>
      <c r="C33" s="28" t="s">
        <v>1037</v>
      </c>
      <c r="D33" s="28" t="s">
        <v>1038</v>
      </c>
      <c r="E33" s="28" t="s">
        <v>574</v>
      </c>
      <c r="F33" s="87">
        <v>3000000</v>
      </c>
      <c r="G33" s="29">
        <v>7.87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44658</v>
      </c>
      <c r="B34" s="29">
        <v>540614</v>
      </c>
      <c r="C34" s="28" t="s">
        <v>895</v>
      </c>
      <c r="D34" s="28" t="s">
        <v>933</v>
      </c>
      <c r="E34" s="28" t="s">
        <v>573</v>
      </c>
      <c r="F34" s="87">
        <v>1898834</v>
      </c>
      <c r="G34" s="29">
        <v>6.6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44658</v>
      </c>
      <c r="B35" s="29">
        <v>540614</v>
      </c>
      <c r="C35" s="28" t="s">
        <v>895</v>
      </c>
      <c r="D35" s="28" t="s">
        <v>933</v>
      </c>
      <c r="E35" s="28" t="s">
        <v>574</v>
      </c>
      <c r="F35" s="87">
        <v>2416886</v>
      </c>
      <c r="G35" s="29">
        <v>6.48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44658</v>
      </c>
      <c r="B36" s="29">
        <v>539692</v>
      </c>
      <c r="C36" s="28" t="s">
        <v>967</v>
      </c>
      <c r="D36" s="28" t="s">
        <v>968</v>
      </c>
      <c r="E36" s="28" t="s">
        <v>574</v>
      </c>
      <c r="F36" s="87">
        <v>25126</v>
      </c>
      <c r="G36" s="29">
        <v>9.39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44658</v>
      </c>
      <c r="B37" s="29">
        <v>539692</v>
      </c>
      <c r="C37" s="28" t="s">
        <v>967</v>
      </c>
      <c r="D37" s="28" t="s">
        <v>969</v>
      </c>
      <c r="E37" s="28" t="s">
        <v>573</v>
      </c>
      <c r="F37" s="87">
        <v>25000</v>
      </c>
      <c r="G37" s="29">
        <v>9.39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44658</v>
      </c>
      <c r="B38" s="29">
        <v>540377</v>
      </c>
      <c r="C38" s="28" t="s">
        <v>1039</v>
      </c>
      <c r="D38" s="28" t="s">
        <v>1040</v>
      </c>
      <c r="E38" s="28" t="s">
        <v>574</v>
      </c>
      <c r="F38" s="87">
        <v>24000</v>
      </c>
      <c r="G38" s="29">
        <v>44.9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44658</v>
      </c>
      <c r="B39" s="29">
        <v>535730</v>
      </c>
      <c r="C39" s="28" t="s">
        <v>970</v>
      </c>
      <c r="D39" s="28" t="s">
        <v>867</v>
      </c>
      <c r="E39" s="28" t="s">
        <v>573</v>
      </c>
      <c r="F39" s="87">
        <v>1970523</v>
      </c>
      <c r="G39" s="29">
        <v>3.04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44658</v>
      </c>
      <c r="B40" s="29">
        <v>535730</v>
      </c>
      <c r="C40" s="28" t="s">
        <v>970</v>
      </c>
      <c r="D40" s="28" t="s">
        <v>867</v>
      </c>
      <c r="E40" s="28" t="s">
        <v>574</v>
      </c>
      <c r="F40" s="87">
        <v>750000</v>
      </c>
      <c r="G40" s="29">
        <v>3.34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44658</v>
      </c>
      <c r="B41" s="29">
        <v>530443</v>
      </c>
      <c r="C41" s="28" t="s">
        <v>972</v>
      </c>
      <c r="D41" s="28" t="s">
        <v>1029</v>
      </c>
      <c r="E41" s="28" t="s">
        <v>573</v>
      </c>
      <c r="F41" s="87">
        <v>61078</v>
      </c>
      <c r="G41" s="29">
        <v>10.08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44658</v>
      </c>
      <c r="B42" s="29">
        <v>530443</v>
      </c>
      <c r="C42" s="28" t="s">
        <v>972</v>
      </c>
      <c r="D42" s="28" t="s">
        <v>1041</v>
      </c>
      <c r="E42" s="28" t="s">
        <v>574</v>
      </c>
      <c r="F42" s="87">
        <v>24144</v>
      </c>
      <c r="G42" s="29">
        <v>10.08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44658</v>
      </c>
      <c r="B43" s="29">
        <v>530443</v>
      </c>
      <c r="C43" s="28" t="s">
        <v>972</v>
      </c>
      <c r="D43" s="28" t="s">
        <v>1042</v>
      </c>
      <c r="E43" s="28" t="s">
        <v>574</v>
      </c>
      <c r="F43" s="87">
        <v>40200</v>
      </c>
      <c r="G43" s="29">
        <v>10.130000000000001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44658</v>
      </c>
      <c r="B44" s="29">
        <v>500288</v>
      </c>
      <c r="C44" s="28" t="s">
        <v>1043</v>
      </c>
      <c r="D44" s="28" t="s">
        <v>1044</v>
      </c>
      <c r="E44" s="28" t="s">
        <v>573</v>
      </c>
      <c r="F44" s="87">
        <v>2405735</v>
      </c>
      <c r="G44" s="29">
        <v>46.73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44658</v>
      </c>
      <c r="B45" s="29">
        <v>500288</v>
      </c>
      <c r="C45" s="28" t="s">
        <v>1043</v>
      </c>
      <c r="D45" s="28" t="s">
        <v>1044</v>
      </c>
      <c r="E45" s="28" t="s">
        <v>574</v>
      </c>
      <c r="F45" s="87">
        <v>1994735</v>
      </c>
      <c r="G45" s="29">
        <v>46.88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44658</v>
      </c>
      <c r="B46" s="29">
        <v>540254</v>
      </c>
      <c r="C46" s="28" t="s">
        <v>1045</v>
      </c>
      <c r="D46" s="28" t="s">
        <v>1046</v>
      </c>
      <c r="E46" s="28" t="s">
        <v>574</v>
      </c>
      <c r="F46" s="87">
        <v>59732</v>
      </c>
      <c r="G46" s="29">
        <v>10.58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44658</v>
      </c>
      <c r="B47" s="29">
        <v>531834</v>
      </c>
      <c r="C47" s="28" t="s">
        <v>973</v>
      </c>
      <c r="D47" s="28" t="s">
        <v>974</v>
      </c>
      <c r="E47" s="28" t="s">
        <v>574</v>
      </c>
      <c r="F47" s="87">
        <v>33845</v>
      </c>
      <c r="G47" s="29">
        <v>4.79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44658</v>
      </c>
      <c r="B48" s="29">
        <v>517554</v>
      </c>
      <c r="C48" s="28" t="s">
        <v>975</v>
      </c>
      <c r="D48" s="28" t="s">
        <v>976</v>
      </c>
      <c r="E48" s="28" t="s">
        <v>573</v>
      </c>
      <c r="F48" s="87">
        <v>60329</v>
      </c>
      <c r="G48" s="29">
        <v>23.93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44658</v>
      </c>
      <c r="B49" s="29">
        <v>540386</v>
      </c>
      <c r="C49" s="28" t="s">
        <v>1047</v>
      </c>
      <c r="D49" s="28" t="s">
        <v>1048</v>
      </c>
      <c r="E49" s="28" t="s">
        <v>573</v>
      </c>
      <c r="F49" s="87">
        <v>13219</v>
      </c>
      <c r="G49" s="29">
        <v>21.61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44658</v>
      </c>
      <c r="B50" s="29">
        <v>540386</v>
      </c>
      <c r="C50" s="28" t="s">
        <v>1047</v>
      </c>
      <c r="D50" s="28" t="s">
        <v>1048</v>
      </c>
      <c r="E50" s="28" t="s">
        <v>574</v>
      </c>
      <c r="F50" s="87">
        <v>113512</v>
      </c>
      <c r="G50" s="29">
        <v>21.13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44658</v>
      </c>
      <c r="B51" s="29">
        <v>540386</v>
      </c>
      <c r="C51" s="28" t="s">
        <v>1047</v>
      </c>
      <c r="D51" s="28" t="s">
        <v>933</v>
      </c>
      <c r="E51" s="28" t="s">
        <v>573</v>
      </c>
      <c r="F51" s="87">
        <v>75229</v>
      </c>
      <c r="G51" s="29">
        <v>20.54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44658</v>
      </c>
      <c r="B52" s="29">
        <v>540386</v>
      </c>
      <c r="C52" s="28" t="s">
        <v>1047</v>
      </c>
      <c r="D52" s="28" t="s">
        <v>933</v>
      </c>
      <c r="E52" s="28" t="s">
        <v>574</v>
      </c>
      <c r="F52" s="87">
        <v>75229</v>
      </c>
      <c r="G52" s="29">
        <v>21.24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44658</v>
      </c>
      <c r="B53" s="29">
        <v>524572</v>
      </c>
      <c r="C53" s="28" t="s">
        <v>1049</v>
      </c>
      <c r="D53" s="28" t="s">
        <v>962</v>
      </c>
      <c r="E53" s="28" t="s">
        <v>573</v>
      </c>
      <c r="F53" s="87">
        <v>84549</v>
      </c>
      <c r="G53" s="29">
        <v>15.32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44658</v>
      </c>
      <c r="B54" s="29">
        <v>537573</v>
      </c>
      <c r="C54" s="28" t="s">
        <v>934</v>
      </c>
      <c r="D54" s="28" t="s">
        <v>935</v>
      </c>
      <c r="E54" s="28" t="s">
        <v>574</v>
      </c>
      <c r="F54" s="87">
        <v>48000</v>
      </c>
      <c r="G54" s="29">
        <v>32.5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44658</v>
      </c>
      <c r="B55" s="29">
        <v>540727</v>
      </c>
      <c r="C55" s="28" t="s">
        <v>1050</v>
      </c>
      <c r="D55" s="28" t="s">
        <v>1051</v>
      </c>
      <c r="E55" s="28" t="s">
        <v>573</v>
      </c>
      <c r="F55" s="87">
        <v>66013</v>
      </c>
      <c r="G55" s="29">
        <v>39.96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44658</v>
      </c>
      <c r="B56" s="29">
        <v>540727</v>
      </c>
      <c r="C56" s="28" t="s">
        <v>1050</v>
      </c>
      <c r="D56" s="28" t="s">
        <v>1051</v>
      </c>
      <c r="E56" s="28" t="s">
        <v>574</v>
      </c>
      <c r="F56" s="87">
        <v>38192</v>
      </c>
      <c r="G56" s="29">
        <v>39.47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44658</v>
      </c>
      <c r="B57" s="29">
        <v>511760</v>
      </c>
      <c r="C57" s="28" t="s">
        <v>977</v>
      </c>
      <c r="D57" s="28" t="s">
        <v>1051</v>
      </c>
      <c r="E57" s="28" t="s">
        <v>574</v>
      </c>
      <c r="F57" s="87">
        <v>900000</v>
      </c>
      <c r="G57" s="29">
        <v>0.97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44658</v>
      </c>
      <c r="B58" s="29">
        <v>512499</v>
      </c>
      <c r="C58" s="28" t="s">
        <v>978</v>
      </c>
      <c r="D58" s="28" t="s">
        <v>867</v>
      </c>
      <c r="E58" s="28" t="s">
        <v>573</v>
      </c>
      <c r="F58" s="87">
        <v>10000001</v>
      </c>
      <c r="G58" s="29">
        <v>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44658</v>
      </c>
      <c r="B59" s="29">
        <v>512499</v>
      </c>
      <c r="C59" s="28" t="s">
        <v>978</v>
      </c>
      <c r="D59" s="28" t="s">
        <v>867</v>
      </c>
      <c r="E59" s="28" t="s">
        <v>574</v>
      </c>
      <c r="F59" s="87">
        <v>1237034</v>
      </c>
      <c r="G59" s="29">
        <v>1.02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44658</v>
      </c>
      <c r="B60" s="29">
        <v>512499</v>
      </c>
      <c r="C60" s="28" t="s">
        <v>978</v>
      </c>
      <c r="D60" s="28" t="s">
        <v>979</v>
      </c>
      <c r="E60" s="28" t="s">
        <v>574</v>
      </c>
      <c r="F60" s="87">
        <v>12689829</v>
      </c>
      <c r="G60" s="29">
        <v>1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44658</v>
      </c>
      <c r="B61" s="29">
        <v>539584</v>
      </c>
      <c r="C61" s="28" t="s">
        <v>1052</v>
      </c>
      <c r="D61" s="28" t="s">
        <v>1053</v>
      </c>
      <c r="E61" s="28" t="s">
        <v>573</v>
      </c>
      <c r="F61" s="87">
        <v>525000</v>
      </c>
      <c r="G61" s="29">
        <v>1.46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44658</v>
      </c>
      <c r="B62" s="29">
        <v>532070</v>
      </c>
      <c r="C62" s="28" t="s">
        <v>1054</v>
      </c>
      <c r="D62" s="28" t="s">
        <v>1055</v>
      </c>
      <c r="E62" s="28" t="s">
        <v>573</v>
      </c>
      <c r="F62" s="87">
        <v>33656</v>
      </c>
      <c r="G62" s="29">
        <v>31.77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44658</v>
      </c>
      <c r="B63" s="29">
        <v>532070</v>
      </c>
      <c r="C63" s="28" t="s">
        <v>1054</v>
      </c>
      <c r="D63" s="28" t="s">
        <v>1055</v>
      </c>
      <c r="E63" s="28" t="s">
        <v>574</v>
      </c>
      <c r="F63" s="87">
        <v>33656</v>
      </c>
      <c r="G63" s="29">
        <v>32.33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44658</v>
      </c>
      <c r="B64" s="29">
        <v>532070</v>
      </c>
      <c r="C64" s="28" t="s">
        <v>1054</v>
      </c>
      <c r="D64" s="28" t="s">
        <v>1056</v>
      </c>
      <c r="E64" s="28" t="s">
        <v>573</v>
      </c>
      <c r="F64" s="87">
        <v>44350</v>
      </c>
      <c r="G64" s="29">
        <v>31.7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44658</v>
      </c>
      <c r="B65" s="29">
        <v>532070</v>
      </c>
      <c r="C65" s="28" t="s">
        <v>1054</v>
      </c>
      <c r="D65" s="28" t="s">
        <v>1036</v>
      </c>
      <c r="E65" s="28" t="s">
        <v>574</v>
      </c>
      <c r="F65" s="87">
        <v>70000</v>
      </c>
      <c r="G65" s="29">
        <v>31.75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44658</v>
      </c>
      <c r="B66" s="29">
        <v>538597</v>
      </c>
      <c r="C66" s="28" t="s">
        <v>980</v>
      </c>
      <c r="D66" s="28" t="s">
        <v>981</v>
      </c>
      <c r="E66" s="28" t="s">
        <v>574</v>
      </c>
      <c r="F66" s="87">
        <v>145000</v>
      </c>
      <c r="G66" s="29">
        <v>10.16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44658</v>
      </c>
      <c r="B67" s="29">
        <v>543513</v>
      </c>
      <c r="C67" s="28" t="s">
        <v>1057</v>
      </c>
      <c r="D67" s="28" t="s">
        <v>1058</v>
      </c>
      <c r="E67" s="28" t="s">
        <v>574</v>
      </c>
      <c r="F67" s="87">
        <v>210249</v>
      </c>
      <c r="G67" s="29">
        <v>83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44658</v>
      </c>
      <c r="B68" s="29">
        <v>543513</v>
      </c>
      <c r="C68" s="28" t="s">
        <v>1057</v>
      </c>
      <c r="D68" s="28" t="s">
        <v>1059</v>
      </c>
      <c r="E68" s="28" t="s">
        <v>574</v>
      </c>
      <c r="F68" s="87">
        <v>217505</v>
      </c>
      <c r="G68" s="29">
        <v>84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44658</v>
      </c>
      <c r="B69" s="29">
        <v>505537</v>
      </c>
      <c r="C69" s="28" t="s">
        <v>214</v>
      </c>
      <c r="D69" s="28" t="s">
        <v>1060</v>
      </c>
      <c r="E69" s="28" t="s">
        <v>574</v>
      </c>
      <c r="F69" s="87">
        <v>74318476</v>
      </c>
      <c r="G69" s="29">
        <v>281.45999999999998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44658</v>
      </c>
      <c r="B70" s="29">
        <v>505537</v>
      </c>
      <c r="C70" s="28" t="s">
        <v>214</v>
      </c>
      <c r="D70" s="28" t="s">
        <v>1061</v>
      </c>
      <c r="E70" s="28" t="s">
        <v>573</v>
      </c>
      <c r="F70" s="87">
        <v>9900000</v>
      </c>
      <c r="G70" s="29">
        <v>281.10000000000002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44658</v>
      </c>
      <c r="B71" s="29">
        <v>505537</v>
      </c>
      <c r="C71" s="28" t="s">
        <v>214</v>
      </c>
      <c r="D71" s="28" t="s">
        <v>1062</v>
      </c>
      <c r="E71" s="28" t="s">
        <v>573</v>
      </c>
      <c r="F71" s="87">
        <v>10195126</v>
      </c>
      <c r="G71" s="29">
        <v>281.10000000000002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44658</v>
      </c>
      <c r="B72" s="29" t="s">
        <v>1063</v>
      </c>
      <c r="C72" s="28" t="s">
        <v>1064</v>
      </c>
      <c r="D72" s="28" t="s">
        <v>867</v>
      </c>
      <c r="E72" s="28" t="s">
        <v>573</v>
      </c>
      <c r="F72" s="87">
        <v>250000</v>
      </c>
      <c r="G72" s="29">
        <v>30.3</v>
      </c>
      <c r="H72" s="29" t="s">
        <v>852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44658</v>
      </c>
      <c r="B73" s="29" t="s">
        <v>1063</v>
      </c>
      <c r="C73" s="28" t="s">
        <v>1064</v>
      </c>
      <c r="D73" s="28" t="s">
        <v>1065</v>
      </c>
      <c r="E73" s="28" t="s">
        <v>573</v>
      </c>
      <c r="F73" s="87">
        <v>110240</v>
      </c>
      <c r="G73" s="29">
        <v>30.4</v>
      </c>
      <c r="H73" s="29" t="s">
        <v>852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44658</v>
      </c>
      <c r="B74" s="29" t="s">
        <v>1066</v>
      </c>
      <c r="C74" s="28" t="s">
        <v>1067</v>
      </c>
      <c r="D74" s="28" t="s">
        <v>987</v>
      </c>
      <c r="E74" s="28" t="s">
        <v>573</v>
      </c>
      <c r="F74" s="87">
        <v>431360</v>
      </c>
      <c r="G74" s="29">
        <v>60.68</v>
      </c>
      <c r="H74" s="29" t="s">
        <v>852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44658</v>
      </c>
      <c r="B75" s="29" t="s">
        <v>1066</v>
      </c>
      <c r="C75" s="28" t="s">
        <v>1067</v>
      </c>
      <c r="D75" s="28" t="s">
        <v>1068</v>
      </c>
      <c r="E75" s="28" t="s">
        <v>573</v>
      </c>
      <c r="F75" s="87">
        <v>223123</v>
      </c>
      <c r="G75" s="29">
        <v>58.87</v>
      </c>
      <c r="H75" s="29" t="s">
        <v>852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44658</v>
      </c>
      <c r="B76" s="29" t="s">
        <v>1066</v>
      </c>
      <c r="C76" s="28" t="s">
        <v>1067</v>
      </c>
      <c r="D76" s="28" t="s">
        <v>1069</v>
      </c>
      <c r="E76" s="28" t="s">
        <v>573</v>
      </c>
      <c r="F76" s="87">
        <v>365666</v>
      </c>
      <c r="G76" s="29">
        <v>58.49</v>
      </c>
      <c r="H76" s="29" t="s">
        <v>852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44658</v>
      </c>
      <c r="B77" s="29" t="s">
        <v>982</v>
      </c>
      <c r="C77" s="28" t="s">
        <v>983</v>
      </c>
      <c r="D77" s="28" t="s">
        <v>1070</v>
      </c>
      <c r="E77" s="28" t="s">
        <v>573</v>
      </c>
      <c r="F77" s="87">
        <v>32000</v>
      </c>
      <c r="G77" s="29">
        <v>122.5</v>
      </c>
      <c r="H77" s="29" t="s">
        <v>852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44658</v>
      </c>
      <c r="B78" s="29" t="s">
        <v>1071</v>
      </c>
      <c r="C78" s="28" t="s">
        <v>1072</v>
      </c>
      <c r="D78" s="28" t="s">
        <v>1073</v>
      </c>
      <c r="E78" s="28" t="s">
        <v>573</v>
      </c>
      <c r="F78" s="87">
        <v>106886</v>
      </c>
      <c r="G78" s="29">
        <v>85.12</v>
      </c>
      <c r="H78" s="29" t="s">
        <v>852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44658</v>
      </c>
      <c r="B79" s="29" t="s">
        <v>940</v>
      </c>
      <c r="C79" s="28" t="s">
        <v>941</v>
      </c>
      <c r="D79" s="28" t="s">
        <v>1074</v>
      </c>
      <c r="E79" s="28" t="s">
        <v>573</v>
      </c>
      <c r="F79" s="87">
        <v>1000000</v>
      </c>
      <c r="G79" s="29">
        <v>11.99</v>
      </c>
      <c r="H79" s="29" t="s">
        <v>852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44658</v>
      </c>
      <c r="B80" s="29" t="s">
        <v>940</v>
      </c>
      <c r="C80" s="28" t="s">
        <v>941</v>
      </c>
      <c r="D80" s="28" t="s">
        <v>1075</v>
      </c>
      <c r="E80" s="28" t="s">
        <v>573</v>
      </c>
      <c r="F80" s="87">
        <v>1639365</v>
      </c>
      <c r="G80" s="29">
        <v>11.64</v>
      </c>
      <c r="H80" s="29" t="s">
        <v>852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44658</v>
      </c>
      <c r="B81" s="29" t="s">
        <v>940</v>
      </c>
      <c r="C81" s="28" t="s">
        <v>941</v>
      </c>
      <c r="D81" s="28" t="s">
        <v>971</v>
      </c>
      <c r="E81" s="28" t="s">
        <v>573</v>
      </c>
      <c r="F81" s="87">
        <v>1692853</v>
      </c>
      <c r="G81" s="29">
        <v>11.35</v>
      </c>
      <c r="H81" s="29" t="s">
        <v>852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44658</v>
      </c>
      <c r="B82" s="29" t="s">
        <v>940</v>
      </c>
      <c r="C82" s="28" t="s">
        <v>941</v>
      </c>
      <c r="D82" s="28" t="s">
        <v>984</v>
      </c>
      <c r="E82" s="28" t="s">
        <v>573</v>
      </c>
      <c r="F82" s="87">
        <v>3006361</v>
      </c>
      <c r="G82" s="29">
        <v>11.43</v>
      </c>
      <c r="H82" s="29" t="s">
        <v>852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44658</v>
      </c>
      <c r="B83" s="29" t="s">
        <v>940</v>
      </c>
      <c r="C83" s="28" t="s">
        <v>941</v>
      </c>
      <c r="D83" s="28" t="s">
        <v>1076</v>
      </c>
      <c r="E83" s="28" t="s">
        <v>573</v>
      </c>
      <c r="F83" s="87">
        <v>924492</v>
      </c>
      <c r="G83" s="29">
        <v>11.74</v>
      </c>
      <c r="H83" s="29" t="s">
        <v>852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44658</v>
      </c>
      <c r="B84" s="29" t="s">
        <v>940</v>
      </c>
      <c r="C84" s="28" t="s">
        <v>941</v>
      </c>
      <c r="D84" s="28" t="s">
        <v>881</v>
      </c>
      <c r="E84" s="28" t="s">
        <v>573</v>
      </c>
      <c r="F84" s="87">
        <v>1820000</v>
      </c>
      <c r="G84" s="29">
        <v>11.73</v>
      </c>
      <c r="H84" s="29" t="s">
        <v>852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44658</v>
      </c>
      <c r="B85" s="29" t="s">
        <v>1077</v>
      </c>
      <c r="C85" s="28" t="s">
        <v>1078</v>
      </c>
      <c r="D85" s="28" t="s">
        <v>1079</v>
      </c>
      <c r="E85" s="28" t="s">
        <v>573</v>
      </c>
      <c r="F85" s="87">
        <v>4568016</v>
      </c>
      <c r="G85" s="29">
        <v>3.84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44658</v>
      </c>
      <c r="B86" s="29" t="s">
        <v>398</v>
      </c>
      <c r="C86" s="28" t="s">
        <v>936</v>
      </c>
      <c r="D86" s="28" t="s">
        <v>938</v>
      </c>
      <c r="E86" s="28" t="s">
        <v>573</v>
      </c>
      <c r="F86" s="87">
        <v>323906</v>
      </c>
      <c r="G86" s="29">
        <v>516.42999999999995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44658</v>
      </c>
      <c r="B87" s="29" t="s">
        <v>398</v>
      </c>
      <c r="C87" s="28" t="s">
        <v>936</v>
      </c>
      <c r="D87" s="28" t="s">
        <v>937</v>
      </c>
      <c r="E87" s="28" t="s">
        <v>573</v>
      </c>
      <c r="F87" s="87">
        <v>312761</v>
      </c>
      <c r="G87" s="29">
        <v>515.45000000000005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44658</v>
      </c>
      <c r="B88" s="29" t="s">
        <v>1080</v>
      </c>
      <c r="C88" s="28" t="s">
        <v>1081</v>
      </c>
      <c r="D88" s="28" t="s">
        <v>938</v>
      </c>
      <c r="E88" s="28" t="s">
        <v>573</v>
      </c>
      <c r="F88" s="87">
        <v>571399</v>
      </c>
      <c r="G88" s="29">
        <v>39.090000000000003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44658</v>
      </c>
      <c r="B89" s="29" t="s">
        <v>1080</v>
      </c>
      <c r="C89" s="28" t="s">
        <v>1081</v>
      </c>
      <c r="D89" s="28" t="s">
        <v>937</v>
      </c>
      <c r="E89" s="28" t="s">
        <v>573</v>
      </c>
      <c r="F89" s="87">
        <v>573710</v>
      </c>
      <c r="G89" s="29">
        <v>39.1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44658</v>
      </c>
      <c r="B90" s="29" t="s">
        <v>1080</v>
      </c>
      <c r="C90" s="28" t="s">
        <v>1081</v>
      </c>
      <c r="D90" s="28" t="s">
        <v>1082</v>
      </c>
      <c r="E90" s="28" t="s">
        <v>573</v>
      </c>
      <c r="F90" s="87">
        <v>450374</v>
      </c>
      <c r="G90" s="29">
        <v>39.25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44658</v>
      </c>
      <c r="B91" s="29" t="s">
        <v>985</v>
      </c>
      <c r="C91" s="28" t="s">
        <v>986</v>
      </c>
      <c r="D91" s="28" t="s">
        <v>937</v>
      </c>
      <c r="E91" s="28" t="s">
        <v>573</v>
      </c>
      <c r="F91" s="87">
        <v>117412</v>
      </c>
      <c r="G91" s="29">
        <v>102.8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44658</v>
      </c>
      <c r="B92" s="29" t="s">
        <v>985</v>
      </c>
      <c r="C92" s="28" t="s">
        <v>986</v>
      </c>
      <c r="D92" s="28" t="s">
        <v>938</v>
      </c>
      <c r="E92" s="28" t="s">
        <v>573</v>
      </c>
      <c r="F92" s="87">
        <v>135185</v>
      </c>
      <c r="G92" s="29">
        <v>102.46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44658</v>
      </c>
      <c r="B93" s="29" t="s">
        <v>1083</v>
      </c>
      <c r="C93" s="28" t="s">
        <v>1084</v>
      </c>
      <c r="D93" s="28" t="s">
        <v>991</v>
      </c>
      <c r="E93" s="28" t="s">
        <v>573</v>
      </c>
      <c r="F93" s="87">
        <v>611239</v>
      </c>
      <c r="G93" s="29">
        <v>167.1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44658</v>
      </c>
      <c r="B94" s="29" t="s">
        <v>1083</v>
      </c>
      <c r="C94" s="28" t="s">
        <v>1084</v>
      </c>
      <c r="D94" s="28" t="s">
        <v>937</v>
      </c>
      <c r="E94" s="28" t="s">
        <v>573</v>
      </c>
      <c r="F94" s="87">
        <v>1171869</v>
      </c>
      <c r="G94" s="29">
        <v>163.91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44658</v>
      </c>
      <c r="B95" s="29" t="s">
        <v>1083</v>
      </c>
      <c r="C95" s="28" t="s">
        <v>1084</v>
      </c>
      <c r="D95" s="28" t="s">
        <v>938</v>
      </c>
      <c r="E95" s="28" t="s">
        <v>573</v>
      </c>
      <c r="F95" s="87">
        <v>541902</v>
      </c>
      <c r="G95" s="29">
        <v>163.63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44658</v>
      </c>
      <c r="B96" s="29" t="s">
        <v>1083</v>
      </c>
      <c r="C96" s="28" t="s">
        <v>1084</v>
      </c>
      <c r="D96" s="28" t="s">
        <v>939</v>
      </c>
      <c r="E96" s="28" t="s">
        <v>573</v>
      </c>
      <c r="F96" s="87">
        <v>767095</v>
      </c>
      <c r="G96" s="29">
        <v>163.69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44658</v>
      </c>
      <c r="B97" s="29" t="s">
        <v>1085</v>
      </c>
      <c r="C97" s="28" t="s">
        <v>1086</v>
      </c>
      <c r="D97" s="28" t="s">
        <v>937</v>
      </c>
      <c r="E97" s="28" t="s">
        <v>573</v>
      </c>
      <c r="F97" s="87">
        <v>73775</v>
      </c>
      <c r="G97" s="29">
        <v>70.53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44658</v>
      </c>
      <c r="B98" s="29" t="s">
        <v>1085</v>
      </c>
      <c r="C98" s="28" t="s">
        <v>1086</v>
      </c>
      <c r="D98" s="28" t="s">
        <v>1087</v>
      </c>
      <c r="E98" s="28" t="s">
        <v>573</v>
      </c>
      <c r="F98" s="87">
        <v>87517</v>
      </c>
      <c r="G98" s="29">
        <v>70.84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44658</v>
      </c>
      <c r="B99" s="29" t="s">
        <v>1088</v>
      </c>
      <c r="C99" s="28" t="s">
        <v>1089</v>
      </c>
      <c r="D99" s="28" t="s">
        <v>938</v>
      </c>
      <c r="E99" s="28" t="s">
        <v>573</v>
      </c>
      <c r="F99" s="87">
        <v>1308516</v>
      </c>
      <c r="G99" s="29">
        <v>37.9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44658</v>
      </c>
      <c r="B100" s="29" t="s">
        <v>1088</v>
      </c>
      <c r="C100" s="28" t="s">
        <v>1089</v>
      </c>
      <c r="D100" s="28" t="s">
        <v>939</v>
      </c>
      <c r="E100" s="28" t="s">
        <v>573</v>
      </c>
      <c r="F100" s="87">
        <v>791221</v>
      </c>
      <c r="G100" s="29">
        <v>37.99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44658</v>
      </c>
      <c r="B101" s="29" t="s">
        <v>1088</v>
      </c>
      <c r="C101" s="28" t="s">
        <v>1089</v>
      </c>
      <c r="D101" s="28" t="s">
        <v>1090</v>
      </c>
      <c r="E101" s="28" t="s">
        <v>573</v>
      </c>
      <c r="F101" s="87">
        <v>777817</v>
      </c>
      <c r="G101" s="29">
        <v>37.630000000000003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44658</v>
      </c>
      <c r="B102" s="29" t="s">
        <v>486</v>
      </c>
      <c r="C102" s="28" t="s">
        <v>1091</v>
      </c>
      <c r="D102" s="28" t="s">
        <v>939</v>
      </c>
      <c r="E102" s="28" t="s">
        <v>573</v>
      </c>
      <c r="F102" s="87">
        <v>2927892</v>
      </c>
      <c r="G102" s="29">
        <v>106.33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44658</v>
      </c>
      <c r="B103" s="29" t="s">
        <v>1092</v>
      </c>
      <c r="C103" s="28" t="s">
        <v>1093</v>
      </c>
      <c r="D103" s="28" t="s">
        <v>881</v>
      </c>
      <c r="E103" s="28" t="s">
        <v>573</v>
      </c>
      <c r="F103" s="87">
        <v>1435629</v>
      </c>
      <c r="G103" s="29">
        <v>21.1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44658</v>
      </c>
      <c r="B104" s="29" t="s">
        <v>1092</v>
      </c>
      <c r="C104" s="28" t="s">
        <v>1093</v>
      </c>
      <c r="D104" s="28" t="s">
        <v>1094</v>
      </c>
      <c r="E104" s="28" t="s">
        <v>573</v>
      </c>
      <c r="F104" s="87">
        <v>600000</v>
      </c>
      <c r="G104" s="29">
        <v>21.1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44658</v>
      </c>
      <c r="B105" s="29" t="s">
        <v>1095</v>
      </c>
      <c r="C105" s="28" t="s">
        <v>1096</v>
      </c>
      <c r="D105" s="28" t="s">
        <v>1097</v>
      </c>
      <c r="E105" s="28" t="s">
        <v>573</v>
      </c>
      <c r="F105" s="87">
        <v>25000</v>
      </c>
      <c r="G105" s="29">
        <v>90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44658</v>
      </c>
      <c r="B106" s="29" t="s">
        <v>1098</v>
      </c>
      <c r="C106" s="28" t="s">
        <v>1099</v>
      </c>
      <c r="D106" s="28" t="s">
        <v>1048</v>
      </c>
      <c r="E106" s="28" t="s">
        <v>573</v>
      </c>
      <c r="F106" s="87">
        <v>40200</v>
      </c>
      <c r="G106" s="29">
        <v>123.01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44658</v>
      </c>
      <c r="B107" s="29" t="s">
        <v>1100</v>
      </c>
      <c r="C107" s="28" t="s">
        <v>1101</v>
      </c>
      <c r="D107" s="28" t="s">
        <v>1102</v>
      </c>
      <c r="E107" s="28" t="s">
        <v>573</v>
      </c>
      <c r="F107" s="87">
        <v>48000</v>
      </c>
      <c r="G107" s="29">
        <v>88.37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44658</v>
      </c>
      <c r="B108" s="29" t="s">
        <v>1103</v>
      </c>
      <c r="C108" s="28" t="s">
        <v>1104</v>
      </c>
      <c r="D108" s="28" t="s">
        <v>1105</v>
      </c>
      <c r="E108" s="28" t="s">
        <v>573</v>
      </c>
      <c r="F108" s="87">
        <v>150120</v>
      </c>
      <c r="G108" s="29">
        <v>74.41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44658</v>
      </c>
      <c r="B109" s="29" t="s">
        <v>1103</v>
      </c>
      <c r="C109" s="28" t="s">
        <v>1104</v>
      </c>
      <c r="D109" s="28" t="s">
        <v>1106</v>
      </c>
      <c r="E109" s="28" t="s">
        <v>573</v>
      </c>
      <c r="F109" s="87">
        <v>340937</v>
      </c>
      <c r="G109" s="29">
        <v>72.13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44658</v>
      </c>
      <c r="B110" s="29" t="s">
        <v>1103</v>
      </c>
      <c r="C110" s="28" t="s">
        <v>1104</v>
      </c>
      <c r="D110" s="28" t="s">
        <v>1107</v>
      </c>
      <c r="E110" s="28" t="s">
        <v>573</v>
      </c>
      <c r="F110" s="87">
        <v>242534</v>
      </c>
      <c r="G110" s="29">
        <v>77.28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44658</v>
      </c>
      <c r="B111" s="29" t="s">
        <v>1103</v>
      </c>
      <c r="C111" s="28" t="s">
        <v>1104</v>
      </c>
      <c r="D111" s="28" t="s">
        <v>1016</v>
      </c>
      <c r="E111" s="28" t="s">
        <v>573</v>
      </c>
      <c r="F111" s="87">
        <v>207042</v>
      </c>
      <c r="G111" s="29">
        <v>72.47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44658</v>
      </c>
      <c r="B112" s="29" t="s">
        <v>1103</v>
      </c>
      <c r="C112" s="28" t="s">
        <v>1104</v>
      </c>
      <c r="D112" s="28" t="s">
        <v>1108</v>
      </c>
      <c r="E112" s="28" t="s">
        <v>573</v>
      </c>
      <c r="F112" s="87">
        <v>60000</v>
      </c>
      <c r="G112" s="29">
        <v>78.45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44658</v>
      </c>
      <c r="B113" s="29" t="s">
        <v>1103</v>
      </c>
      <c r="C113" s="28" t="s">
        <v>1104</v>
      </c>
      <c r="D113" s="28" t="s">
        <v>1109</v>
      </c>
      <c r="E113" s="28" t="s">
        <v>573</v>
      </c>
      <c r="F113" s="87">
        <v>100000</v>
      </c>
      <c r="G113" s="29">
        <v>77.97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44658</v>
      </c>
      <c r="B114" s="29" t="s">
        <v>1103</v>
      </c>
      <c r="C114" s="28" t="s">
        <v>1104</v>
      </c>
      <c r="D114" s="28" t="s">
        <v>1110</v>
      </c>
      <c r="E114" s="28" t="s">
        <v>573</v>
      </c>
      <c r="F114" s="87">
        <v>185981</v>
      </c>
      <c r="G114" s="29">
        <v>74.040000000000006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44658</v>
      </c>
      <c r="B115" s="29" t="s">
        <v>1103</v>
      </c>
      <c r="C115" s="28" t="s">
        <v>1104</v>
      </c>
      <c r="D115" s="28" t="s">
        <v>938</v>
      </c>
      <c r="E115" s="28" t="s">
        <v>573</v>
      </c>
      <c r="F115" s="87">
        <v>91586</v>
      </c>
      <c r="G115" s="29">
        <v>73.33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44658</v>
      </c>
      <c r="B116" s="29" t="s">
        <v>1103</v>
      </c>
      <c r="C116" s="28" t="s">
        <v>1104</v>
      </c>
      <c r="D116" s="28" t="s">
        <v>939</v>
      </c>
      <c r="E116" s="28" t="s">
        <v>573</v>
      </c>
      <c r="F116" s="87">
        <v>82408</v>
      </c>
      <c r="G116" s="29">
        <v>73.56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44658</v>
      </c>
      <c r="B117" s="29" t="s">
        <v>1103</v>
      </c>
      <c r="C117" s="28" t="s">
        <v>1104</v>
      </c>
      <c r="D117" s="28" t="s">
        <v>1111</v>
      </c>
      <c r="E117" s="28" t="s">
        <v>573</v>
      </c>
      <c r="F117" s="87">
        <v>59515</v>
      </c>
      <c r="G117" s="29">
        <v>72.58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44658</v>
      </c>
      <c r="B118" s="29" t="s">
        <v>1103</v>
      </c>
      <c r="C118" s="28" t="s">
        <v>1104</v>
      </c>
      <c r="D118" s="28" t="s">
        <v>1112</v>
      </c>
      <c r="E118" s="28" t="s">
        <v>573</v>
      </c>
      <c r="F118" s="87">
        <v>100000</v>
      </c>
      <c r="G118" s="29">
        <v>72.209999999999994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44658</v>
      </c>
      <c r="B119" s="29" t="s">
        <v>1103</v>
      </c>
      <c r="C119" s="28" t="s">
        <v>1104</v>
      </c>
      <c r="D119" s="28" t="s">
        <v>937</v>
      </c>
      <c r="E119" s="28" t="s">
        <v>573</v>
      </c>
      <c r="F119" s="87">
        <v>81651</v>
      </c>
      <c r="G119" s="29">
        <v>72.33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44658</v>
      </c>
      <c r="B120" s="29" t="s">
        <v>1113</v>
      </c>
      <c r="C120" s="28" t="s">
        <v>1114</v>
      </c>
      <c r="D120" s="28" t="s">
        <v>881</v>
      </c>
      <c r="E120" s="28" t="s">
        <v>573</v>
      </c>
      <c r="F120" s="87">
        <v>20523791</v>
      </c>
      <c r="G120" s="29">
        <v>1.1499999999999999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44658</v>
      </c>
      <c r="B121" s="29" t="s">
        <v>282</v>
      </c>
      <c r="C121" s="28" t="s">
        <v>1115</v>
      </c>
      <c r="D121" s="28" t="s">
        <v>1116</v>
      </c>
      <c r="E121" s="28" t="s">
        <v>573</v>
      </c>
      <c r="F121" s="87">
        <v>216105588</v>
      </c>
      <c r="G121" s="29">
        <v>15.64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44658</v>
      </c>
      <c r="B122" s="29" t="s">
        <v>1063</v>
      </c>
      <c r="C122" s="28" t="s">
        <v>1064</v>
      </c>
      <c r="D122" s="28" t="s">
        <v>867</v>
      </c>
      <c r="E122" s="28" t="s">
        <v>574</v>
      </c>
      <c r="F122" s="87">
        <v>250000</v>
      </c>
      <c r="G122" s="29">
        <v>30.4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44658</v>
      </c>
      <c r="B123" s="29" t="s">
        <v>1066</v>
      </c>
      <c r="C123" s="28" t="s">
        <v>1067</v>
      </c>
      <c r="D123" s="28" t="s">
        <v>987</v>
      </c>
      <c r="E123" s="28" t="s">
        <v>574</v>
      </c>
      <c r="F123" s="87">
        <v>431360</v>
      </c>
      <c r="G123" s="29">
        <v>59.76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44658</v>
      </c>
      <c r="B124" s="29" t="s">
        <v>1066</v>
      </c>
      <c r="C124" s="28" t="s">
        <v>1067</v>
      </c>
      <c r="D124" s="28" t="s">
        <v>1117</v>
      </c>
      <c r="E124" s="28" t="s">
        <v>574</v>
      </c>
      <c r="F124" s="87">
        <v>141534</v>
      </c>
      <c r="G124" s="29">
        <v>60.26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44658</v>
      </c>
      <c r="B125" s="29" t="s">
        <v>1066</v>
      </c>
      <c r="C125" s="28" t="s">
        <v>1067</v>
      </c>
      <c r="D125" s="28" t="s">
        <v>1068</v>
      </c>
      <c r="E125" s="28" t="s">
        <v>574</v>
      </c>
      <c r="F125" s="87">
        <v>48123</v>
      </c>
      <c r="G125" s="29">
        <v>59.7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44658</v>
      </c>
      <c r="B126" s="29" t="s">
        <v>1066</v>
      </c>
      <c r="C126" s="28" t="s">
        <v>1067</v>
      </c>
      <c r="D126" s="28" t="s">
        <v>1069</v>
      </c>
      <c r="E126" s="28" t="s">
        <v>574</v>
      </c>
      <c r="F126" s="87">
        <v>365666</v>
      </c>
      <c r="G126" s="29">
        <v>59.28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44658</v>
      </c>
      <c r="B127" s="29" t="s">
        <v>304</v>
      </c>
      <c r="C127" s="28" t="s">
        <v>1118</v>
      </c>
      <c r="D127" s="28" t="s">
        <v>1028</v>
      </c>
      <c r="E127" s="28" t="s">
        <v>574</v>
      </c>
      <c r="F127" s="87">
        <v>3379797</v>
      </c>
      <c r="G127" s="29">
        <v>192.59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44658</v>
      </c>
      <c r="B128" s="29" t="s">
        <v>982</v>
      </c>
      <c r="C128" s="28" t="s">
        <v>983</v>
      </c>
      <c r="D128" s="28" t="s">
        <v>1119</v>
      </c>
      <c r="E128" s="28" t="s">
        <v>574</v>
      </c>
      <c r="F128" s="87">
        <v>32000</v>
      </c>
      <c r="G128" s="29">
        <v>123.37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44658</v>
      </c>
      <c r="B129" s="29" t="s">
        <v>940</v>
      </c>
      <c r="C129" s="28" t="s">
        <v>941</v>
      </c>
      <c r="D129" s="28" t="s">
        <v>1075</v>
      </c>
      <c r="E129" s="28" t="s">
        <v>574</v>
      </c>
      <c r="F129" s="87">
        <v>1683750</v>
      </c>
      <c r="G129" s="29">
        <v>11.83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44658</v>
      </c>
      <c r="B130" s="29" t="s">
        <v>940</v>
      </c>
      <c r="C130" s="28" t="s">
        <v>941</v>
      </c>
      <c r="D130" s="28" t="s">
        <v>971</v>
      </c>
      <c r="E130" s="28" t="s">
        <v>574</v>
      </c>
      <c r="F130" s="87">
        <v>1692853</v>
      </c>
      <c r="G130" s="29">
        <v>12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44658</v>
      </c>
      <c r="B131" s="29" t="s">
        <v>940</v>
      </c>
      <c r="C131" s="28" t="s">
        <v>941</v>
      </c>
      <c r="D131" s="28" t="s">
        <v>1076</v>
      </c>
      <c r="E131" s="28" t="s">
        <v>574</v>
      </c>
      <c r="F131" s="87">
        <v>16501</v>
      </c>
      <c r="G131" s="29">
        <v>11.76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44658</v>
      </c>
      <c r="B132" s="29" t="s">
        <v>940</v>
      </c>
      <c r="C132" s="28" t="s">
        <v>941</v>
      </c>
      <c r="D132" s="28" t="s">
        <v>942</v>
      </c>
      <c r="E132" s="28" t="s">
        <v>574</v>
      </c>
      <c r="F132" s="87">
        <v>6325000</v>
      </c>
      <c r="G132" s="29">
        <v>11.27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44658</v>
      </c>
      <c r="B133" s="29" t="s">
        <v>940</v>
      </c>
      <c r="C133" s="28" t="s">
        <v>941</v>
      </c>
      <c r="D133" s="28" t="s">
        <v>881</v>
      </c>
      <c r="E133" s="28" t="s">
        <v>574</v>
      </c>
      <c r="F133" s="87">
        <v>20000</v>
      </c>
      <c r="G133" s="29">
        <v>11.75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44658</v>
      </c>
      <c r="B134" s="29" t="s">
        <v>940</v>
      </c>
      <c r="C134" s="28" t="s">
        <v>941</v>
      </c>
      <c r="D134" s="28" t="s">
        <v>984</v>
      </c>
      <c r="E134" s="28" t="s">
        <v>574</v>
      </c>
      <c r="F134" s="87">
        <v>2850665</v>
      </c>
      <c r="G134" s="29">
        <v>11.86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44658</v>
      </c>
      <c r="B135" s="29" t="s">
        <v>992</v>
      </c>
      <c r="C135" s="28" t="s">
        <v>993</v>
      </c>
      <c r="D135" s="28" t="s">
        <v>1120</v>
      </c>
      <c r="E135" s="28" t="s">
        <v>574</v>
      </c>
      <c r="F135" s="87">
        <v>156000</v>
      </c>
      <c r="G135" s="29">
        <v>5.15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44658</v>
      </c>
      <c r="B136" s="29" t="s">
        <v>1077</v>
      </c>
      <c r="C136" s="28" t="s">
        <v>1078</v>
      </c>
      <c r="D136" s="28" t="s">
        <v>1079</v>
      </c>
      <c r="E136" s="28" t="s">
        <v>574</v>
      </c>
      <c r="F136" s="87">
        <v>4368184</v>
      </c>
      <c r="G136" s="29">
        <v>3.79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44658</v>
      </c>
      <c r="B137" s="29" t="s">
        <v>398</v>
      </c>
      <c r="C137" s="28" t="s">
        <v>936</v>
      </c>
      <c r="D137" s="28" t="s">
        <v>937</v>
      </c>
      <c r="E137" s="28" t="s">
        <v>574</v>
      </c>
      <c r="F137" s="87">
        <v>317588</v>
      </c>
      <c r="G137" s="29">
        <v>516.13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44658</v>
      </c>
      <c r="B138" s="29" t="s">
        <v>398</v>
      </c>
      <c r="C138" s="28" t="s">
        <v>936</v>
      </c>
      <c r="D138" s="28" t="s">
        <v>938</v>
      </c>
      <c r="E138" s="28" t="s">
        <v>574</v>
      </c>
      <c r="F138" s="87">
        <v>323906</v>
      </c>
      <c r="G138" s="29">
        <v>516.92999999999995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44658</v>
      </c>
      <c r="B139" s="29" t="s">
        <v>1080</v>
      </c>
      <c r="C139" s="28" t="s">
        <v>1081</v>
      </c>
      <c r="D139" s="28" t="s">
        <v>937</v>
      </c>
      <c r="E139" s="28" t="s">
        <v>574</v>
      </c>
      <c r="F139" s="87">
        <v>552116</v>
      </c>
      <c r="G139" s="29">
        <v>39.28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44658</v>
      </c>
      <c r="B140" s="29" t="s">
        <v>1080</v>
      </c>
      <c r="C140" s="28" t="s">
        <v>1081</v>
      </c>
      <c r="D140" s="28" t="s">
        <v>1082</v>
      </c>
      <c r="E140" s="28" t="s">
        <v>574</v>
      </c>
      <c r="F140" s="87">
        <v>700544</v>
      </c>
      <c r="G140" s="29">
        <v>39.43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44658</v>
      </c>
      <c r="B141" s="29" t="s">
        <v>1080</v>
      </c>
      <c r="C141" s="28" t="s">
        <v>1081</v>
      </c>
      <c r="D141" s="28" t="s">
        <v>938</v>
      </c>
      <c r="E141" s="28" t="s">
        <v>574</v>
      </c>
      <c r="F141" s="87">
        <v>571399</v>
      </c>
      <c r="G141" s="29">
        <v>39.21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44658</v>
      </c>
      <c r="B142" s="29" t="s">
        <v>985</v>
      </c>
      <c r="C142" s="28" t="s">
        <v>986</v>
      </c>
      <c r="D142" s="28" t="s">
        <v>937</v>
      </c>
      <c r="E142" s="28" t="s">
        <v>574</v>
      </c>
      <c r="F142" s="87">
        <v>117227</v>
      </c>
      <c r="G142" s="29">
        <v>103.11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44658</v>
      </c>
      <c r="B143" s="29" t="s">
        <v>985</v>
      </c>
      <c r="C143" s="28" t="s">
        <v>986</v>
      </c>
      <c r="D143" s="28" t="s">
        <v>938</v>
      </c>
      <c r="E143" s="28" t="s">
        <v>574</v>
      </c>
      <c r="F143" s="87">
        <v>135185</v>
      </c>
      <c r="G143" s="29">
        <v>102.66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44658</v>
      </c>
      <c r="B144" s="29" t="s">
        <v>1121</v>
      </c>
      <c r="C144" s="28" t="s">
        <v>1122</v>
      </c>
      <c r="D144" s="28" t="s">
        <v>1123</v>
      </c>
      <c r="E144" s="28" t="s">
        <v>574</v>
      </c>
      <c r="F144" s="87">
        <v>53890</v>
      </c>
      <c r="G144" s="29">
        <v>77.17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44658</v>
      </c>
      <c r="B145" s="29" t="s">
        <v>1083</v>
      </c>
      <c r="C145" s="28" t="s">
        <v>1084</v>
      </c>
      <c r="D145" s="28" t="s">
        <v>991</v>
      </c>
      <c r="E145" s="28" t="s">
        <v>574</v>
      </c>
      <c r="F145" s="87">
        <v>611239</v>
      </c>
      <c r="G145" s="29">
        <v>167.23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44658</v>
      </c>
      <c r="B146" s="29" t="s">
        <v>1083</v>
      </c>
      <c r="C146" s="28" t="s">
        <v>1084</v>
      </c>
      <c r="D146" s="28" t="s">
        <v>938</v>
      </c>
      <c r="E146" s="28" t="s">
        <v>574</v>
      </c>
      <c r="F146" s="87">
        <v>541902</v>
      </c>
      <c r="G146" s="29">
        <v>163.95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44658</v>
      </c>
      <c r="B147" s="29" t="s">
        <v>1083</v>
      </c>
      <c r="C147" s="28" t="s">
        <v>1084</v>
      </c>
      <c r="D147" s="28" t="s">
        <v>937</v>
      </c>
      <c r="E147" s="28" t="s">
        <v>574</v>
      </c>
      <c r="F147" s="87">
        <v>1170913</v>
      </c>
      <c r="G147" s="29">
        <v>164.53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44658</v>
      </c>
      <c r="B148" s="29" t="s">
        <v>1083</v>
      </c>
      <c r="C148" s="28" t="s">
        <v>1084</v>
      </c>
      <c r="D148" s="28" t="s">
        <v>939</v>
      </c>
      <c r="E148" s="28" t="s">
        <v>574</v>
      </c>
      <c r="F148" s="87">
        <v>777991</v>
      </c>
      <c r="G148" s="29">
        <v>164.63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44658</v>
      </c>
      <c r="B149" s="29" t="s">
        <v>1085</v>
      </c>
      <c r="C149" s="28" t="s">
        <v>1086</v>
      </c>
      <c r="D149" s="28" t="s">
        <v>1087</v>
      </c>
      <c r="E149" s="28" t="s">
        <v>574</v>
      </c>
      <c r="F149" s="87">
        <v>74267</v>
      </c>
      <c r="G149" s="29">
        <v>70.69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44658</v>
      </c>
      <c r="B150" s="29" t="s">
        <v>1085</v>
      </c>
      <c r="C150" s="28" t="s">
        <v>1086</v>
      </c>
      <c r="D150" s="28" t="s">
        <v>937</v>
      </c>
      <c r="E150" s="28" t="s">
        <v>574</v>
      </c>
      <c r="F150" s="87">
        <v>73656</v>
      </c>
      <c r="G150" s="29">
        <v>70.42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44658</v>
      </c>
      <c r="B151" s="29" t="s">
        <v>1088</v>
      </c>
      <c r="C151" s="28" t="s">
        <v>1089</v>
      </c>
      <c r="D151" s="28" t="s">
        <v>1090</v>
      </c>
      <c r="E151" s="28" t="s">
        <v>574</v>
      </c>
      <c r="F151" s="87">
        <v>686963</v>
      </c>
      <c r="G151" s="29">
        <v>37.700000000000003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44658</v>
      </c>
      <c r="B152" s="29" t="s">
        <v>1088</v>
      </c>
      <c r="C152" s="28" t="s">
        <v>1089</v>
      </c>
      <c r="D152" s="28" t="s">
        <v>939</v>
      </c>
      <c r="E152" s="28" t="s">
        <v>574</v>
      </c>
      <c r="F152" s="87">
        <v>785219</v>
      </c>
      <c r="G152" s="29">
        <v>38.01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44658</v>
      </c>
      <c r="B153" s="29" t="s">
        <v>1088</v>
      </c>
      <c r="C153" s="28" t="s">
        <v>1089</v>
      </c>
      <c r="D153" s="28" t="s">
        <v>938</v>
      </c>
      <c r="E153" s="28" t="s">
        <v>574</v>
      </c>
      <c r="F153" s="87">
        <v>1308516</v>
      </c>
      <c r="G153" s="29">
        <v>37.97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44658</v>
      </c>
      <c r="B154" s="29" t="s">
        <v>184</v>
      </c>
      <c r="C154" s="28" t="s">
        <v>1124</v>
      </c>
      <c r="D154" s="28" t="s">
        <v>1125</v>
      </c>
      <c r="E154" s="28" t="s">
        <v>574</v>
      </c>
      <c r="F154" s="87">
        <v>3430700</v>
      </c>
      <c r="G154" s="29">
        <v>139.07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44658</v>
      </c>
      <c r="B155" s="29" t="s">
        <v>486</v>
      </c>
      <c r="C155" s="28" t="s">
        <v>1091</v>
      </c>
      <c r="D155" s="28" t="s">
        <v>939</v>
      </c>
      <c r="E155" s="28" t="s">
        <v>574</v>
      </c>
      <c r="F155" s="87">
        <v>2926266</v>
      </c>
      <c r="G155" s="29">
        <v>106.13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44658</v>
      </c>
      <c r="B156" s="29" t="s">
        <v>1092</v>
      </c>
      <c r="C156" s="28" t="s">
        <v>1093</v>
      </c>
      <c r="D156" s="28" t="s">
        <v>1094</v>
      </c>
      <c r="E156" s="28" t="s">
        <v>574</v>
      </c>
      <c r="F156" s="87">
        <v>1280000</v>
      </c>
      <c r="G156" s="29">
        <v>21.1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44658</v>
      </c>
      <c r="B157" s="29" t="s">
        <v>1092</v>
      </c>
      <c r="C157" s="28" t="s">
        <v>1093</v>
      </c>
      <c r="D157" s="28" t="s">
        <v>881</v>
      </c>
      <c r="E157" s="28" t="s">
        <v>574</v>
      </c>
      <c r="F157" s="87">
        <v>1617629</v>
      </c>
      <c r="G157" s="29">
        <v>21.15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44658</v>
      </c>
      <c r="B158" s="29" t="s">
        <v>1095</v>
      </c>
      <c r="C158" s="28" t="s">
        <v>1096</v>
      </c>
      <c r="D158" s="28" t="s">
        <v>1126</v>
      </c>
      <c r="E158" s="28" t="s">
        <v>574</v>
      </c>
      <c r="F158" s="87">
        <v>25000</v>
      </c>
      <c r="G158" s="29">
        <v>90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44658</v>
      </c>
      <c r="B159" s="29" t="s">
        <v>1098</v>
      </c>
      <c r="C159" s="28" t="s">
        <v>1099</v>
      </c>
      <c r="D159" s="28" t="s">
        <v>1127</v>
      </c>
      <c r="E159" s="28" t="s">
        <v>574</v>
      </c>
      <c r="F159" s="87">
        <v>45000</v>
      </c>
      <c r="G159" s="29">
        <v>122.91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44658</v>
      </c>
      <c r="B160" s="29" t="s">
        <v>1098</v>
      </c>
      <c r="C160" s="28" t="s">
        <v>1099</v>
      </c>
      <c r="D160" s="28" t="s">
        <v>1048</v>
      </c>
      <c r="E160" s="28" t="s">
        <v>574</v>
      </c>
      <c r="F160" s="87">
        <v>28200</v>
      </c>
      <c r="G160" s="29">
        <v>124.13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44658</v>
      </c>
      <c r="B161" s="29" t="s">
        <v>1100</v>
      </c>
      <c r="C161" s="28" t="s">
        <v>1101</v>
      </c>
      <c r="D161" s="28" t="s">
        <v>1102</v>
      </c>
      <c r="E161" s="28" t="s">
        <v>574</v>
      </c>
      <c r="F161" s="87">
        <v>23000</v>
      </c>
      <c r="G161" s="29">
        <v>90.15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44658</v>
      </c>
      <c r="B162" s="29" t="s">
        <v>1057</v>
      </c>
      <c r="C162" s="28" t="s">
        <v>1128</v>
      </c>
      <c r="D162" s="28" t="s">
        <v>1129</v>
      </c>
      <c r="E162" s="28" t="s">
        <v>574</v>
      </c>
      <c r="F162" s="87">
        <v>284121</v>
      </c>
      <c r="G162" s="29">
        <v>79.8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44658</v>
      </c>
      <c r="B163" s="29" t="s">
        <v>988</v>
      </c>
      <c r="C163" s="28" t="s">
        <v>989</v>
      </c>
      <c r="D163" s="28" t="s">
        <v>990</v>
      </c>
      <c r="E163" s="28" t="s">
        <v>574</v>
      </c>
      <c r="F163" s="87">
        <v>27600</v>
      </c>
      <c r="G163" s="29">
        <v>111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44658</v>
      </c>
      <c r="B164" s="29" t="s">
        <v>1103</v>
      </c>
      <c r="C164" s="28" t="s">
        <v>1104</v>
      </c>
      <c r="D164" s="28" t="s">
        <v>1106</v>
      </c>
      <c r="E164" s="28" t="s">
        <v>574</v>
      </c>
      <c r="F164" s="87">
        <v>281937</v>
      </c>
      <c r="G164" s="29">
        <v>78.05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44658</v>
      </c>
      <c r="B165" s="29" t="s">
        <v>1103</v>
      </c>
      <c r="C165" s="28" t="s">
        <v>1104</v>
      </c>
      <c r="D165" s="28" t="s">
        <v>1111</v>
      </c>
      <c r="E165" s="28" t="s">
        <v>574</v>
      </c>
      <c r="F165" s="87">
        <v>62956</v>
      </c>
      <c r="G165" s="29">
        <v>71.599999999999994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44658</v>
      </c>
      <c r="B166" s="29" t="s">
        <v>1103</v>
      </c>
      <c r="C166" s="28" t="s">
        <v>1104</v>
      </c>
      <c r="D166" s="28" t="s">
        <v>939</v>
      </c>
      <c r="E166" s="28" t="s">
        <v>574</v>
      </c>
      <c r="F166" s="87">
        <v>82408</v>
      </c>
      <c r="G166" s="29">
        <v>73.34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44658</v>
      </c>
      <c r="B167" s="29" t="s">
        <v>1103</v>
      </c>
      <c r="C167" s="28" t="s">
        <v>1104</v>
      </c>
      <c r="D167" s="28" t="s">
        <v>938</v>
      </c>
      <c r="E167" s="28" t="s">
        <v>574</v>
      </c>
      <c r="F167" s="87">
        <v>91586</v>
      </c>
      <c r="G167" s="29">
        <v>73.430000000000007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44658</v>
      </c>
      <c r="B168" s="29" t="s">
        <v>1103</v>
      </c>
      <c r="C168" s="28" t="s">
        <v>1104</v>
      </c>
      <c r="D168" s="28" t="s">
        <v>1016</v>
      </c>
      <c r="E168" s="28" t="s">
        <v>574</v>
      </c>
      <c r="F168" s="87">
        <v>7042</v>
      </c>
      <c r="G168" s="29">
        <v>76.12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44658</v>
      </c>
      <c r="B169" s="29" t="s">
        <v>1103</v>
      </c>
      <c r="C169" s="28" t="s">
        <v>1104</v>
      </c>
      <c r="D169" s="28" t="s">
        <v>1108</v>
      </c>
      <c r="E169" s="28" t="s">
        <v>574</v>
      </c>
      <c r="F169" s="87">
        <v>15000</v>
      </c>
      <c r="G169" s="29">
        <v>78.3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44658</v>
      </c>
      <c r="B170" s="29" t="s">
        <v>1103</v>
      </c>
      <c r="C170" s="28" t="s">
        <v>1104</v>
      </c>
      <c r="D170" s="28" t="s">
        <v>1110</v>
      </c>
      <c r="E170" s="28" t="s">
        <v>574</v>
      </c>
      <c r="F170" s="87">
        <v>185981</v>
      </c>
      <c r="G170" s="29">
        <v>75.8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44658</v>
      </c>
      <c r="B171" s="29" t="s">
        <v>1103</v>
      </c>
      <c r="C171" s="28" t="s">
        <v>1104</v>
      </c>
      <c r="D171" s="28" t="s">
        <v>1130</v>
      </c>
      <c r="E171" s="28" t="s">
        <v>574</v>
      </c>
      <c r="F171" s="87">
        <v>70699</v>
      </c>
      <c r="G171" s="29">
        <v>75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44658</v>
      </c>
      <c r="B172" s="29" t="s">
        <v>1103</v>
      </c>
      <c r="C172" s="28" t="s">
        <v>1104</v>
      </c>
      <c r="D172" s="28" t="s">
        <v>1131</v>
      </c>
      <c r="E172" s="28" t="s">
        <v>574</v>
      </c>
      <c r="F172" s="87">
        <v>75000</v>
      </c>
      <c r="G172" s="29">
        <v>75.42</v>
      </c>
      <c r="H172" s="29" t="s">
        <v>852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44658</v>
      </c>
      <c r="B173" s="29" t="s">
        <v>1103</v>
      </c>
      <c r="C173" s="28" t="s">
        <v>1104</v>
      </c>
      <c r="D173" s="28" t="s">
        <v>937</v>
      </c>
      <c r="E173" s="28" t="s">
        <v>574</v>
      </c>
      <c r="F173" s="87">
        <v>86017</v>
      </c>
      <c r="G173" s="29">
        <v>73.38</v>
      </c>
      <c r="H173" s="29" t="s">
        <v>852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44658</v>
      </c>
      <c r="B174" s="29" t="s">
        <v>1103</v>
      </c>
      <c r="C174" s="28" t="s">
        <v>1104</v>
      </c>
      <c r="D174" s="28" t="s">
        <v>1105</v>
      </c>
      <c r="E174" s="28" t="s">
        <v>574</v>
      </c>
      <c r="F174" s="87">
        <v>150120</v>
      </c>
      <c r="G174" s="29">
        <v>75.13</v>
      </c>
      <c r="H174" s="29" t="s">
        <v>852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44658</v>
      </c>
      <c r="B175" s="29" t="s">
        <v>1113</v>
      </c>
      <c r="C175" s="28" t="s">
        <v>1114</v>
      </c>
      <c r="D175" s="28" t="s">
        <v>881</v>
      </c>
      <c r="E175" s="28" t="s">
        <v>574</v>
      </c>
      <c r="F175" s="87">
        <v>16473517</v>
      </c>
      <c r="G175" s="29">
        <v>1.1599999999999999</v>
      </c>
      <c r="H175" s="29" t="s">
        <v>852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44658</v>
      </c>
      <c r="B176" s="29" t="s">
        <v>282</v>
      </c>
      <c r="C176" s="28" t="s">
        <v>1115</v>
      </c>
      <c r="D176" s="28" t="s">
        <v>1116</v>
      </c>
      <c r="E176" s="28" t="s">
        <v>574</v>
      </c>
      <c r="F176" s="87">
        <v>216105588</v>
      </c>
      <c r="G176" s="29">
        <v>15.62</v>
      </c>
      <c r="H176" s="29" t="s">
        <v>852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8"/>
  <sheetViews>
    <sheetView zoomScale="70" zoomScaleNormal="70" workbookViewId="0">
      <selection activeCell="G17" sqref="G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6">
        <v>44627</v>
      </c>
      <c r="C10" s="375"/>
      <c r="D10" s="376" t="s">
        <v>488</v>
      </c>
      <c r="E10" s="377" t="s">
        <v>590</v>
      </c>
      <c r="F10" s="285">
        <v>146.5</v>
      </c>
      <c r="G10" s="285">
        <v>135</v>
      </c>
      <c r="H10" s="285">
        <v>156.5</v>
      </c>
      <c r="I10" s="378" t="s">
        <v>859</v>
      </c>
      <c r="J10" s="358" t="s">
        <v>1004</v>
      </c>
      <c r="K10" s="358">
        <f t="shared" ref="K10:K11" si="0">H10-F10</f>
        <v>10</v>
      </c>
      <c r="L10" s="359">
        <f t="shared" ref="L10:L11" si="1">(F10*-0.7)/100</f>
        <v>-1.0255000000000001</v>
      </c>
      <c r="M10" s="360">
        <f t="shared" ref="M10:M11" si="2">(K10+L10)/F10</f>
        <v>6.1259385665529006E-2</v>
      </c>
      <c r="N10" s="358" t="s">
        <v>588</v>
      </c>
      <c r="O10" s="361">
        <v>44658</v>
      </c>
      <c r="P10" s="358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869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871</v>
      </c>
      <c r="G12" s="251">
        <v>1530</v>
      </c>
      <c r="H12" s="251"/>
      <c r="I12" s="341" t="s">
        <v>872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1659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877</v>
      </c>
      <c r="J13" s="358" t="s">
        <v>863</v>
      </c>
      <c r="K13" s="358">
        <f t="shared" ref="K13:K14" si="3">H13-F13</f>
        <v>8</v>
      </c>
      <c r="L13" s="359">
        <f t="shared" ref="L13:L14" si="4">(F13*-0.7)/100</f>
        <v>-0.94149999999999989</v>
      </c>
      <c r="M13" s="360">
        <f t="shared" ref="M13:M14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5">
        <v>5</v>
      </c>
      <c r="B14" s="366">
        <v>44652</v>
      </c>
      <c r="C14" s="367"/>
      <c r="D14" s="368" t="s">
        <v>113</v>
      </c>
      <c r="E14" s="369" t="s">
        <v>590</v>
      </c>
      <c r="F14" s="365">
        <v>1155</v>
      </c>
      <c r="G14" s="365">
        <v>1090</v>
      </c>
      <c r="H14" s="365">
        <v>1199.5</v>
      </c>
      <c r="I14" s="370" t="s">
        <v>853</v>
      </c>
      <c r="J14" s="371" t="s">
        <v>918</v>
      </c>
      <c r="K14" s="371">
        <f t="shared" si="3"/>
        <v>44.5</v>
      </c>
      <c r="L14" s="372">
        <f t="shared" si="4"/>
        <v>-8.0850000000000009</v>
      </c>
      <c r="M14" s="373">
        <f t="shared" si="5"/>
        <v>3.152813852813853E-2</v>
      </c>
      <c r="N14" s="371" t="s">
        <v>588</v>
      </c>
      <c r="O14" s="374">
        <v>44656</v>
      </c>
      <c r="P14" s="426">
        <f>VLOOKUP(D14,'MidCap Intra'!B20:C575,2,0)</f>
        <v>1173.3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44657</v>
      </c>
      <c r="C15" s="350"/>
      <c r="D15" s="339" t="s">
        <v>53</v>
      </c>
      <c r="E15" s="340" t="s">
        <v>590</v>
      </c>
      <c r="F15" s="251" t="s">
        <v>945</v>
      </c>
      <c r="G15" s="251">
        <v>4195</v>
      </c>
      <c r="H15" s="251"/>
      <c r="I15" s="341" t="s">
        <v>946</v>
      </c>
      <c r="J15" s="386" t="s">
        <v>591</v>
      </c>
      <c r="K15" s="386"/>
      <c r="L15" s="387"/>
      <c r="M15" s="388"/>
      <c r="N15" s="386"/>
      <c r="O15" s="424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50"/>
      <c r="D16" s="339" t="s">
        <v>145</v>
      </c>
      <c r="E16" s="340" t="s">
        <v>590</v>
      </c>
      <c r="F16" s="251" t="s">
        <v>1003</v>
      </c>
      <c r="G16" s="251">
        <v>1715</v>
      </c>
      <c r="H16" s="251"/>
      <c r="I16" s="341" t="s">
        <v>1015</v>
      </c>
      <c r="J16" s="386" t="s">
        <v>591</v>
      </c>
      <c r="K16" s="386"/>
      <c r="L16" s="387"/>
      <c r="M16" s="388"/>
      <c r="N16" s="386"/>
      <c r="O16" s="419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251"/>
      <c r="B17" s="248"/>
      <c r="C17" s="350"/>
      <c r="D17" s="339"/>
      <c r="E17" s="340"/>
      <c r="F17" s="251"/>
      <c r="G17" s="251"/>
      <c r="H17" s="251"/>
      <c r="I17" s="341"/>
      <c r="J17" s="278"/>
      <c r="K17" s="278"/>
      <c r="L17" s="279"/>
      <c r="M17" s="280"/>
      <c r="N17" s="278"/>
      <c r="O17" s="425"/>
      <c r="P17" s="3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592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593</v>
      </c>
      <c r="B21" s="119"/>
      <c r="C21" s="119"/>
      <c r="D21" s="119"/>
      <c r="E21" s="41"/>
      <c r="F21" s="127" t="s">
        <v>594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595</v>
      </c>
      <c r="B22" s="119"/>
      <c r="C22" s="119"/>
      <c r="D22" s="119" t="s">
        <v>851</v>
      </c>
      <c r="E22" s="6"/>
      <c r="F22" s="127" t="s">
        <v>596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597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565</v>
      </c>
      <c r="C25" s="98"/>
      <c r="D25" s="97" t="s">
        <v>576</v>
      </c>
      <c r="E25" s="96" t="s">
        <v>577</v>
      </c>
      <c r="F25" s="96" t="s">
        <v>578</v>
      </c>
      <c r="G25" s="96" t="s">
        <v>598</v>
      </c>
      <c r="H25" s="96" t="s">
        <v>580</v>
      </c>
      <c r="I25" s="96" t="s">
        <v>581</v>
      </c>
      <c r="J25" s="96" t="s">
        <v>582</v>
      </c>
      <c r="K25" s="96" t="s">
        <v>599</v>
      </c>
      <c r="L25" s="140" t="s">
        <v>584</v>
      </c>
      <c r="M25" s="98" t="s">
        <v>585</v>
      </c>
      <c r="N25" s="95" t="s">
        <v>586</v>
      </c>
      <c r="O25" s="309" t="s">
        <v>587</v>
      </c>
      <c r="P25" s="282"/>
      <c r="Q25" s="1"/>
      <c r="R25" s="306"/>
      <c r="S25" s="306"/>
      <c r="T25" s="306"/>
      <c r="U25" s="295"/>
      <c r="V25" s="295"/>
      <c r="W25" s="295"/>
      <c r="X25" s="295"/>
      <c r="Y25" s="295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62">
        <v>1</v>
      </c>
      <c r="B26" s="356">
        <v>44634</v>
      </c>
      <c r="C26" s="363"/>
      <c r="D26" s="364" t="s">
        <v>71</v>
      </c>
      <c r="E26" s="285" t="s">
        <v>870</v>
      </c>
      <c r="F26" s="285">
        <v>208.5</v>
      </c>
      <c r="G26" s="285">
        <v>203</v>
      </c>
      <c r="H26" s="285">
        <v>215.5</v>
      </c>
      <c r="I26" s="285" t="s">
        <v>868</v>
      </c>
      <c r="J26" s="358" t="s">
        <v>864</v>
      </c>
      <c r="K26" s="358">
        <f t="shared" ref="K26" si="6">H26-F26</f>
        <v>7</v>
      </c>
      <c r="L26" s="359">
        <f t="shared" ref="L26" si="7">(F26*-0.7)/100</f>
        <v>-1.4594999999999998</v>
      </c>
      <c r="M26" s="360">
        <f t="shared" ref="M26" si="8">(K26+L26)/F26</f>
        <v>2.6573141486810552E-2</v>
      </c>
      <c r="N26" s="358" t="s">
        <v>588</v>
      </c>
      <c r="O26" s="361">
        <v>44652</v>
      </c>
      <c r="P26" s="307"/>
      <c r="Q26" s="307"/>
      <c r="R26" s="308" t="s">
        <v>589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62">
        <v>2</v>
      </c>
      <c r="B27" s="356">
        <v>44645</v>
      </c>
      <c r="C27" s="363"/>
      <c r="D27" s="364" t="s">
        <v>875</v>
      </c>
      <c r="E27" s="285" t="s">
        <v>590</v>
      </c>
      <c r="F27" s="285">
        <v>491.5</v>
      </c>
      <c r="G27" s="285">
        <v>477</v>
      </c>
      <c r="H27" s="285">
        <v>509</v>
      </c>
      <c r="I27" s="285" t="s">
        <v>876</v>
      </c>
      <c r="J27" s="358" t="s">
        <v>897</v>
      </c>
      <c r="K27" s="358">
        <f t="shared" ref="K27" si="9">H27-F27</f>
        <v>17.5</v>
      </c>
      <c r="L27" s="359">
        <f t="shared" ref="L27" si="10">(F27*-0.7)/100</f>
        <v>-3.4404999999999997</v>
      </c>
      <c r="M27" s="360">
        <f t="shared" ref="M27" si="11">(K27+L27)/F27</f>
        <v>2.8605289928789419E-2</v>
      </c>
      <c r="N27" s="358" t="s">
        <v>588</v>
      </c>
      <c r="O27" s="361">
        <v>44655</v>
      </c>
      <c r="P27" s="307"/>
      <c r="Q27" s="307"/>
      <c r="R27" s="308" t="s">
        <v>589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51">
        <v>3</v>
      </c>
      <c r="B28" s="331">
        <v>44655</v>
      </c>
      <c r="C28" s="352"/>
      <c r="D28" s="353" t="s">
        <v>514</v>
      </c>
      <c r="E28" s="251" t="s">
        <v>590</v>
      </c>
      <c r="F28" s="251" t="s">
        <v>906</v>
      </c>
      <c r="G28" s="251">
        <v>418</v>
      </c>
      <c r="H28" s="251"/>
      <c r="I28" s="251" t="s">
        <v>907</v>
      </c>
      <c r="J28" s="302" t="s">
        <v>591</v>
      </c>
      <c r="K28" s="302"/>
      <c r="L28" s="303"/>
      <c r="M28" s="304"/>
      <c r="N28" s="302"/>
      <c r="O28" s="331"/>
      <c r="P28" s="307"/>
      <c r="Q28" s="307"/>
      <c r="R28" s="308" t="s">
        <v>589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57" customFormat="1" ht="15" customHeight="1">
      <c r="A29" s="362">
        <v>4</v>
      </c>
      <c r="B29" s="356">
        <v>44656</v>
      </c>
      <c r="C29" s="363"/>
      <c r="D29" s="364" t="s">
        <v>199</v>
      </c>
      <c r="E29" s="285" t="s">
        <v>590</v>
      </c>
      <c r="F29" s="285">
        <v>272</v>
      </c>
      <c r="G29" s="285">
        <v>264</v>
      </c>
      <c r="H29" s="285">
        <v>285.5</v>
      </c>
      <c r="I29" s="285" t="s">
        <v>917</v>
      </c>
      <c r="J29" s="358" t="s">
        <v>943</v>
      </c>
      <c r="K29" s="358">
        <f t="shared" ref="K29" si="12">H29-F29</f>
        <v>13.5</v>
      </c>
      <c r="L29" s="359">
        <f t="shared" ref="L29" si="13">(F29*-0.7)/100</f>
        <v>-1.9039999999999997</v>
      </c>
      <c r="M29" s="360">
        <f t="shared" ref="M29" si="14">(K29+L29)/F29</f>
        <v>4.2632352941176468E-2</v>
      </c>
      <c r="N29" s="358" t="s">
        <v>588</v>
      </c>
      <c r="O29" s="361">
        <v>44657</v>
      </c>
      <c r="P29" s="307"/>
      <c r="Q29" s="307"/>
      <c r="R29" s="308" t="s">
        <v>589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5"/>
      <c r="AJ29" s="294"/>
      <c r="AK29" s="294"/>
      <c r="AL29" s="294"/>
    </row>
    <row r="30" spans="1:38" s="257" customFormat="1" ht="15" customHeight="1">
      <c r="A30" s="351">
        <v>5</v>
      </c>
      <c r="B30" s="248">
        <v>44657</v>
      </c>
      <c r="C30" s="352"/>
      <c r="D30" s="353" t="s">
        <v>253</v>
      </c>
      <c r="E30" s="251" t="s">
        <v>590</v>
      </c>
      <c r="F30" s="251" t="s">
        <v>951</v>
      </c>
      <c r="G30" s="251">
        <v>4430</v>
      </c>
      <c r="H30" s="251"/>
      <c r="I30" s="251" t="s">
        <v>952</v>
      </c>
      <c r="J30" s="302" t="s">
        <v>591</v>
      </c>
      <c r="K30" s="302"/>
      <c r="L30" s="303"/>
      <c r="M30" s="304"/>
      <c r="N30" s="302"/>
      <c r="O30" s="331"/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57" customFormat="1" ht="15" customHeight="1">
      <c r="A31" s="351">
        <v>6</v>
      </c>
      <c r="B31" s="248">
        <v>44657</v>
      </c>
      <c r="C31" s="352"/>
      <c r="D31" s="353" t="s">
        <v>552</v>
      </c>
      <c r="E31" s="251" t="s">
        <v>590</v>
      </c>
      <c r="F31" s="251" t="s">
        <v>953</v>
      </c>
      <c r="G31" s="251">
        <v>432</v>
      </c>
      <c r="H31" s="251"/>
      <c r="I31" s="251" t="s">
        <v>954</v>
      </c>
      <c r="J31" s="302" t="s">
        <v>591</v>
      </c>
      <c r="K31" s="302"/>
      <c r="L31" s="303"/>
      <c r="M31" s="304"/>
      <c r="N31" s="302"/>
      <c r="O31" s="331"/>
      <c r="P31" s="307"/>
      <c r="Q31" s="307"/>
      <c r="R31" s="308" t="s">
        <v>589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5"/>
      <c r="AJ31" s="294"/>
      <c r="AK31" s="294"/>
      <c r="AL31" s="294"/>
    </row>
    <row r="32" spans="1:38" s="257" customFormat="1" ht="15" customHeight="1">
      <c r="A32" s="351">
        <v>7</v>
      </c>
      <c r="B32" s="248">
        <v>44658</v>
      </c>
      <c r="C32" s="352"/>
      <c r="D32" s="353" t="s">
        <v>187</v>
      </c>
      <c r="E32" s="251" t="s">
        <v>590</v>
      </c>
      <c r="F32" s="251" t="s">
        <v>998</v>
      </c>
      <c r="G32" s="251">
        <v>107.4</v>
      </c>
      <c r="H32" s="251"/>
      <c r="I32" s="251" t="s">
        <v>999</v>
      </c>
      <c r="J32" s="302" t="s">
        <v>591</v>
      </c>
      <c r="K32" s="302"/>
      <c r="L32" s="303"/>
      <c r="M32" s="304"/>
      <c r="N32" s="302"/>
      <c r="O32" s="331"/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51">
        <v>8</v>
      </c>
      <c r="B33" s="248">
        <v>44658</v>
      </c>
      <c r="C33" s="352"/>
      <c r="D33" s="353" t="s">
        <v>116</v>
      </c>
      <c r="E33" s="251" t="s">
        <v>1000</v>
      </c>
      <c r="F33" s="251" t="s">
        <v>1001</v>
      </c>
      <c r="G33" s="251">
        <v>1477</v>
      </c>
      <c r="H33" s="251"/>
      <c r="I33" s="251" t="s">
        <v>1002</v>
      </c>
      <c r="J33" s="302" t="s">
        <v>591</v>
      </c>
      <c r="K33" s="302"/>
      <c r="L33" s="303"/>
      <c r="M33" s="304"/>
      <c r="N33" s="302"/>
      <c r="O33" s="331"/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70" customFormat="1" ht="15" customHeight="1">
      <c r="K34" s="252"/>
      <c r="L34" s="283"/>
      <c r="M34" s="322"/>
      <c r="N34" s="252"/>
      <c r="O34" s="293"/>
      <c r="P34" s="1"/>
      <c r="Q34" s="1"/>
      <c r="R34" s="319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324"/>
      <c r="AJ34" s="323"/>
      <c r="AK34" s="323"/>
      <c r="AL34" s="323"/>
    </row>
    <row r="35" spans="1:38" ht="15" customHeight="1">
      <c r="A35" s="310"/>
      <c r="B35" s="311"/>
      <c r="C35" s="312"/>
      <c r="D35" s="313"/>
      <c r="E35" s="314"/>
      <c r="F35" s="314"/>
      <c r="G35" s="314"/>
      <c r="H35" s="314"/>
      <c r="I35" s="314"/>
      <c r="J35" s="315"/>
      <c r="K35" s="315"/>
      <c r="L35" s="316"/>
      <c r="M35" s="317"/>
      <c r="N35" s="315"/>
      <c r="O35" s="318"/>
      <c r="P35" s="1"/>
      <c r="Q35" s="1"/>
      <c r="R35" s="319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44.25" customHeight="1">
      <c r="A36" s="119" t="s">
        <v>592</v>
      </c>
      <c r="B36" s="142"/>
      <c r="C36" s="142"/>
      <c r="D36" s="1"/>
      <c r="E36" s="6"/>
      <c r="F36" s="6"/>
      <c r="G36" s="6"/>
      <c r="H36" s="6" t="s">
        <v>604</v>
      </c>
      <c r="I36" s="6"/>
      <c r="J36" s="6"/>
      <c r="K36" s="115"/>
      <c r="L36" s="144"/>
      <c r="M36" s="115"/>
      <c r="N36" s="116"/>
      <c r="O36" s="11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297"/>
      <c r="AD36" s="297"/>
      <c r="AE36" s="297"/>
      <c r="AF36" s="297"/>
      <c r="AG36" s="297"/>
      <c r="AH36" s="297"/>
    </row>
    <row r="37" spans="1:38" ht="12.75" customHeight="1">
      <c r="A37" s="126" t="s">
        <v>593</v>
      </c>
      <c r="B37" s="119"/>
      <c r="C37" s="119"/>
      <c r="D37" s="119"/>
      <c r="E37" s="41"/>
      <c r="F37" s="127" t="s">
        <v>594</v>
      </c>
      <c r="G37" s="56"/>
      <c r="H37" s="41"/>
      <c r="I37" s="56"/>
      <c r="J37" s="6"/>
      <c r="K37" s="145"/>
      <c r="L37" s="146"/>
      <c r="M37" s="6"/>
      <c r="N37" s="109"/>
      <c r="O37" s="147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6"/>
      <c r="B38" s="119"/>
      <c r="C38" s="119"/>
      <c r="D38" s="119"/>
      <c r="E38" s="6"/>
      <c r="F38" s="127" t="s">
        <v>596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19"/>
      <c r="B39" s="119"/>
      <c r="C39" s="119"/>
      <c r="D39" s="119"/>
      <c r="E39" s="6"/>
      <c r="F39" s="6"/>
      <c r="G39" s="6"/>
      <c r="H39" s="6"/>
      <c r="I39" s="6"/>
      <c r="J39" s="132"/>
      <c r="K39" s="129"/>
      <c r="L39" s="130"/>
      <c r="M39" s="6"/>
      <c r="N39" s="133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48" t="s">
        <v>605</v>
      </c>
      <c r="B40" s="148"/>
      <c r="C40" s="148"/>
      <c r="D40" s="148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6" t="s">
        <v>16</v>
      </c>
      <c r="B41" s="96" t="s">
        <v>565</v>
      </c>
      <c r="C41" s="96"/>
      <c r="D41" s="97" t="s">
        <v>576</v>
      </c>
      <c r="E41" s="96" t="s">
        <v>577</v>
      </c>
      <c r="F41" s="96" t="s">
        <v>578</v>
      </c>
      <c r="G41" s="96" t="s">
        <v>598</v>
      </c>
      <c r="H41" s="96" t="s">
        <v>580</v>
      </c>
      <c r="I41" s="96" t="s">
        <v>581</v>
      </c>
      <c r="J41" s="95" t="s">
        <v>582</v>
      </c>
      <c r="K41" s="149" t="s">
        <v>606</v>
      </c>
      <c r="L41" s="98" t="s">
        <v>584</v>
      </c>
      <c r="M41" s="149" t="s">
        <v>607</v>
      </c>
      <c r="N41" s="96" t="s">
        <v>608</v>
      </c>
      <c r="O41" s="95" t="s">
        <v>586</v>
      </c>
      <c r="P41" s="97" t="s">
        <v>587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47" customFormat="1" ht="13.5" customHeight="1">
      <c r="A42" s="357">
        <v>1</v>
      </c>
      <c r="B42" s="347">
        <v>44651</v>
      </c>
      <c r="C42" s="346"/>
      <c r="D42" s="346" t="s">
        <v>882</v>
      </c>
      <c r="E42" s="285" t="s">
        <v>590</v>
      </c>
      <c r="F42" s="285">
        <v>17520</v>
      </c>
      <c r="G42" s="285">
        <v>17340</v>
      </c>
      <c r="H42" s="330">
        <v>17625</v>
      </c>
      <c r="I42" s="330" t="s">
        <v>883</v>
      </c>
      <c r="J42" s="342" t="s">
        <v>874</v>
      </c>
      <c r="K42" s="330">
        <f t="shared" ref="K42" si="15">H42-F42</f>
        <v>105</v>
      </c>
      <c r="L42" s="343">
        <f t="shared" ref="L42" si="16">(H42*N42)*0.07%</f>
        <v>616.87500000000011</v>
      </c>
      <c r="M42" s="344">
        <f t="shared" ref="M42" si="17">(K42*N42)-L42</f>
        <v>4633.125</v>
      </c>
      <c r="N42" s="330">
        <v>50</v>
      </c>
      <c r="O42" s="345" t="s">
        <v>588</v>
      </c>
      <c r="P42" s="356">
        <v>44652</v>
      </c>
      <c r="Q42" s="249"/>
      <c r="R42" s="253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4"/>
      <c r="AG42" s="311"/>
      <c r="AH42" s="249"/>
      <c r="AI42" s="249"/>
      <c r="AJ42" s="314"/>
      <c r="AK42" s="314"/>
      <c r="AL42" s="314"/>
    </row>
    <row r="43" spans="1:38" s="247" customFormat="1" ht="13.5" customHeight="1">
      <c r="A43" s="357">
        <v>2</v>
      </c>
      <c r="B43" s="356">
        <v>44652</v>
      </c>
      <c r="C43" s="332"/>
      <c r="D43" s="346" t="s">
        <v>887</v>
      </c>
      <c r="E43" s="285" t="s">
        <v>590</v>
      </c>
      <c r="F43" s="285">
        <v>2455</v>
      </c>
      <c r="G43" s="285">
        <v>2400</v>
      </c>
      <c r="H43" s="330">
        <v>2495</v>
      </c>
      <c r="I43" s="330" t="s">
        <v>873</v>
      </c>
      <c r="J43" s="342" t="s">
        <v>632</v>
      </c>
      <c r="K43" s="330">
        <f t="shared" ref="K43" si="18">H43-F43</f>
        <v>40</v>
      </c>
      <c r="L43" s="343">
        <f t="shared" ref="L43" si="19">(H43*N43)*0.07%</f>
        <v>436.62500000000006</v>
      </c>
      <c r="M43" s="344">
        <f t="shared" ref="M43" si="20">(K43*N43)-L43</f>
        <v>9563.375</v>
      </c>
      <c r="N43" s="330">
        <v>250</v>
      </c>
      <c r="O43" s="345" t="s">
        <v>588</v>
      </c>
      <c r="P43" s="356">
        <v>44652</v>
      </c>
      <c r="Q43" s="249"/>
      <c r="R43" s="253" t="s">
        <v>959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4"/>
      <c r="AG43" s="311"/>
      <c r="AH43" s="249"/>
      <c r="AI43" s="249"/>
      <c r="AJ43" s="314"/>
      <c r="AK43" s="314"/>
      <c r="AL43" s="314"/>
    </row>
    <row r="44" spans="1:38" s="247" customFormat="1" ht="13.5" customHeight="1">
      <c r="A44" s="357">
        <v>3</v>
      </c>
      <c r="B44" s="356">
        <v>44652</v>
      </c>
      <c r="C44" s="332"/>
      <c r="D44" s="346" t="s">
        <v>880</v>
      </c>
      <c r="E44" s="285" t="s">
        <v>590</v>
      </c>
      <c r="F44" s="285">
        <v>2830</v>
      </c>
      <c r="G44" s="285">
        <v>2775</v>
      </c>
      <c r="H44" s="330">
        <v>2867.5</v>
      </c>
      <c r="I44" s="330" t="s">
        <v>885</v>
      </c>
      <c r="J44" s="342" t="s">
        <v>886</v>
      </c>
      <c r="K44" s="330">
        <f t="shared" ref="K44:K45" si="21">H44-F44</f>
        <v>37.5</v>
      </c>
      <c r="L44" s="343">
        <f t="shared" ref="L44:L45" si="22">(H44*N44)*0.07%</f>
        <v>501.81250000000006</v>
      </c>
      <c r="M44" s="344">
        <f t="shared" ref="M44:M45" si="23">(K44*N44)-L44</f>
        <v>8873.1875</v>
      </c>
      <c r="N44" s="330">
        <v>250</v>
      </c>
      <c r="O44" s="345" t="s">
        <v>588</v>
      </c>
      <c r="P44" s="356">
        <v>44652</v>
      </c>
      <c r="Q44" s="249"/>
      <c r="R44" s="253" t="s">
        <v>589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5" customHeight="1">
      <c r="A45" s="357">
        <v>4</v>
      </c>
      <c r="B45" s="356">
        <v>44652</v>
      </c>
      <c r="C45" s="346"/>
      <c r="D45" s="346" t="s">
        <v>888</v>
      </c>
      <c r="E45" s="285" t="s">
        <v>590</v>
      </c>
      <c r="F45" s="285">
        <v>2380</v>
      </c>
      <c r="G45" s="285">
        <v>2335</v>
      </c>
      <c r="H45" s="330">
        <v>2410</v>
      </c>
      <c r="I45" s="330" t="s">
        <v>889</v>
      </c>
      <c r="J45" s="342" t="s">
        <v>603</v>
      </c>
      <c r="K45" s="330">
        <f t="shared" si="21"/>
        <v>30</v>
      </c>
      <c r="L45" s="343">
        <f t="shared" si="22"/>
        <v>463.92500000000007</v>
      </c>
      <c r="M45" s="344">
        <f t="shared" si="23"/>
        <v>7786.0749999999998</v>
      </c>
      <c r="N45" s="330">
        <v>275</v>
      </c>
      <c r="O45" s="345" t="s">
        <v>588</v>
      </c>
      <c r="P45" s="356">
        <v>44655</v>
      </c>
      <c r="Q45" s="249"/>
      <c r="R45" s="253" t="s">
        <v>959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5" customHeight="1">
      <c r="A46" s="357">
        <v>5</v>
      </c>
      <c r="B46" s="356">
        <v>44652</v>
      </c>
      <c r="C46" s="346"/>
      <c r="D46" s="346" t="s">
        <v>890</v>
      </c>
      <c r="E46" s="285" t="s">
        <v>590</v>
      </c>
      <c r="F46" s="285">
        <v>2100</v>
      </c>
      <c r="G46" s="285">
        <v>2048</v>
      </c>
      <c r="H46" s="330">
        <v>2130</v>
      </c>
      <c r="I46" s="330" t="s">
        <v>866</v>
      </c>
      <c r="J46" s="342" t="s">
        <v>603</v>
      </c>
      <c r="K46" s="330">
        <f t="shared" ref="K46" si="24">H46-F46</f>
        <v>30</v>
      </c>
      <c r="L46" s="343">
        <f t="shared" ref="L46" si="25">(H46*N46)*0.07%</f>
        <v>372.75000000000006</v>
      </c>
      <c r="M46" s="344">
        <f t="shared" ref="M46" si="26">(K46*N46)-L46</f>
        <v>7127.25</v>
      </c>
      <c r="N46" s="330">
        <v>250</v>
      </c>
      <c r="O46" s="345" t="s">
        <v>588</v>
      </c>
      <c r="P46" s="356">
        <v>44655</v>
      </c>
      <c r="Q46" s="249"/>
      <c r="R46" s="253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15" customHeight="1">
      <c r="A47" s="357">
        <v>6</v>
      </c>
      <c r="B47" s="356">
        <v>44652</v>
      </c>
      <c r="C47" s="346"/>
      <c r="D47" s="346" t="s">
        <v>891</v>
      </c>
      <c r="E47" s="285" t="s">
        <v>590</v>
      </c>
      <c r="F47" s="285">
        <v>1494</v>
      </c>
      <c r="G47" s="285">
        <v>1475</v>
      </c>
      <c r="H47" s="330">
        <v>1637.5</v>
      </c>
      <c r="I47" s="330" t="s">
        <v>892</v>
      </c>
      <c r="J47" s="342" t="s">
        <v>898</v>
      </c>
      <c r="K47" s="330">
        <f t="shared" ref="K47:K48" si="27">H47-F47</f>
        <v>143.5</v>
      </c>
      <c r="L47" s="343">
        <f t="shared" ref="L47:L48" si="28">(H47*N47)*0.07%</f>
        <v>630.43750000000011</v>
      </c>
      <c r="M47" s="344">
        <f t="shared" ref="M47:M48" si="29">(K47*N47)-L47</f>
        <v>78294.5625</v>
      </c>
      <c r="N47" s="330">
        <v>550</v>
      </c>
      <c r="O47" s="345" t="s">
        <v>588</v>
      </c>
      <c r="P47" s="356">
        <v>44655</v>
      </c>
      <c r="Q47" s="249"/>
      <c r="R47" s="253" t="s">
        <v>589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15" customHeight="1">
      <c r="A48" s="357">
        <v>7</v>
      </c>
      <c r="B48" s="356">
        <v>44652</v>
      </c>
      <c r="C48" s="346"/>
      <c r="D48" s="346" t="s">
        <v>878</v>
      </c>
      <c r="E48" s="285" t="s">
        <v>590</v>
      </c>
      <c r="F48" s="285">
        <v>955</v>
      </c>
      <c r="G48" s="285">
        <v>940</v>
      </c>
      <c r="H48" s="330">
        <v>966.5</v>
      </c>
      <c r="I48" s="330" t="s">
        <v>893</v>
      </c>
      <c r="J48" s="342" t="s">
        <v>899</v>
      </c>
      <c r="K48" s="330">
        <f t="shared" si="27"/>
        <v>11.5</v>
      </c>
      <c r="L48" s="343">
        <f t="shared" si="28"/>
        <v>575.06750000000011</v>
      </c>
      <c r="M48" s="344">
        <f t="shared" si="29"/>
        <v>9199.932499999999</v>
      </c>
      <c r="N48" s="330">
        <v>850</v>
      </c>
      <c r="O48" s="345" t="s">
        <v>588</v>
      </c>
      <c r="P48" s="356">
        <v>44655</v>
      </c>
      <c r="Q48" s="249"/>
      <c r="R48" s="253" t="s">
        <v>959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57">
        <v>8</v>
      </c>
      <c r="B49" s="356">
        <v>44655</v>
      </c>
      <c r="C49" s="346"/>
      <c r="D49" s="346" t="s">
        <v>882</v>
      </c>
      <c r="E49" s="285" t="s">
        <v>903</v>
      </c>
      <c r="F49" s="285">
        <v>18090</v>
      </c>
      <c r="G49" s="285">
        <v>18260</v>
      </c>
      <c r="H49" s="330">
        <v>17980</v>
      </c>
      <c r="I49" s="330" t="s">
        <v>904</v>
      </c>
      <c r="J49" s="342" t="s">
        <v>905</v>
      </c>
      <c r="K49" s="330">
        <f>F49-H49</f>
        <v>110</v>
      </c>
      <c r="L49" s="343">
        <f t="shared" ref="L49:L50" si="30">(H49*N49)*0.07%</f>
        <v>629.30000000000007</v>
      </c>
      <c r="M49" s="344">
        <f t="shared" ref="M49:M50" si="31">(K49*N49)-L49</f>
        <v>4870.7</v>
      </c>
      <c r="N49" s="330">
        <v>50</v>
      </c>
      <c r="O49" s="345" t="s">
        <v>588</v>
      </c>
      <c r="P49" s="356">
        <v>44655</v>
      </c>
      <c r="Q49" s="249"/>
      <c r="R49" s="253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389">
        <v>9</v>
      </c>
      <c r="B50" s="356">
        <v>44655</v>
      </c>
      <c r="C50" s="346"/>
      <c r="D50" s="346" t="s">
        <v>908</v>
      </c>
      <c r="E50" s="285" t="s">
        <v>590</v>
      </c>
      <c r="F50" s="285">
        <v>736.5</v>
      </c>
      <c r="G50" s="285">
        <v>726</v>
      </c>
      <c r="H50" s="330">
        <v>745</v>
      </c>
      <c r="I50" s="330" t="s">
        <v>909</v>
      </c>
      <c r="J50" s="342" t="s">
        <v>639</v>
      </c>
      <c r="K50" s="330">
        <f t="shared" ref="K50:K51" si="32">H50-F50</f>
        <v>8.5</v>
      </c>
      <c r="L50" s="343">
        <f t="shared" si="30"/>
        <v>704.02500000000009</v>
      </c>
      <c r="M50" s="344">
        <f t="shared" si="31"/>
        <v>10770.975</v>
      </c>
      <c r="N50" s="330">
        <v>1350</v>
      </c>
      <c r="O50" s="345" t="s">
        <v>588</v>
      </c>
      <c r="P50" s="356">
        <v>44656</v>
      </c>
      <c r="Q50" s="249"/>
      <c r="R50" s="253" t="s">
        <v>959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15" customHeight="1">
      <c r="A51" s="395">
        <v>10</v>
      </c>
      <c r="B51" s="406">
        <v>44655</v>
      </c>
      <c r="C51" s="412"/>
      <c r="D51" s="412" t="s">
        <v>912</v>
      </c>
      <c r="E51" s="413" t="s">
        <v>590</v>
      </c>
      <c r="F51" s="413">
        <v>988</v>
      </c>
      <c r="G51" s="413">
        <v>974</v>
      </c>
      <c r="H51" s="402">
        <v>974</v>
      </c>
      <c r="I51" s="402" t="s">
        <v>913</v>
      </c>
      <c r="J51" s="401" t="s">
        <v>922</v>
      </c>
      <c r="K51" s="402">
        <f t="shared" si="32"/>
        <v>-14</v>
      </c>
      <c r="L51" s="403">
        <f t="shared" ref="L51" si="33">(H51*N51)*0.07%</f>
        <v>613.62000000000012</v>
      </c>
      <c r="M51" s="404">
        <f t="shared" ref="M51" si="34">(K51*N51)-L51</f>
        <v>-13213.62</v>
      </c>
      <c r="N51" s="402">
        <v>900</v>
      </c>
      <c r="O51" s="405" t="s">
        <v>930</v>
      </c>
      <c r="P51" s="406">
        <v>44656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15" customHeight="1">
      <c r="A52" s="389">
        <v>11</v>
      </c>
      <c r="B52" s="356">
        <v>44655</v>
      </c>
      <c r="C52" s="346"/>
      <c r="D52" s="346" t="s">
        <v>880</v>
      </c>
      <c r="E52" s="285" t="s">
        <v>590</v>
      </c>
      <c r="F52" s="285">
        <v>2870</v>
      </c>
      <c r="G52" s="285">
        <v>2820</v>
      </c>
      <c r="H52" s="330">
        <v>2905</v>
      </c>
      <c r="I52" s="330" t="s">
        <v>914</v>
      </c>
      <c r="J52" s="342" t="s">
        <v>920</v>
      </c>
      <c r="K52" s="330">
        <f t="shared" ref="K52" si="35">H52-F52</f>
        <v>35</v>
      </c>
      <c r="L52" s="343">
        <f t="shared" ref="L52" si="36">(H52*N52)*0.07%</f>
        <v>508.37500000000006</v>
      </c>
      <c r="M52" s="344">
        <f t="shared" ref="M52" si="37">(K52*N52)-L52</f>
        <v>8241.625</v>
      </c>
      <c r="N52" s="330">
        <v>250</v>
      </c>
      <c r="O52" s="345" t="s">
        <v>588</v>
      </c>
      <c r="P52" s="356">
        <v>44656</v>
      </c>
      <c r="Q52" s="249"/>
      <c r="R52" s="253" t="s">
        <v>959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15" customHeight="1">
      <c r="A53" s="389">
        <v>12</v>
      </c>
      <c r="B53" s="356">
        <v>44656</v>
      </c>
      <c r="C53" s="346"/>
      <c r="D53" s="346" t="s">
        <v>919</v>
      </c>
      <c r="E53" s="285" t="s">
        <v>590</v>
      </c>
      <c r="F53" s="285">
        <v>583</v>
      </c>
      <c r="G53" s="285">
        <v>570</v>
      </c>
      <c r="H53" s="330">
        <v>586.5</v>
      </c>
      <c r="I53" s="330">
        <v>600</v>
      </c>
      <c r="J53" s="342" t="s">
        <v>995</v>
      </c>
      <c r="K53" s="330">
        <f t="shared" ref="K53" si="38">H53-F53</f>
        <v>3.5</v>
      </c>
      <c r="L53" s="343">
        <f t="shared" ref="L53:L55" si="39">(H53*N53)*0.07%</f>
        <v>441.34125000000006</v>
      </c>
      <c r="M53" s="344">
        <f t="shared" ref="M53:M55" si="40">(K53*N53)-L53</f>
        <v>3321.1587500000001</v>
      </c>
      <c r="N53" s="330">
        <v>1075</v>
      </c>
      <c r="O53" s="345" t="s">
        <v>588</v>
      </c>
      <c r="P53" s="356">
        <v>44656</v>
      </c>
      <c r="Q53" s="249"/>
      <c r="R53" s="253" t="s">
        <v>589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89">
        <v>13</v>
      </c>
      <c r="B54" s="356">
        <v>44656</v>
      </c>
      <c r="C54" s="346"/>
      <c r="D54" s="346" t="s">
        <v>882</v>
      </c>
      <c r="E54" s="285" t="s">
        <v>903</v>
      </c>
      <c r="F54" s="285">
        <v>18130</v>
      </c>
      <c r="G54" s="285">
        <v>18310</v>
      </c>
      <c r="H54" s="330">
        <v>18045</v>
      </c>
      <c r="I54" s="330" t="s">
        <v>904</v>
      </c>
      <c r="J54" s="342" t="s">
        <v>921</v>
      </c>
      <c r="K54" s="330">
        <f>F54-H54</f>
        <v>85</v>
      </c>
      <c r="L54" s="343">
        <f t="shared" si="39"/>
        <v>631.57500000000005</v>
      </c>
      <c r="M54" s="344">
        <f t="shared" si="40"/>
        <v>3618.4250000000002</v>
      </c>
      <c r="N54" s="330">
        <v>50</v>
      </c>
      <c r="O54" s="345" t="s">
        <v>588</v>
      </c>
      <c r="P54" s="356">
        <v>44656</v>
      </c>
      <c r="Q54" s="249"/>
      <c r="R54" s="253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89">
        <v>14</v>
      </c>
      <c r="B55" s="356">
        <v>44656</v>
      </c>
      <c r="C55" s="346"/>
      <c r="D55" s="346" t="s">
        <v>908</v>
      </c>
      <c r="E55" s="285" t="s">
        <v>590</v>
      </c>
      <c r="F55" s="285">
        <v>736</v>
      </c>
      <c r="G55" s="285">
        <v>725</v>
      </c>
      <c r="H55" s="330">
        <v>744</v>
      </c>
      <c r="I55" s="330" t="s">
        <v>909</v>
      </c>
      <c r="J55" s="342" t="s">
        <v>863</v>
      </c>
      <c r="K55" s="330">
        <f t="shared" ref="K55" si="41">H55-F55</f>
        <v>8</v>
      </c>
      <c r="L55" s="343">
        <f t="shared" si="39"/>
        <v>703.08000000000015</v>
      </c>
      <c r="M55" s="344">
        <f t="shared" si="40"/>
        <v>10096.92</v>
      </c>
      <c r="N55" s="330">
        <v>1350</v>
      </c>
      <c r="O55" s="345" t="s">
        <v>588</v>
      </c>
      <c r="P55" s="356">
        <v>44656</v>
      </c>
      <c r="Q55" s="249"/>
      <c r="R55" s="253" t="s">
        <v>959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89">
        <v>15</v>
      </c>
      <c r="B56" s="356">
        <v>44657</v>
      </c>
      <c r="C56" s="346"/>
      <c r="D56" s="346" t="s">
        <v>888</v>
      </c>
      <c r="E56" s="285" t="s">
        <v>590</v>
      </c>
      <c r="F56" s="285">
        <v>2463</v>
      </c>
      <c r="G56" s="285">
        <v>2410</v>
      </c>
      <c r="H56" s="330">
        <v>2497.5</v>
      </c>
      <c r="I56" s="330" t="s">
        <v>944</v>
      </c>
      <c r="J56" s="342" t="s">
        <v>994</v>
      </c>
      <c r="K56" s="330">
        <f t="shared" ref="K56" si="42">H56-F56</f>
        <v>34.5</v>
      </c>
      <c r="L56" s="343">
        <f t="shared" ref="L56" si="43">(H56*N56)*0.07%</f>
        <v>480.76875000000007</v>
      </c>
      <c r="M56" s="344">
        <f t="shared" ref="M56" si="44">(K56*N56)-L56</f>
        <v>9006.7312500000007</v>
      </c>
      <c r="N56" s="330">
        <v>275</v>
      </c>
      <c r="O56" s="345" t="s">
        <v>588</v>
      </c>
      <c r="P56" s="356">
        <v>44657</v>
      </c>
      <c r="Q56" s="249"/>
      <c r="R56" s="253" t="s">
        <v>959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89">
        <v>16</v>
      </c>
      <c r="B57" s="356">
        <v>44657</v>
      </c>
      <c r="C57" s="346"/>
      <c r="D57" s="346" t="s">
        <v>880</v>
      </c>
      <c r="E57" s="285" t="s">
        <v>590</v>
      </c>
      <c r="F57" s="285">
        <v>2880</v>
      </c>
      <c r="G57" s="285">
        <v>2830</v>
      </c>
      <c r="H57" s="330">
        <v>2920</v>
      </c>
      <c r="I57" s="330" t="s">
        <v>914</v>
      </c>
      <c r="J57" s="342" t="s">
        <v>632</v>
      </c>
      <c r="K57" s="330">
        <f t="shared" ref="K57:K58" si="45">H57-F57</f>
        <v>40</v>
      </c>
      <c r="L57" s="343">
        <f t="shared" ref="L57:L58" si="46">(H57*N57)*0.07%</f>
        <v>511.00000000000006</v>
      </c>
      <c r="M57" s="344">
        <f t="shared" ref="M57" si="47">(K57*N57)-L57</f>
        <v>9489</v>
      </c>
      <c r="N57" s="330">
        <v>250</v>
      </c>
      <c r="O57" s="345" t="s">
        <v>588</v>
      </c>
      <c r="P57" s="356">
        <v>44658</v>
      </c>
      <c r="Q57" s="249"/>
      <c r="R57" s="253" t="s">
        <v>589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89">
        <v>17</v>
      </c>
      <c r="B58" s="356">
        <v>44657</v>
      </c>
      <c r="C58" s="346"/>
      <c r="D58" s="346" t="s">
        <v>888</v>
      </c>
      <c r="E58" s="285" t="s">
        <v>590</v>
      </c>
      <c r="F58" s="285">
        <v>2462</v>
      </c>
      <c r="G58" s="285">
        <v>2410</v>
      </c>
      <c r="H58" s="330">
        <v>2525</v>
      </c>
      <c r="I58" s="330" t="s">
        <v>944</v>
      </c>
      <c r="J58" s="342" t="s">
        <v>997</v>
      </c>
      <c r="K58" s="330">
        <f t="shared" si="45"/>
        <v>63</v>
      </c>
      <c r="L58" s="343">
        <f t="shared" si="46"/>
        <v>486.06250000000006</v>
      </c>
      <c r="M58" s="344">
        <f>(K58*N58)-L58</f>
        <v>16838.9375</v>
      </c>
      <c r="N58" s="330">
        <v>275</v>
      </c>
      <c r="O58" s="345" t="s">
        <v>588</v>
      </c>
      <c r="P58" s="356">
        <v>44658</v>
      </c>
      <c r="Q58" s="249"/>
      <c r="R58" s="253" t="s">
        <v>959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79">
        <v>18</v>
      </c>
      <c r="B59" s="248">
        <v>44657</v>
      </c>
      <c r="C59" s="332"/>
      <c r="D59" s="332" t="s">
        <v>955</v>
      </c>
      <c r="E59" s="251" t="s">
        <v>590</v>
      </c>
      <c r="F59" s="251" t="s">
        <v>956</v>
      </c>
      <c r="G59" s="251">
        <v>1790</v>
      </c>
      <c r="H59" s="252"/>
      <c r="I59" s="252" t="s">
        <v>957</v>
      </c>
      <c r="J59" s="302" t="s">
        <v>591</v>
      </c>
      <c r="K59" s="252"/>
      <c r="L59" s="283"/>
      <c r="M59" s="284"/>
      <c r="N59" s="252"/>
      <c r="O59" s="348"/>
      <c r="P59" s="248"/>
      <c r="Q59" s="249"/>
      <c r="R59" s="253" t="s">
        <v>589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79">
        <v>19</v>
      </c>
      <c r="B60" s="248">
        <v>44657</v>
      </c>
      <c r="C60" s="332"/>
      <c r="D60" s="332" t="s">
        <v>919</v>
      </c>
      <c r="E60" s="251" t="s">
        <v>590</v>
      </c>
      <c r="F60" s="251" t="s">
        <v>958</v>
      </c>
      <c r="G60" s="251">
        <v>570</v>
      </c>
      <c r="H60" s="252"/>
      <c r="I60" s="252">
        <v>600</v>
      </c>
      <c r="J60" s="302" t="s">
        <v>591</v>
      </c>
      <c r="K60" s="252"/>
      <c r="L60" s="283"/>
      <c r="M60" s="284"/>
      <c r="N60" s="252"/>
      <c r="O60" s="348"/>
      <c r="P60" s="248"/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79">
        <v>20</v>
      </c>
      <c r="B61" s="248">
        <v>44658</v>
      </c>
      <c r="C61" s="332"/>
      <c r="D61" s="332" t="s">
        <v>908</v>
      </c>
      <c r="E61" s="251" t="s">
        <v>590</v>
      </c>
      <c r="F61" s="251" t="s">
        <v>1005</v>
      </c>
      <c r="G61" s="251">
        <v>722</v>
      </c>
      <c r="H61" s="252"/>
      <c r="I61" s="252" t="s">
        <v>1006</v>
      </c>
      <c r="J61" s="302" t="s">
        <v>591</v>
      </c>
      <c r="K61" s="252"/>
      <c r="L61" s="283"/>
      <c r="M61" s="284"/>
      <c r="N61" s="252"/>
      <c r="O61" s="348"/>
      <c r="P61" s="248"/>
      <c r="Q61" s="249"/>
      <c r="R61" s="253" t="s">
        <v>959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49">
        <v>21</v>
      </c>
      <c r="B62" s="248">
        <v>44658</v>
      </c>
      <c r="C62" s="332"/>
      <c r="D62" s="332" t="s">
        <v>880</v>
      </c>
      <c r="E62" s="251" t="s">
        <v>590</v>
      </c>
      <c r="F62" s="251" t="s">
        <v>1009</v>
      </c>
      <c r="G62" s="251">
        <v>2820</v>
      </c>
      <c r="H62" s="252"/>
      <c r="I62" s="252" t="s">
        <v>914</v>
      </c>
      <c r="J62" s="302" t="s">
        <v>591</v>
      </c>
      <c r="K62" s="252"/>
      <c r="L62" s="283"/>
      <c r="M62" s="284"/>
      <c r="N62" s="252"/>
      <c r="O62" s="348"/>
      <c r="P62" s="248"/>
      <c r="Q62" s="249"/>
      <c r="R62" s="253" t="s">
        <v>959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49"/>
      <c r="B63" s="248"/>
      <c r="C63" s="332"/>
      <c r="D63" s="332"/>
      <c r="E63" s="251"/>
      <c r="F63" s="251"/>
      <c r="G63" s="251"/>
      <c r="H63" s="252"/>
      <c r="I63" s="252"/>
      <c r="J63" s="302"/>
      <c r="K63" s="252"/>
      <c r="L63" s="283"/>
      <c r="M63" s="284"/>
      <c r="N63" s="252"/>
      <c r="O63" s="348"/>
      <c r="P63" s="248"/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251"/>
      <c r="B64" s="248"/>
      <c r="C64" s="332"/>
      <c r="D64" s="332"/>
      <c r="E64" s="251"/>
      <c r="F64" s="251"/>
      <c r="G64" s="251"/>
      <c r="H64" s="252"/>
      <c r="I64" s="252"/>
      <c r="J64" s="302"/>
      <c r="K64" s="252"/>
      <c r="L64" s="283"/>
      <c r="M64" s="284"/>
      <c r="N64" s="252"/>
      <c r="O64" s="292"/>
      <c r="P64" s="293"/>
      <c r="Q64" s="249"/>
      <c r="R64" s="253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ht="13.5" customHeight="1">
      <c r="A65" s="107"/>
      <c r="B65" s="108"/>
      <c r="C65" s="142"/>
      <c r="D65" s="150"/>
      <c r="E65" s="151"/>
      <c r="F65" s="107"/>
      <c r="G65" s="107"/>
      <c r="H65" s="107"/>
      <c r="I65" s="143"/>
      <c r="J65" s="143"/>
      <c r="K65" s="143"/>
      <c r="L65" s="143"/>
      <c r="M65" s="143"/>
      <c r="N65" s="143"/>
      <c r="O65" s="143"/>
      <c r="P65" s="143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52"/>
      <c r="B66" s="108"/>
      <c r="C66" s="109"/>
      <c r="D66" s="153"/>
      <c r="E66" s="112"/>
      <c r="F66" s="112"/>
      <c r="G66" s="112"/>
      <c r="H66" s="112"/>
      <c r="I66" s="112"/>
      <c r="J66" s="6"/>
      <c r="K66" s="112"/>
      <c r="L66" s="112"/>
      <c r="M66" s="6"/>
      <c r="N66" s="1"/>
      <c r="O66" s="109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54" t="s">
        <v>610</v>
      </c>
      <c r="B67" s="154"/>
      <c r="C67" s="154"/>
      <c r="D67" s="154"/>
      <c r="E67" s="155"/>
      <c r="F67" s="112"/>
      <c r="G67" s="112"/>
      <c r="H67" s="112"/>
      <c r="I67" s="112"/>
      <c r="J67" s="1"/>
      <c r="K67" s="6"/>
      <c r="L67" s="6"/>
      <c r="M67" s="6"/>
      <c r="N67" s="1"/>
      <c r="O67" s="1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96" t="s">
        <v>16</v>
      </c>
      <c r="B68" s="96" t="s">
        <v>565</v>
      </c>
      <c r="C68" s="96"/>
      <c r="D68" s="97" t="s">
        <v>576</v>
      </c>
      <c r="E68" s="96" t="s">
        <v>577</v>
      </c>
      <c r="F68" s="96" t="s">
        <v>578</v>
      </c>
      <c r="G68" s="96" t="s">
        <v>598</v>
      </c>
      <c r="H68" s="96" t="s">
        <v>580</v>
      </c>
      <c r="I68" s="96" t="s">
        <v>581</v>
      </c>
      <c r="J68" s="95" t="s">
        <v>582</v>
      </c>
      <c r="K68" s="95" t="s">
        <v>611</v>
      </c>
      <c r="L68" s="98" t="s">
        <v>584</v>
      </c>
      <c r="M68" s="149" t="s">
        <v>607</v>
      </c>
      <c r="N68" s="96" t="s">
        <v>608</v>
      </c>
      <c r="O68" s="96" t="s">
        <v>586</v>
      </c>
      <c r="P68" s="97" t="s">
        <v>587</v>
      </c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s="247" customFormat="1" ht="12.75" customHeight="1">
      <c r="A69" s="395">
        <v>1</v>
      </c>
      <c r="B69" s="396">
        <v>44655</v>
      </c>
      <c r="C69" s="397"/>
      <c r="D69" s="398" t="s">
        <v>900</v>
      </c>
      <c r="E69" s="395" t="s">
        <v>590</v>
      </c>
      <c r="F69" s="395">
        <v>56</v>
      </c>
      <c r="G69" s="395">
        <v>39</v>
      </c>
      <c r="H69" s="399">
        <v>39</v>
      </c>
      <c r="I69" s="400" t="s">
        <v>915</v>
      </c>
      <c r="J69" s="401" t="s">
        <v>931</v>
      </c>
      <c r="K69" s="402">
        <f t="shared" ref="K69" si="48">H69-F69</f>
        <v>-17</v>
      </c>
      <c r="L69" s="403">
        <v>100</v>
      </c>
      <c r="M69" s="404">
        <f t="shared" ref="M69" si="49">(K69*N69)-L69</f>
        <v>-5200</v>
      </c>
      <c r="N69" s="402">
        <v>300</v>
      </c>
      <c r="O69" s="405" t="s">
        <v>588</v>
      </c>
      <c r="P69" s="406">
        <v>44655</v>
      </c>
      <c r="Q69" s="249"/>
      <c r="R69" s="250" t="s">
        <v>959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389">
        <v>2</v>
      </c>
      <c r="B70" s="390">
        <v>44655</v>
      </c>
      <c r="C70" s="391"/>
      <c r="D70" s="392" t="s">
        <v>901</v>
      </c>
      <c r="E70" s="389" t="s">
        <v>590</v>
      </c>
      <c r="F70" s="389">
        <v>82.5</v>
      </c>
      <c r="G70" s="389">
        <v>35</v>
      </c>
      <c r="H70" s="393">
        <v>102.5</v>
      </c>
      <c r="I70" s="394" t="s">
        <v>902</v>
      </c>
      <c r="J70" s="342" t="s">
        <v>910</v>
      </c>
      <c r="K70" s="330">
        <f t="shared" ref="K70:K71" si="50">H70-F70</f>
        <v>20</v>
      </c>
      <c r="L70" s="343">
        <v>100</v>
      </c>
      <c r="M70" s="344">
        <f t="shared" ref="M70:M71" si="51">(K70*N70)-L70</f>
        <v>900</v>
      </c>
      <c r="N70" s="330">
        <v>50</v>
      </c>
      <c r="O70" s="345" t="s">
        <v>588</v>
      </c>
      <c r="P70" s="356">
        <v>44655</v>
      </c>
      <c r="Q70" s="249"/>
      <c r="R70" s="250" t="s">
        <v>589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395">
        <v>3</v>
      </c>
      <c r="B71" s="396">
        <v>44655</v>
      </c>
      <c r="C71" s="397"/>
      <c r="D71" s="398" t="s">
        <v>901</v>
      </c>
      <c r="E71" s="395" t="s">
        <v>590</v>
      </c>
      <c r="F71" s="395">
        <v>77</v>
      </c>
      <c r="G71" s="395">
        <v>35</v>
      </c>
      <c r="H71" s="399">
        <v>54</v>
      </c>
      <c r="I71" s="400" t="s">
        <v>902</v>
      </c>
      <c r="J71" s="401" t="s">
        <v>911</v>
      </c>
      <c r="K71" s="402">
        <f t="shared" si="50"/>
        <v>-23</v>
      </c>
      <c r="L71" s="403">
        <v>100</v>
      </c>
      <c r="M71" s="404">
        <f t="shared" si="51"/>
        <v>-1250</v>
      </c>
      <c r="N71" s="402">
        <v>50</v>
      </c>
      <c r="O71" s="405" t="s">
        <v>588</v>
      </c>
      <c r="P71" s="406">
        <v>44655</v>
      </c>
      <c r="Q71" s="249"/>
      <c r="R71" s="250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89">
        <v>4</v>
      </c>
      <c r="B72" s="356">
        <v>44656</v>
      </c>
      <c r="C72" s="391"/>
      <c r="D72" s="392" t="s">
        <v>929</v>
      </c>
      <c r="E72" s="389" t="s">
        <v>590</v>
      </c>
      <c r="F72" s="389">
        <v>290</v>
      </c>
      <c r="G72" s="389">
        <v>170</v>
      </c>
      <c r="H72" s="393">
        <v>375</v>
      </c>
      <c r="I72" s="394" t="s">
        <v>928</v>
      </c>
      <c r="J72" s="342" t="s">
        <v>921</v>
      </c>
      <c r="K72" s="330">
        <f t="shared" ref="K72:K73" si="52">H72-F72</f>
        <v>85</v>
      </c>
      <c r="L72" s="343">
        <v>100</v>
      </c>
      <c r="M72" s="344">
        <f t="shared" ref="M72:M73" si="53">(K72*N72)-L72</f>
        <v>2025</v>
      </c>
      <c r="N72" s="330">
        <v>25</v>
      </c>
      <c r="O72" s="345" t="s">
        <v>588</v>
      </c>
      <c r="P72" s="356">
        <v>44656</v>
      </c>
      <c r="Q72" s="249"/>
      <c r="R72" s="250" t="s">
        <v>589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389">
        <v>5</v>
      </c>
      <c r="B73" s="356">
        <v>44656</v>
      </c>
      <c r="C73" s="391"/>
      <c r="D73" s="392" t="s">
        <v>923</v>
      </c>
      <c r="E73" s="389" t="s">
        <v>590</v>
      </c>
      <c r="F73" s="389">
        <v>245</v>
      </c>
      <c r="G73" s="389">
        <v>130</v>
      </c>
      <c r="H73" s="389">
        <v>305</v>
      </c>
      <c r="I73" s="393" t="s">
        <v>924</v>
      </c>
      <c r="J73" s="342" t="s">
        <v>797</v>
      </c>
      <c r="K73" s="330">
        <f t="shared" si="52"/>
        <v>60</v>
      </c>
      <c r="L73" s="343">
        <v>100</v>
      </c>
      <c r="M73" s="344">
        <f t="shared" si="53"/>
        <v>1400</v>
      </c>
      <c r="N73" s="330">
        <v>25</v>
      </c>
      <c r="O73" s="345" t="s">
        <v>588</v>
      </c>
      <c r="P73" s="356">
        <v>44656</v>
      </c>
      <c r="Q73" s="249"/>
      <c r="R73" s="250" t="s">
        <v>959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07">
        <v>6</v>
      </c>
      <c r="B74" s="248">
        <v>44656</v>
      </c>
      <c r="C74" s="408"/>
      <c r="D74" s="409" t="s">
        <v>925</v>
      </c>
      <c r="E74" s="407" t="s">
        <v>590</v>
      </c>
      <c r="F74" s="407" t="s">
        <v>926</v>
      </c>
      <c r="G74" s="407">
        <v>25</v>
      </c>
      <c r="H74" s="410"/>
      <c r="I74" s="411" t="s">
        <v>927</v>
      </c>
      <c r="J74" s="302" t="s">
        <v>591</v>
      </c>
      <c r="K74" s="252"/>
      <c r="L74" s="283"/>
      <c r="M74" s="284"/>
      <c r="N74" s="252"/>
      <c r="O74" s="348"/>
      <c r="P74" s="248"/>
      <c r="Q74" s="249"/>
      <c r="R74" s="250" t="s">
        <v>959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89">
        <v>7</v>
      </c>
      <c r="B75" s="356">
        <v>44657</v>
      </c>
      <c r="C75" s="391"/>
      <c r="D75" s="392" t="s">
        <v>947</v>
      </c>
      <c r="E75" s="389" t="s">
        <v>590</v>
      </c>
      <c r="F75" s="389">
        <v>94</v>
      </c>
      <c r="G75" s="389">
        <v>45</v>
      </c>
      <c r="H75" s="393">
        <v>114</v>
      </c>
      <c r="I75" s="394" t="s">
        <v>948</v>
      </c>
      <c r="J75" s="342" t="s">
        <v>910</v>
      </c>
      <c r="K75" s="330">
        <f t="shared" ref="K75" si="54">H75-F75</f>
        <v>20</v>
      </c>
      <c r="L75" s="343">
        <v>100</v>
      </c>
      <c r="M75" s="344">
        <f t="shared" ref="M75" si="55">(K75*N75)-L75</f>
        <v>900</v>
      </c>
      <c r="N75" s="330">
        <v>50</v>
      </c>
      <c r="O75" s="345" t="s">
        <v>588</v>
      </c>
      <c r="P75" s="356">
        <v>44657</v>
      </c>
      <c r="Q75" s="249"/>
      <c r="R75" s="250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89">
        <v>8</v>
      </c>
      <c r="B76" s="356">
        <v>44657</v>
      </c>
      <c r="C76" s="391"/>
      <c r="D76" s="392" t="s">
        <v>949</v>
      </c>
      <c r="E76" s="389" t="s">
        <v>590</v>
      </c>
      <c r="F76" s="389">
        <v>155</v>
      </c>
      <c r="G76" s="389">
        <v>45</v>
      </c>
      <c r="H76" s="393">
        <v>225</v>
      </c>
      <c r="I76" s="394" t="s">
        <v>950</v>
      </c>
      <c r="J76" s="342" t="s">
        <v>771</v>
      </c>
      <c r="K76" s="330">
        <f t="shared" ref="K76:K78" si="56">H76-F76</f>
        <v>70</v>
      </c>
      <c r="L76" s="343">
        <v>100</v>
      </c>
      <c r="M76" s="344">
        <f t="shared" ref="M76:M78" si="57">(K76*N76)-L76</f>
        <v>1650</v>
      </c>
      <c r="N76" s="330">
        <v>25</v>
      </c>
      <c r="O76" s="345" t="s">
        <v>588</v>
      </c>
      <c r="P76" s="356">
        <v>44657</v>
      </c>
      <c r="Q76" s="249"/>
      <c r="R76" s="250" t="s">
        <v>959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395">
        <v>9</v>
      </c>
      <c r="B77" s="406">
        <v>44657</v>
      </c>
      <c r="C77" s="397"/>
      <c r="D77" s="398" t="s">
        <v>947</v>
      </c>
      <c r="E77" s="395" t="s">
        <v>590</v>
      </c>
      <c r="F77" s="395">
        <v>73</v>
      </c>
      <c r="G77" s="395">
        <v>35</v>
      </c>
      <c r="H77" s="399">
        <v>35</v>
      </c>
      <c r="I77" s="400" t="s">
        <v>948</v>
      </c>
      <c r="J77" s="401" t="s">
        <v>1013</v>
      </c>
      <c r="K77" s="402">
        <f t="shared" si="56"/>
        <v>-38</v>
      </c>
      <c r="L77" s="403">
        <v>100</v>
      </c>
      <c r="M77" s="404">
        <f t="shared" si="57"/>
        <v>-2000</v>
      </c>
      <c r="N77" s="402">
        <v>50</v>
      </c>
      <c r="O77" s="405" t="s">
        <v>588</v>
      </c>
      <c r="P77" s="406">
        <v>44658</v>
      </c>
      <c r="Q77" s="249"/>
      <c r="R77" s="250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395">
        <v>10</v>
      </c>
      <c r="B78" s="406">
        <v>44657</v>
      </c>
      <c r="C78" s="397"/>
      <c r="D78" s="398" t="s">
        <v>949</v>
      </c>
      <c r="E78" s="395" t="s">
        <v>590</v>
      </c>
      <c r="F78" s="395">
        <v>145</v>
      </c>
      <c r="G78" s="395">
        <v>45</v>
      </c>
      <c r="H78" s="399">
        <v>45</v>
      </c>
      <c r="I78" s="400" t="s">
        <v>950</v>
      </c>
      <c r="J78" s="401" t="s">
        <v>1014</v>
      </c>
      <c r="K78" s="402">
        <f t="shared" si="56"/>
        <v>-100</v>
      </c>
      <c r="L78" s="403">
        <v>100</v>
      </c>
      <c r="M78" s="404">
        <f t="shared" si="57"/>
        <v>-2600</v>
      </c>
      <c r="N78" s="402">
        <v>25</v>
      </c>
      <c r="O78" s="405" t="s">
        <v>588</v>
      </c>
      <c r="P78" s="406">
        <v>44658</v>
      </c>
      <c r="Q78" s="249"/>
      <c r="R78" s="250" t="s">
        <v>959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07">
        <v>11</v>
      </c>
      <c r="B79" s="248">
        <v>44658</v>
      </c>
      <c r="C79" s="408"/>
      <c r="D79" s="409" t="s">
        <v>1010</v>
      </c>
      <c r="E79" s="407" t="s">
        <v>590</v>
      </c>
      <c r="F79" s="407" t="s">
        <v>1011</v>
      </c>
      <c r="G79" s="407">
        <v>19</v>
      </c>
      <c r="H79" s="410"/>
      <c r="I79" s="411" t="s">
        <v>1012</v>
      </c>
      <c r="J79" s="302" t="s">
        <v>591</v>
      </c>
      <c r="K79" s="252"/>
      <c r="L79" s="283"/>
      <c r="M79" s="284"/>
      <c r="N79" s="252"/>
      <c r="O79" s="348"/>
      <c r="P79" s="248"/>
      <c r="Q79" s="249"/>
      <c r="R79" s="250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301" customFormat="1" ht="12.75" customHeight="1">
      <c r="A80" s="384"/>
      <c r="B80" s="384"/>
      <c r="C80" s="384"/>
      <c r="D80" s="384"/>
      <c r="E80" s="384"/>
      <c r="F80" s="379"/>
      <c r="G80" s="384"/>
      <c r="H80" s="384"/>
      <c r="I80" s="384"/>
      <c r="J80" s="384"/>
      <c r="K80" s="380"/>
      <c r="L80" s="381"/>
      <c r="M80" s="382"/>
      <c r="N80" s="380"/>
      <c r="O80" s="383"/>
      <c r="P80" s="385"/>
      <c r="Q80" s="298"/>
      <c r="R80" s="299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300"/>
      <c r="AG80" s="300"/>
      <c r="AH80" s="300"/>
      <c r="AI80" s="300"/>
      <c r="AJ80" s="300"/>
      <c r="AK80" s="300"/>
      <c r="AL80" s="300"/>
    </row>
    <row r="81" spans="1:38" ht="14.25" customHeight="1">
      <c r="A81" s="151"/>
      <c r="B81" s="156"/>
      <c r="C81" s="156"/>
      <c r="D81" s="157"/>
      <c r="E81" s="151"/>
      <c r="F81" s="158"/>
      <c r="G81" s="151"/>
      <c r="H81" s="151"/>
      <c r="I81" s="151"/>
      <c r="J81" s="156"/>
      <c r="K81" s="159"/>
      <c r="L81" s="151"/>
      <c r="M81" s="151"/>
      <c r="N81" s="151"/>
      <c r="O81" s="160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4" t="s">
        <v>612</v>
      </c>
      <c r="B82" s="161"/>
      <c r="C82" s="161"/>
      <c r="D82" s="162"/>
      <c r="E82" s="135"/>
      <c r="F82" s="6"/>
      <c r="G82" s="6"/>
      <c r="H82" s="136"/>
      <c r="I82" s="163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5" t="s">
        <v>16</v>
      </c>
      <c r="B83" s="96" t="s">
        <v>565</v>
      </c>
      <c r="C83" s="96"/>
      <c r="D83" s="97" t="s">
        <v>576</v>
      </c>
      <c r="E83" s="96" t="s">
        <v>577</v>
      </c>
      <c r="F83" s="96" t="s">
        <v>578</v>
      </c>
      <c r="G83" s="96" t="s">
        <v>579</v>
      </c>
      <c r="H83" s="96" t="s">
        <v>580</v>
      </c>
      <c r="I83" s="96" t="s">
        <v>581</v>
      </c>
      <c r="J83" s="95" t="s">
        <v>582</v>
      </c>
      <c r="K83" s="139" t="s">
        <v>599</v>
      </c>
      <c r="L83" s="140" t="s">
        <v>584</v>
      </c>
      <c r="M83" s="98" t="s">
        <v>585</v>
      </c>
      <c r="N83" s="96" t="s">
        <v>586</v>
      </c>
      <c r="O83" s="97" t="s">
        <v>587</v>
      </c>
      <c r="P83" s="96" t="s">
        <v>819</v>
      </c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s="247" customFormat="1" ht="14.25" customHeight="1">
      <c r="A84" s="271">
        <v>1</v>
      </c>
      <c r="B84" s="272">
        <v>44488</v>
      </c>
      <c r="C84" s="273"/>
      <c r="D84" s="274" t="s">
        <v>137</v>
      </c>
      <c r="E84" s="275" t="s">
        <v>870</v>
      </c>
      <c r="F84" s="276">
        <v>235.25</v>
      </c>
      <c r="G84" s="276">
        <v>198</v>
      </c>
      <c r="H84" s="275"/>
      <c r="I84" s="277" t="s">
        <v>824</v>
      </c>
      <c r="J84" s="278" t="s">
        <v>591</v>
      </c>
      <c r="K84" s="278"/>
      <c r="L84" s="279"/>
      <c r="M84" s="280"/>
      <c r="N84" s="278"/>
      <c r="O84" s="281"/>
      <c r="P84" s="278"/>
      <c r="Q84" s="246"/>
      <c r="R84" s="1" t="s">
        <v>589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14">
        <v>2</v>
      </c>
      <c r="B85" s="415">
        <v>44651</v>
      </c>
      <c r="C85" s="416"/>
      <c r="D85" s="417" t="s">
        <v>437</v>
      </c>
      <c r="E85" s="418" t="s">
        <v>590</v>
      </c>
      <c r="F85" s="418">
        <v>379</v>
      </c>
      <c r="G85" s="418">
        <v>348</v>
      </c>
      <c r="H85" s="418">
        <v>406</v>
      </c>
      <c r="I85" s="418" t="s">
        <v>884</v>
      </c>
      <c r="J85" s="371" t="s">
        <v>996</v>
      </c>
      <c r="K85" s="371">
        <f t="shared" ref="K85" si="58">H85-F85</f>
        <v>27</v>
      </c>
      <c r="L85" s="372">
        <f t="shared" ref="L85" si="59">(F85*-0.7)/100</f>
        <v>-2.653</v>
      </c>
      <c r="M85" s="373">
        <f t="shared" ref="M85" si="60">(K85+L85)/F85</f>
        <v>6.4240105540897097E-2</v>
      </c>
      <c r="N85" s="371" t="s">
        <v>588</v>
      </c>
      <c r="O85" s="374">
        <v>44657</v>
      </c>
      <c r="P85" s="371">
        <f>VLOOKUP(D85,'MidCap Intra'!B86:C641,2,0)</f>
        <v>398.75</v>
      </c>
      <c r="Q85" s="246"/>
      <c r="R85" s="246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20">
        <v>3</v>
      </c>
      <c r="B86" s="421">
        <v>44658</v>
      </c>
      <c r="C86" s="422"/>
      <c r="D86" s="274" t="s">
        <v>415</v>
      </c>
      <c r="E86" s="423" t="s">
        <v>590</v>
      </c>
      <c r="F86" s="423" t="s">
        <v>1007</v>
      </c>
      <c r="G86" s="423">
        <v>398</v>
      </c>
      <c r="H86" s="423"/>
      <c r="I86" s="423" t="s">
        <v>1008</v>
      </c>
      <c r="J86" s="278" t="s">
        <v>591</v>
      </c>
      <c r="K86" s="278"/>
      <c r="L86" s="279"/>
      <c r="M86" s="280"/>
      <c r="N86" s="278"/>
      <c r="O86" s="281"/>
      <c r="P86" s="278"/>
      <c r="Q86" s="246"/>
      <c r="R86" s="246" t="s">
        <v>589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ht="14.25" customHeight="1">
      <c r="A87" s="164"/>
      <c r="B87" s="141"/>
      <c r="C87" s="165"/>
      <c r="D87" s="100"/>
      <c r="E87" s="166"/>
      <c r="F87" s="166"/>
      <c r="G87" s="166"/>
      <c r="H87" s="166"/>
      <c r="I87" s="166"/>
      <c r="J87" s="166"/>
      <c r="K87" s="167"/>
      <c r="L87" s="168"/>
      <c r="M87" s="166"/>
      <c r="N87" s="169"/>
      <c r="O87" s="170"/>
      <c r="P87" s="170"/>
      <c r="R87" s="6"/>
      <c r="S87" s="41"/>
      <c r="T87" s="1"/>
      <c r="U87" s="1"/>
      <c r="V87" s="1"/>
      <c r="W87" s="1"/>
      <c r="X87" s="1"/>
      <c r="Y87" s="1"/>
      <c r="Z87" s="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119" t="s">
        <v>592</v>
      </c>
      <c r="B88" s="119"/>
      <c r="C88" s="119"/>
      <c r="D88" s="119"/>
      <c r="E88" s="41"/>
      <c r="F88" s="127" t="s">
        <v>594</v>
      </c>
      <c r="G88" s="56"/>
      <c r="H88" s="56"/>
      <c r="I88" s="56"/>
      <c r="J88" s="6"/>
      <c r="K88" s="145"/>
      <c r="L88" s="146"/>
      <c r="M88" s="6"/>
      <c r="N88" s="109"/>
      <c r="O88" s="171"/>
      <c r="P88" s="1"/>
      <c r="Q88" s="1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26" t="s">
        <v>593</v>
      </c>
      <c r="B89" s="119"/>
      <c r="C89" s="119"/>
      <c r="D89" s="119"/>
      <c r="E89" s="6"/>
      <c r="F89" s="127" t="s">
        <v>596</v>
      </c>
      <c r="G89" s="6"/>
      <c r="H89" s="6" t="s">
        <v>815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6"/>
      <c r="B90" s="119"/>
      <c r="C90" s="119"/>
      <c r="D90" s="119"/>
      <c r="E90" s="6"/>
      <c r="F90" s="127"/>
      <c r="G90" s="6"/>
      <c r="H90" s="6"/>
      <c r="I90" s="6"/>
      <c r="J90" s="1"/>
      <c r="K90" s="6"/>
      <c r="L90" s="6"/>
      <c r="M90" s="6"/>
      <c r="N90" s="1"/>
      <c r="O90" s="1"/>
      <c r="Q90" s="1"/>
      <c r="R90" s="5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"/>
      <c r="B91" s="134" t="s">
        <v>613</v>
      </c>
      <c r="C91" s="134"/>
      <c r="D91" s="134"/>
      <c r="E91" s="134"/>
      <c r="F91" s="135"/>
      <c r="G91" s="6"/>
      <c r="H91" s="6"/>
      <c r="I91" s="136"/>
      <c r="J91" s="137"/>
      <c r="K91" s="138"/>
      <c r="L91" s="137"/>
      <c r="M91" s="6"/>
      <c r="N91" s="1"/>
      <c r="O91" s="1"/>
      <c r="Q91" s="1"/>
      <c r="R91" s="5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5" t="s">
        <v>16</v>
      </c>
      <c r="B92" s="96" t="s">
        <v>565</v>
      </c>
      <c r="C92" s="96"/>
      <c r="D92" s="97" t="s">
        <v>576</v>
      </c>
      <c r="E92" s="96" t="s">
        <v>577</v>
      </c>
      <c r="F92" s="96" t="s">
        <v>578</v>
      </c>
      <c r="G92" s="96" t="s">
        <v>598</v>
      </c>
      <c r="H92" s="96" t="s">
        <v>580</v>
      </c>
      <c r="I92" s="96" t="s">
        <v>581</v>
      </c>
      <c r="J92" s="172" t="s">
        <v>582</v>
      </c>
      <c r="K92" s="139" t="s">
        <v>599</v>
      </c>
      <c r="L92" s="149" t="s">
        <v>607</v>
      </c>
      <c r="M92" s="96" t="s">
        <v>608</v>
      </c>
      <c r="N92" s="140" t="s">
        <v>584</v>
      </c>
      <c r="O92" s="98" t="s">
        <v>585</v>
      </c>
      <c r="P92" s="96" t="s">
        <v>586</v>
      </c>
      <c r="Q92" s="97" t="s">
        <v>587</v>
      </c>
      <c r="R92" s="56"/>
      <c r="S92" s="1"/>
      <c r="T92" s="1"/>
      <c r="U92" s="1"/>
      <c r="V92" s="1"/>
      <c r="W92" s="1"/>
      <c r="X92" s="1"/>
      <c r="Y92" s="1"/>
      <c r="Z92" s="1"/>
    </row>
    <row r="93" spans="1:38" ht="14.25" customHeight="1">
      <c r="A93" s="101"/>
      <c r="B93" s="102"/>
      <c r="C93" s="173"/>
      <c r="D93" s="103"/>
      <c r="E93" s="104"/>
      <c r="F93" s="174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144"/>
      <c r="S93" s="113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144"/>
      <c r="S94" s="113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8" ht="14.25" customHeight="1">
      <c r="A95" s="101"/>
      <c r="B95" s="102"/>
      <c r="C95" s="173"/>
      <c r="D95" s="103"/>
      <c r="E95" s="104"/>
      <c r="F95" s="174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5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5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75"/>
      <c r="K98" s="175"/>
      <c r="L98" s="176"/>
      <c r="M98" s="99"/>
      <c r="N98" s="176"/>
      <c r="O98" s="177"/>
      <c r="P98" s="178"/>
      <c r="Q98" s="179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1"/>
      <c r="B99" s="102"/>
      <c r="C99" s="173"/>
      <c r="D99" s="103"/>
      <c r="E99" s="104"/>
      <c r="F99" s="174"/>
      <c r="G99" s="101"/>
      <c r="H99" s="104"/>
      <c r="I99" s="105"/>
      <c r="J99" s="175"/>
      <c r="K99" s="175"/>
      <c r="L99" s="175"/>
      <c r="M99" s="175"/>
      <c r="N99" s="176"/>
      <c r="O99" s="180"/>
      <c r="P99" s="178"/>
      <c r="Q99" s="179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1"/>
      <c r="B100" s="102"/>
      <c r="C100" s="173"/>
      <c r="D100" s="103"/>
      <c r="E100" s="104"/>
      <c r="F100" s="175"/>
      <c r="G100" s="101"/>
      <c r="H100" s="104"/>
      <c r="I100" s="105"/>
      <c r="J100" s="175"/>
      <c r="K100" s="175"/>
      <c r="L100" s="176"/>
      <c r="M100" s="99"/>
      <c r="N100" s="176"/>
      <c r="O100" s="177"/>
      <c r="P100" s="178"/>
      <c r="Q100" s="179"/>
      <c r="R100" s="144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01"/>
      <c r="B101" s="102"/>
      <c r="C101" s="173"/>
      <c r="D101" s="103"/>
      <c r="E101" s="104"/>
      <c r="F101" s="174"/>
      <c r="G101" s="101"/>
      <c r="H101" s="104"/>
      <c r="I101" s="105"/>
      <c r="J101" s="181"/>
      <c r="K101" s="181"/>
      <c r="L101" s="181"/>
      <c r="M101" s="181"/>
      <c r="N101" s="182"/>
      <c r="O101" s="177"/>
      <c r="P101" s="106"/>
      <c r="Q101" s="179"/>
      <c r="R101" s="144"/>
      <c r="S101" s="11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126"/>
      <c r="B102" s="119"/>
      <c r="C102" s="119"/>
      <c r="D102" s="119"/>
      <c r="E102" s="6"/>
      <c r="F102" s="127"/>
      <c r="G102" s="6"/>
      <c r="H102" s="6"/>
      <c r="I102" s="6"/>
      <c r="J102" s="1"/>
      <c r="K102" s="6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26"/>
      <c r="B103" s="119"/>
      <c r="C103" s="119"/>
      <c r="D103" s="119"/>
      <c r="E103" s="6"/>
      <c r="F103" s="127"/>
      <c r="G103" s="56"/>
      <c r="H103" s="41"/>
      <c r="I103" s="56"/>
      <c r="J103" s="6"/>
      <c r="K103" s="145"/>
      <c r="L103" s="146"/>
      <c r="M103" s="6"/>
      <c r="N103" s="109"/>
      <c r="O103" s="147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6"/>
      <c r="B104" s="108"/>
      <c r="C104" s="108"/>
      <c r="D104" s="41"/>
      <c r="E104" s="56"/>
      <c r="F104" s="56"/>
      <c r="G104" s="56"/>
      <c r="H104" s="41"/>
      <c r="I104" s="56"/>
      <c r="J104" s="6"/>
      <c r="K104" s="145"/>
      <c r="L104" s="146"/>
      <c r="M104" s="6"/>
      <c r="N104" s="109"/>
      <c r="O104" s="147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41"/>
      <c r="B105" s="183" t="s">
        <v>614</v>
      </c>
      <c r="C105" s="183"/>
      <c r="D105" s="183"/>
      <c r="E105" s="183"/>
      <c r="F105" s="6"/>
      <c r="G105" s="6"/>
      <c r="H105" s="137"/>
      <c r="I105" s="6"/>
      <c r="J105" s="137"/>
      <c r="K105" s="138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5" t="s">
        <v>16</v>
      </c>
      <c r="B106" s="96" t="s">
        <v>565</v>
      </c>
      <c r="C106" s="96"/>
      <c r="D106" s="97" t="s">
        <v>576</v>
      </c>
      <c r="E106" s="96" t="s">
        <v>577</v>
      </c>
      <c r="F106" s="96" t="s">
        <v>578</v>
      </c>
      <c r="G106" s="96" t="s">
        <v>615</v>
      </c>
      <c r="H106" s="96" t="s">
        <v>616</v>
      </c>
      <c r="I106" s="96" t="s">
        <v>581</v>
      </c>
      <c r="J106" s="184" t="s">
        <v>582</v>
      </c>
      <c r="K106" s="96" t="s">
        <v>583</v>
      </c>
      <c r="L106" s="96" t="s">
        <v>617</v>
      </c>
      <c r="M106" s="96" t="s">
        <v>586</v>
      </c>
      <c r="N106" s="97" t="s">
        <v>587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1</v>
      </c>
      <c r="B107" s="186">
        <v>41579</v>
      </c>
      <c r="C107" s="186"/>
      <c r="D107" s="187" t="s">
        <v>618</v>
      </c>
      <c r="E107" s="188" t="s">
        <v>619</v>
      </c>
      <c r="F107" s="189">
        <v>82</v>
      </c>
      <c r="G107" s="188" t="s">
        <v>620</v>
      </c>
      <c r="H107" s="188">
        <v>100</v>
      </c>
      <c r="I107" s="190">
        <v>100</v>
      </c>
      <c r="J107" s="191" t="s">
        <v>621</v>
      </c>
      <c r="K107" s="192">
        <f t="shared" ref="K107:K159" si="61">H107-F107</f>
        <v>18</v>
      </c>
      <c r="L107" s="193">
        <f t="shared" ref="L107:L159" si="62">K107/F107</f>
        <v>0.21951219512195122</v>
      </c>
      <c r="M107" s="188" t="s">
        <v>588</v>
      </c>
      <c r="N107" s="194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2</v>
      </c>
      <c r="B108" s="186">
        <v>41794</v>
      </c>
      <c r="C108" s="186"/>
      <c r="D108" s="187" t="s">
        <v>622</v>
      </c>
      <c r="E108" s="188" t="s">
        <v>590</v>
      </c>
      <c r="F108" s="189">
        <v>257</v>
      </c>
      <c r="G108" s="188" t="s">
        <v>620</v>
      </c>
      <c r="H108" s="188">
        <v>300</v>
      </c>
      <c r="I108" s="190">
        <v>300</v>
      </c>
      <c r="J108" s="191" t="s">
        <v>621</v>
      </c>
      <c r="K108" s="192">
        <f t="shared" si="61"/>
        <v>43</v>
      </c>
      <c r="L108" s="193">
        <f t="shared" si="62"/>
        <v>0.16731517509727625</v>
      </c>
      <c r="M108" s="188" t="s">
        <v>588</v>
      </c>
      <c r="N108" s="194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3</v>
      </c>
      <c r="B109" s="186">
        <v>41828</v>
      </c>
      <c r="C109" s="186"/>
      <c r="D109" s="187" t="s">
        <v>623</v>
      </c>
      <c r="E109" s="188" t="s">
        <v>590</v>
      </c>
      <c r="F109" s="189">
        <v>393</v>
      </c>
      <c r="G109" s="188" t="s">
        <v>620</v>
      </c>
      <c r="H109" s="188">
        <v>468</v>
      </c>
      <c r="I109" s="190">
        <v>468</v>
      </c>
      <c r="J109" s="191" t="s">
        <v>621</v>
      </c>
      <c r="K109" s="192">
        <f t="shared" si="61"/>
        <v>75</v>
      </c>
      <c r="L109" s="193">
        <f t="shared" si="62"/>
        <v>0.19083969465648856</v>
      </c>
      <c r="M109" s="188" t="s">
        <v>588</v>
      </c>
      <c r="N109" s="194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4</v>
      </c>
      <c r="B110" s="186">
        <v>41857</v>
      </c>
      <c r="C110" s="186"/>
      <c r="D110" s="187" t="s">
        <v>624</v>
      </c>
      <c r="E110" s="188" t="s">
        <v>590</v>
      </c>
      <c r="F110" s="189">
        <v>205</v>
      </c>
      <c r="G110" s="188" t="s">
        <v>620</v>
      </c>
      <c r="H110" s="188">
        <v>275</v>
      </c>
      <c r="I110" s="190">
        <v>250</v>
      </c>
      <c r="J110" s="191" t="s">
        <v>621</v>
      </c>
      <c r="K110" s="192">
        <f t="shared" si="61"/>
        <v>70</v>
      </c>
      <c r="L110" s="193">
        <f t="shared" si="62"/>
        <v>0.34146341463414637</v>
      </c>
      <c r="M110" s="188" t="s">
        <v>588</v>
      </c>
      <c r="N110" s="194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5</v>
      </c>
      <c r="B111" s="186">
        <v>41886</v>
      </c>
      <c r="C111" s="186"/>
      <c r="D111" s="187" t="s">
        <v>625</v>
      </c>
      <c r="E111" s="188" t="s">
        <v>590</v>
      </c>
      <c r="F111" s="189">
        <v>162</v>
      </c>
      <c r="G111" s="188" t="s">
        <v>620</v>
      </c>
      <c r="H111" s="188">
        <v>190</v>
      </c>
      <c r="I111" s="190">
        <v>190</v>
      </c>
      <c r="J111" s="191" t="s">
        <v>621</v>
      </c>
      <c r="K111" s="192">
        <f t="shared" si="61"/>
        <v>28</v>
      </c>
      <c r="L111" s="193">
        <f t="shared" si="62"/>
        <v>0.1728395061728395</v>
      </c>
      <c r="M111" s="188" t="s">
        <v>588</v>
      </c>
      <c r="N111" s="194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6</v>
      </c>
      <c r="B112" s="186">
        <v>41886</v>
      </c>
      <c r="C112" s="186"/>
      <c r="D112" s="187" t="s">
        <v>626</v>
      </c>
      <c r="E112" s="188" t="s">
        <v>590</v>
      </c>
      <c r="F112" s="189">
        <v>75</v>
      </c>
      <c r="G112" s="188" t="s">
        <v>620</v>
      </c>
      <c r="H112" s="188">
        <v>91.5</v>
      </c>
      <c r="I112" s="190" t="s">
        <v>627</v>
      </c>
      <c r="J112" s="191" t="s">
        <v>628</v>
      </c>
      <c r="K112" s="192">
        <f t="shared" si="61"/>
        <v>16.5</v>
      </c>
      <c r="L112" s="193">
        <f t="shared" si="62"/>
        <v>0.22</v>
      </c>
      <c r="M112" s="188" t="s">
        <v>588</v>
      </c>
      <c r="N112" s="194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7</v>
      </c>
      <c r="B113" s="186">
        <v>41913</v>
      </c>
      <c r="C113" s="186"/>
      <c r="D113" s="187" t="s">
        <v>629</v>
      </c>
      <c r="E113" s="188" t="s">
        <v>590</v>
      </c>
      <c r="F113" s="189">
        <v>850</v>
      </c>
      <c r="G113" s="188" t="s">
        <v>620</v>
      </c>
      <c r="H113" s="188">
        <v>982.5</v>
      </c>
      <c r="I113" s="190">
        <v>1050</v>
      </c>
      <c r="J113" s="191" t="s">
        <v>630</v>
      </c>
      <c r="K113" s="192">
        <f t="shared" si="61"/>
        <v>132.5</v>
      </c>
      <c r="L113" s="193">
        <f t="shared" si="62"/>
        <v>0.15588235294117647</v>
      </c>
      <c r="M113" s="188" t="s">
        <v>588</v>
      </c>
      <c r="N113" s="194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8</v>
      </c>
      <c r="B114" s="186">
        <v>41913</v>
      </c>
      <c r="C114" s="186"/>
      <c r="D114" s="187" t="s">
        <v>631</v>
      </c>
      <c r="E114" s="188" t="s">
        <v>590</v>
      </c>
      <c r="F114" s="189">
        <v>475</v>
      </c>
      <c r="G114" s="188" t="s">
        <v>620</v>
      </c>
      <c r="H114" s="188">
        <v>515</v>
      </c>
      <c r="I114" s="190">
        <v>600</v>
      </c>
      <c r="J114" s="191" t="s">
        <v>632</v>
      </c>
      <c r="K114" s="192">
        <f t="shared" si="61"/>
        <v>40</v>
      </c>
      <c r="L114" s="193">
        <f t="shared" si="62"/>
        <v>8.4210526315789472E-2</v>
      </c>
      <c r="M114" s="188" t="s">
        <v>588</v>
      </c>
      <c r="N114" s="19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9</v>
      </c>
      <c r="B115" s="186">
        <v>41913</v>
      </c>
      <c r="C115" s="186"/>
      <c r="D115" s="187" t="s">
        <v>633</v>
      </c>
      <c r="E115" s="188" t="s">
        <v>590</v>
      </c>
      <c r="F115" s="189">
        <v>86</v>
      </c>
      <c r="G115" s="188" t="s">
        <v>620</v>
      </c>
      <c r="H115" s="188">
        <v>99</v>
      </c>
      <c r="I115" s="190">
        <v>140</v>
      </c>
      <c r="J115" s="191" t="s">
        <v>634</v>
      </c>
      <c r="K115" s="192">
        <f t="shared" si="61"/>
        <v>13</v>
      </c>
      <c r="L115" s="193">
        <f t="shared" si="62"/>
        <v>0.15116279069767441</v>
      </c>
      <c r="M115" s="188" t="s">
        <v>588</v>
      </c>
      <c r="N115" s="19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10</v>
      </c>
      <c r="B116" s="186">
        <v>41926</v>
      </c>
      <c r="C116" s="186"/>
      <c r="D116" s="187" t="s">
        <v>635</v>
      </c>
      <c r="E116" s="188" t="s">
        <v>590</v>
      </c>
      <c r="F116" s="189">
        <v>496.6</v>
      </c>
      <c r="G116" s="188" t="s">
        <v>620</v>
      </c>
      <c r="H116" s="188">
        <v>621</v>
      </c>
      <c r="I116" s="190">
        <v>580</v>
      </c>
      <c r="J116" s="191" t="s">
        <v>621</v>
      </c>
      <c r="K116" s="192">
        <f t="shared" si="61"/>
        <v>124.39999999999998</v>
      </c>
      <c r="L116" s="193">
        <f t="shared" si="62"/>
        <v>0.25050342327829234</v>
      </c>
      <c r="M116" s="188" t="s">
        <v>588</v>
      </c>
      <c r="N116" s="194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11</v>
      </c>
      <c r="B117" s="186">
        <v>41926</v>
      </c>
      <c r="C117" s="186"/>
      <c r="D117" s="187" t="s">
        <v>636</v>
      </c>
      <c r="E117" s="188" t="s">
        <v>590</v>
      </c>
      <c r="F117" s="189">
        <v>2481.9</v>
      </c>
      <c r="G117" s="188" t="s">
        <v>620</v>
      </c>
      <c r="H117" s="188">
        <v>2840</v>
      </c>
      <c r="I117" s="190">
        <v>2870</v>
      </c>
      <c r="J117" s="191" t="s">
        <v>637</v>
      </c>
      <c r="K117" s="192">
        <f t="shared" si="61"/>
        <v>358.09999999999991</v>
      </c>
      <c r="L117" s="193">
        <f t="shared" si="62"/>
        <v>0.14428462065353154</v>
      </c>
      <c r="M117" s="188" t="s">
        <v>588</v>
      </c>
      <c r="N117" s="194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12</v>
      </c>
      <c r="B118" s="186">
        <v>41928</v>
      </c>
      <c r="C118" s="186"/>
      <c r="D118" s="187" t="s">
        <v>638</v>
      </c>
      <c r="E118" s="188" t="s">
        <v>590</v>
      </c>
      <c r="F118" s="189">
        <v>84.5</v>
      </c>
      <c r="G118" s="188" t="s">
        <v>620</v>
      </c>
      <c r="H118" s="188">
        <v>93</v>
      </c>
      <c r="I118" s="190">
        <v>110</v>
      </c>
      <c r="J118" s="191" t="s">
        <v>639</v>
      </c>
      <c r="K118" s="192">
        <f t="shared" si="61"/>
        <v>8.5</v>
      </c>
      <c r="L118" s="193">
        <f t="shared" si="62"/>
        <v>0.10059171597633136</v>
      </c>
      <c r="M118" s="188" t="s">
        <v>588</v>
      </c>
      <c r="N118" s="19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13</v>
      </c>
      <c r="B119" s="186">
        <v>41928</v>
      </c>
      <c r="C119" s="186"/>
      <c r="D119" s="187" t="s">
        <v>640</v>
      </c>
      <c r="E119" s="188" t="s">
        <v>590</v>
      </c>
      <c r="F119" s="189">
        <v>401</v>
      </c>
      <c r="G119" s="188" t="s">
        <v>620</v>
      </c>
      <c r="H119" s="188">
        <v>428</v>
      </c>
      <c r="I119" s="190">
        <v>450</v>
      </c>
      <c r="J119" s="191" t="s">
        <v>641</v>
      </c>
      <c r="K119" s="192">
        <f t="shared" si="61"/>
        <v>27</v>
      </c>
      <c r="L119" s="193">
        <f t="shared" si="62"/>
        <v>6.7331670822942641E-2</v>
      </c>
      <c r="M119" s="188" t="s">
        <v>588</v>
      </c>
      <c r="N119" s="194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14</v>
      </c>
      <c r="B120" s="186">
        <v>41928</v>
      </c>
      <c r="C120" s="186"/>
      <c r="D120" s="187" t="s">
        <v>642</v>
      </c>
      <c r="E120" s="188" t="s">
        <v>590</v>
      </c>
      <c r="F120" s="189">
        <v>101</v>
      </c>
      <c r="G120" s="188" t="s">
        <v>620</v>
      </c>
      <c r="H120" s="188">
        <v>112</v>
      </c>
      <c r="I120" s="190">
        <v>120</v>
      </c>
      <c r="J120" s="191" t="s">
        <v>643</v>
      </c>
      <c r="K120" s="192">
        <f t="shared" si="61"/>
        <v>11</v>
      </c>
      <c r="L120" s="193">
        <f t="shared" si="62"/>
        <v>0.10891089108910891</v>
      </c>
      <c r="M120" s="188" t="s">
        <v>588</v>
      </c>
      <c r="N120" s="19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15</v>
      </c>
      <c r="B121" s="186">
        <v>41954</v>
      </c>
      <c r="C121" s="186"/>
      <c r="D121" s="187" t="s">
        <v>644</v>
      </c>
      <c r="E121" s="188" t="s">
        <v>590</v>
      </c>
      <c r="F121" s="189">
        <v>59</v>
      </c>
      <c r="G121" s="188" t="s">
        <v>620</v>
      </c>
      <c r="H121" s="188">
        <v>76</v>
      </c>
      <c r="I121" s="190">
        <v>76</v>
      </c>
      <c r="J121" s="191" t="s">
        <v>621</v>
      </c>
      <c r="K121" s="192">
        <f t="shared" si="61"/>
        <v>17</v>
      </c>
      <c r="L121" s="193">
        <f t="shared" si="62"/>
        <v>0.28813559322033899</v>
      </c>
      <c r="M121" s="188" t="s">
        <v>588</v>
      </c>
      <c r="N121" s="194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16</v>
      </c>
      <c r="B122" s="186">
        <v>41954</v>
      </c>
      <c r="C122" s="186"/>
      <c r="D122" s="187" t="s">
        <v>633</v>
      </c>
      <c r="E122" s="188" t="s">
        <v>590</v>
      </c>
      <c r="F122" s="189">
        <v>99</v>
      </c>
      <c r="G122" s="188" t="s">
        <v>620</v>
      </c>
      <c r="H122" s="188">
        <v>120</v>
      </c>
      <c r="I122" s="190">
        <v>120</v>
      </c>
      <c r="J122" s="191" t="s">
        <v>601</v>
      </c>
      <c r="K122" s="192">
        <f t="shared" si="61"/>
        <v>21</v>
      </c>
      <c r="L122" s="193">
        <f t="shared" si="62"/>
        <v>0.21212121212121213</v>
      </c>
      <c r="M122" s="188" t="s">
        <v>588</v>
      </c>
      <c r="N122" s="194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17</v>
      </c>
      <c r="B123" s="186">
        <v>41956</v>
      </c>
      <c r="C123" s="186"/>
      <c r="D123" s="187" t="s">
        <v>645</v>
      </c>
      <c r="E123" s="188" t="s">
        <v>590</v>
      </c>
      <c r="F123" s="189">
        <v>22</v>
      </c>
      <c r="G123" s="188" t="s">
        <v>620</v>
      </c>
      <c r="H123" s="188">
        <v>33.549999999999997</v>
      </c>
      <c r="I123" s="190">
        <v>32</v>
      </c>
      <c r="J123" s="191" t="s">
        <v>646</v>
      </c>
      <c r="K123" s="192">
        <f t="shared" si="61"/>
        <v>11.549999999999997</v>
      </c>
      <c r="L123" s="193">
        <f t="shared" si="62"/>
        <v>0.52499999999999991</v>
      </c>
      <c r="M123" s="188" t="s">
        <v>588</v>
      </c>
      <c r="N123" s="194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18</v>
      </c>
      <c r="B124" s="186">
        <v>41976</v>
      </c>
      <c r="C124" s="186"/>
      <c r="D124" s="187" t="s">
        <v>647</v>
      </c>
      <c r="E124" s="188" t="s">
        <v>590</v>
      </c>
      <c r="F124" s="189">
        <v>440</v>
      </c>
      <c r="G124" s="188" t="s">
        <v>620</v>
      </c>
      <c r="H124" s="188">
        <v>520</v>
      </c>
      <c r="I124" s="190">
        <v>520</v>
      </c>
      <c r="J124" s="191" t="s">
        <v>648</v>
      </c>
      <c r="K124" s="192">
        <f t="shared" si="61"/>
        <v>80</v>
      </c>
      <c r="L124" s="193">
        <f t="shared" si="62"/>
        <v>0.18181818181818182</v>
      </c>
      <c r="M124" s="188" t="s">
        <v>588</v>
      </c>
      <c r="N124" s="194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19</v>
      </c>
      <c r="B125" s="186">
        <v>41976</v>
      </c>
      <c r="C125" s="186"/>
      <c r="D125" s="187" t="s">
        <v>649</v>
      </c>
      <c r="E125" s="188" t="s">
        <v>590</v>
      </c>
      <c r="F125" s="189">
        <v>360</v>
      </c>
      <c r="G125" s="188" t="s">
        <v>620</v>
      </c>
      <c r="H125" s="188">
        <v>427</v>
      </c>
      <c r="I125" s="190">
        <v>425</v>
      </c>
      <c r="J125" s="191" t="s">
        <v>650</v>
      </c>
      <c r="K125" s="192">
        <f t="shared" si="61"/>
        <v>67</v>
      </c>
      <c r="L125" s="193">
        <f t="shared" si="62"/>
        <v>0.18611111111111112</v>
      </c>
      <c r="M125" s="188" t="s">
        <v>588</v>
      </c>
      <c r="N125" s="194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20</v>
      </c>
      <c r="B126" s="186">
        <v>42012</v>
      </c>
      <c r="C126" s="186"/>
      <c r="D126" s="187" t="s">
        <v>651</v>
      </c>
      <c r="E126" s="188" t="s">
        <v>590</v>
      </c>
      <c r="F126" s="189">
        <v>360</v>
      </c>
      <c r="G126" s="188" t="s">
        <v>620</v>
      </c>
      <c r="H126" s="188">
        <v>455</v>
      </c>
      <c r="I126" s="190">
        <v>420</v>
      </c>
      <c r="J126" s="191" t="s">
        <v>652</v>
      </c>
      <c r="K126" s="192">
        <f t="shared" si="61"/>
        <v>95</v>
      </c>
      <c r="L126" s="193">
        <f t="shared" si="62"/>
        <v>0.2638888888888889</v>
      </c>
      <c r="M126" s="188" t="s">
        <v>588</v>
      </c>
      <c r="N126" s="194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21</v>
      </c>
      <c r="B127" s="186">
        <v>42012</v>
      </c>
      <c r="C127" s="186"/>
      <c r="D127" s="187" t="s">
        <v>653</v>
      </c>
      <c r="E127" s="188" t="s">
        <v>590</v>
      </c>
      <c r="F127" s="189">
        <v>130</v>
      </c>
      <c r="G127" s="188"/>
      <c r="H127" s="188">
        <v>175.5</v>
      </c>
      <c r="I127" s="190">
        <v>165</v>
      </c>
      <c r="J127" s="191" t="s">
        <v>654</v>
      </c>
      <c r="K127" s="192">
        <f t="shared" si="61"/>
        <v>45.5</v>
      </c>
      <c r="L127" s="193">
        <f t="shared" si="62"/>
        <v>0.35</v>
      </c>
      <c r="M127" s="188" t="s">
        <v>588</v>
      </c>
      <c r="N127" s="194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22</v>
      </c>
      <c r="B128" s="186">
        <v>42040</v>
      </c>
      <c r="C128" s="186"/>
      <c r="D128" s="187" t="s">
        <v>381</v>
      </c>
      <c r="E128" s="188" t="s">
        <v>619</v>
      </c>
      <c r="F128" s="189">
        <v>98</v>
      </c>
      <c r="G128" s="188"/>
      <c r="H128" s="188">
        <v>120</v>
      </c>
      <c r="I128" s="190">
        <v>120</v>
      </c>
      <c r="J128" s="191" t="s">
        <v>621</v>
      </c>
      <c r="K128" s="192">
        <f t="shared" si="61"/>
        <v>22</v>
      </c>
      <c r="L128" s="193">
        <f t="shared" si="62"/>
        <v>0.22448979591836735</v>
      </c>
      <c r="M128" s="188" t="s">
        <v>588</v>
      </c>
      <c r="N128" s="194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23</v>
      </c>
      <c r="B129" s="186">
        <v>42040</v>
      </c>
      <c r="C129" s="186"/>
      <c r="D129" s="187" t="s">
        <v>655</v>
      </c>
      <c r="E129" s="188" t="s">
        <v>619</v>
      </c>
      <c r="F129" s="189">
        <v>196</v>
      </c>
      <c r="G129" s="188"/>
      <c r="H129" s="188">
        <v>262</v>
      </c>
      <c r="I129" s="190">
        <v>255</v>
      </c>
      <c r="J129" s="191" t="s">
        <v>621</v>
      </c>
      <c r="K129" s="192">
        <f t="shared" si="61"/>
        <v>66</v>
      </c>
      <c r="L129" s="193">
        <f t="shared" si="62"/>
        <v>0.33673469387755101</v>
      </c>
      <c r="M129" s="188" t="s">
        <v>588</v>
      </c>
      <c r="N129" s="194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24</v>
      </c>
      <c r="B130" s="196">
        <v>42067</v>
      </c>
      <c r="C130" s="196"/>
      <c r="D130" s="197" t="s">
        <v>380</v>
      </c>
      <c r="E130" s="198" t="s">
        <v>619</v>
      </c>
      <c r="F130" s="199">
        <v>235</v>
      </c>
      <c r="G130" s="199"/>
      <c r="H130" s="200">
        <v>77</v>
      </c>
      <c r="I130" s="200" t="s">
        <v>656</v>
      </c>
      <c r="J130" s="201" t="s">
        <v>657</v>
      </c>
      <c r="K130" s="202">
        <f t="shared" si="61"/>
        <v>-158</v>
      </c>
      <c r="L130" s="203">
        <f t="shared" si="62"/>
        <v>-0.67234042553191486</v>
      </c>
      <c r="M130" s="199" t="s">
        <v>600</v>
      </c>
      <c r="N130" s="196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25</v>
      </c>
      <c r="B131" s="186">
        <v>42067</v>
      </c>
      <c r="C131" s="186"/>
      <c r="D131" s="187" t="s">
        <v>658</v>
      </c>
      <c r="E131" s="188" t="s">
        <v>619</v>
      </c>
      <c r="F131" s="189">
        <v>185</v>
      </c>
      <c r="G131" s="188"/>
      <c r="H131" s="188">
        <v>224</v>
      </c>
      <c r="I131" s="190" t="s">
        <v>659</v>
      </c>
      <c r="J131" s="191" t="s">
        <v>621</v>
      </c>
      <c r="K131" s="192">
        <f t="shared" si="61"/>
        <v>39</v>
      </c>
      <c r="L131" s="193">
        <f t="shared" si="62"/>
        <v>0.21081081081081082</v>
      </c>
      <c r="M131" s="188" t="s">
        <v>588</v>
      </c>
      <c r="N131" s="194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26</v>
      </c>
      <c r="B132" s="196">
        <v>42090</v>
      </c>
      <c r="C132" s="196"/>
      <c r="D132" s="204" t="s">
        <v>660</v>
      </c>
      <c r="E132" s="199" t="s">
        <v>619</v>
      </c>
      <c r="F132" s="199">
        <v>49.5</v>
      </c>
      <c r="G132" s="200"/>
      <c r="H132" s="200">
        <v>15.85</v>
      </c>
      <c r="I132" s="200">
        <v>67</v>
      </c>
      <c r="J132" s="201" t="s">
        <v>661</v>
      </c>
      <c r="K132" s="200">
        <f t="shared" si="61"/>
        <v>-33.65</v>
      </c>
      <c r="L132" s="205">
        <f t="shared" si="62"/>
        <v>-0.67979797979797973</v>
      </c>
      <c r="M132" s="199" t="s">
        <v>600</v>
      </c>
      <c r="N132" s="206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27</v>
      </c>
      <c r="B133" s="186">
        <v>42093</v>
      </c>
      <c r="C133" s="186"/>
      <c r="D133" s="187" t="s">
        <v>662</v>
      </c>
      <c r="E133" s="188" t="s">
        <v>619</v>
      </c>
      <c r="F133" s="189">
        <v>183.5</v>
      </c>
      <c r="G133" s="188"/>
      <c r="H133" s="188">
        <v>219</v>
      </c>
      <c r="I133" s="190">
        <v>218</v>
      </c>
      <c r="J133" s="191" t="s">
        <v>663</v>
      </c>
      <c r="K133" s="192">
        <f t="shared" si="61"/>
        <v>35.5</v>
      </c>
      <c r="L133" s="193">
        <f t="shared" si="62"/>
        <v>0.19346049046321526</v>
      </c>
      <c r="M133" s="188" t="s">
        <v>588</v>
      </c>
      <c r="N133" s="194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28</v>
      </c>
      <c r="B134" s="186">
        <v>42114</v>
      </c>
      <c r="C134" s="186"/>
      <c r="D134" s="187" t="s">
        <v>664</v>
      </c>
      <c r="E134" s="188" t="s">
        <v>619</v>
      </c>
      <c r="F134" s="189">
        <f>(227+237)/2</f>
        <v>232</v>
      </c>
      <c r="G134" s="188"/>
      <c r="H134" s="188">
        <v>298</v>
      </c>
      <c r="I134" s="190">
        <v>298</v>
      </c>
      <c r="J134" s="191" t="s">
        <v>621</v>
      </c>
      <c r="K134" s="192">
        <f t="shared" si="61"/>
        <v>66</v>
      </c>
      <c r="L134" s="193">
        <f t="shared" si="62"/>
        <v>0.28448275862068967</v>
      </c>
      <c r="M134" s="188" t="s">
        <v>588</v>
      </c>
      <c r="N134" s="194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29</v>
      </c>
      <c r="B135" s="186">
        <v>42128</v>
      </c>
      <c r="C135" s="186"/>
      <c r="D135" s="187" t="s">
        <v>665</v>
      </c>
      <c r="E135" s="188" t="s">
        <v>590</v>
      </c>
      <c r="F135" s="189">
        <v>385</v>
      </c>
      <c r="G135" s="188"/>
      <c r="H135" s="188">
        <f>212.5+331</f>
        <v>543.5</v>
      </c>
      <c r="I135" s="190">
        <v>510</v>
      </c>
      <c r="J135" s="191" t="s">
        <v>666</v>
      </c>
      <c r="K135" s="192">
        <f t="shared" si="61"/>
        <v>158.5</v>
      </c>
      <c r="L135" s="193">
        <f t="shared" si="62"/>
        <v>0.41168831168831171</v>
      </c>
      <c r="M135" s="188" t="s">
        <v>588</v>
      </c>
      <c r="N135" s="194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30</v>
      </c>
      <c r="B136" s="186">
        <v>42128</v>
      </c>
      <c r="C136" s="186"/>
      <c r="D136" s="187" t="s">
        <v>667</v>
      </c>
      <c r="E136" s="188" t="s">
        <v>590</v>
      </c>
      <c r="F136" s="189">
        <v>115.5</v>
      </c>
      <c r="G136" s="188"/>
      <c r="H136" s="188">
        <v>146</v>
      </c>
      <c r="I136" s="190">
        <v>142</v>
      </c>
      <c r="J136" s="191" t="s">
        <v>668</v>
      </c>
      <c r="K136" s="192">
        <f t="shared" si="61"/>
        <v>30.5</v>
      </c>
      <c r="L136" s="193">
        <f t="shared" si="62"/>
        <v>0.26406926406926406</v>
      </c>
      <c r="M136" s="188" t="s">
        <v>588</v>
      </c>
      <c r="N136" s="194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31</v>
      </c>
      <c r="B137" s="186">
        <v>42151</v>
      </c>
      <c r="C137" s="186"/>
      <c r="D137" s="187" t="s">
        <v>669</v>
      </c>
      <c r="E137" s="188" t="s">
        <v>590</v>
      </c>
      <c r="F137" s="189">
        <v>237.5</v>
      </c>
      <c r="G137" s="188"/>
      <c r="H137" s="188">
        <v>279.5</v>
      </c>
      <c r="I137" s="190">
        <v>278</v>
      </c>
      <c r="J137" s="191" t="s">
        <v>621</v>
      </c>
      <c r="K137" s="192">
        <f t="shared" si="61"/>
        <v>42</v>
      </c>
      <c r="L137" s="193">
        <f t="shared" si="62"/>
        <v>0.17684210526315788</v>
      </c>
      <c r="M137" s="188" t="s">
        <v>588</v>
      </c>
      <c r="N137" s="194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32</v>
      </c>
      <c r="B138" s="186">
        <v>42174</v>
      </c>
      <c r="C138" s="186"/>
      <c r="D138" s="187" t="s">
        <v>640</v>
      </c>
      <c r="E138" s="188" t="s">
        <v>619</v>
      </c>
      <c r="F138" s="189">
        <v>340</v>
      </c>
      <c r="G138" s="188"/>
      <c r="H138" s="188">
        <v>448</v>
      </c>
      <c r="I138" s="190">
        <v>448</v>
      </c>
      <c r="J138" s="191" t="s">
        <v>621</v>
      </c>
      <c r="K138" s="192">
        <f t="shared" si="61"/>
        <v>108</v>
      </c>
      <c r="L138" s="193">
        <f t="shared" si="62"/>
        <v>0.31764705882352939</v>
      </c>
      <c r="M138" s="188" t="s">
        <v>588</v>
      </c>
      <c r="N138" s="194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33</v>
      </c>
      <c r="B139" s="186">
        <v>42191</v>
      </c>
      <c r="C139" s="186"/>
      <c r="D139" s="187" t="s">
        <v>670</v>
      </c>
      <c r="E139" s="188" t="s">
        <v>619</v>
      </c>
      <c r="F139" s="189">
        <v>390</v>
      </c>
      <c r="G139" s="188"/>
      <c r="H139" s="188">
        <v>460</v>
      </c>
      <c r="I139" s="190">
        <v>460</v>
      </c>
      <c r="J139" s="191" t="s">
        <v>621</v>
      </c>
      <c r="K139" s="192">
        <f t="shared" si="61"/>
        <v>70</v>
      </c>
      <c r="L139" s="193">
        <f t="shared" si="62"/>
        <v>0.17948717948717949</v>
      </c>
      <c r="M139" s="188" t="s">
        <v>588</v>
      </c>
      <c r="N139" s="194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34</v>
      </c>
      <c r="B140" s="196">
        <v>42195</v>
      </c>
      <c r="C140" s="196"/>
      <c r="D140" s="197" t="s">
        <v>671</v>
      </c>
      <c r="E140" s="198" t="s">
        <v>619</v>
      </c>
      <c r="F140" s="199">
        <v>122.5</v>
      </c>
      <c r="G140" s="199"/>
      <c r="H140" s="200">
        <v>61</v>
      </c>
      <c r="I140" s="200">
        <v>172</v>
      </c>
      <c r="J140" s="201" t="s">
        <v>672</v>
      </c>
      <c r="K140" s="202">
        <f t="shared" si="61"/>
        <v>-61.5</v>
      </c>
      <c r="L140" s="203">
        <f t="shared" si="62"/>
        <v>-0.50204081632653064</v>
      </c>
      <c r="M140" s="199" t="s">
        <v>600</v>
      </c>
      <c r="N140" s="196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35</v>
      </c>
      <c r="B141" s="186">
        <v>42219</v>
      </c>
      <c r="C141" s="186"/>
      <c r="D141" s="187" t="s">
        <v>673</v>
      </c>
      <c r="E141" s="188" t="s">
        <v>619</v>
      </c>
      <c r="F141" s="189">
        <v>297.5</v>
      </c>
      <c r="G141" s="188"/>
      <c r="H141" s="188">
        <v>350</v>
      </c>
      <c r="I141" s="190">
        <v>360</v>
      </c>
      <c r="J141" s="191" t="s">
        <v>674</v>
      </c>
      <c r="K141" s="192">
        <f t="shared" si="61"/>
        <v>52.5</v>
      </c>
      <c r="L141" s="193">
        <f t="shared" si="62"/>
        <v>0.17647058823529413</v>
      </c>
      <c r="M141" s="188" t="s">
        <v>588</v>
      </c>
      <c r="N141" s="194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36</v>
      </c>
      <c r="B142" s="186">
        <v>42219</v>
      </c>
      <c r="C142" s="186"/>
      <c r="D142" s="187" t="s">
        <v>675</v>
      </c>
      <c r="E142" s="188" t="s">
        <v>619</v>
      </c>
      <c r="F142" s="189">
        <v>115.5</v>
      </c>
      <c r="G142" s="188"/>
      <c r="H142" s="188">
        <v>149</v>
      </c>
      <c r="I142" s="190">
        <v>140</v>
      </c>
      <c r="J142" s="191" t="s">
        <v>676</v>
      </c>
      <c r="K142" s="192">
        <f t="shared" si="61"/>
        <v>33.5</v>
      </c>
      <c r="L142" s="193">
        <f t="shared" si="62"/>
        <v>0.29004329004329005</v>
      </c>
      <c r="M142" s="188" t="s">
        <v>588</v>
      </c>
      <c r="N142" s="194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37</v>
      </c>
      <c r="B143" s="186">
        <v>42251</v>
      </c>
      <c r="C143" s="186"/>
      <c r="D143" s="187" t="s">
        <v>669</v>
      </c>
      <c r="E143" s="188" t="s">
        <v>619</v>
      </c>
      <c r="F143" s="189">
        <v>226</v>
      </c>
      <c r="G143" s="188"/>
      <c r="H143" s="188">
        <v>292</v>
      </c>
      <c r="I143" s="190">
        <v>292</v>
      </c>
      <c r="J143" s="191" t="s">
        <v>677</v>
      </c>
      <c r="K143" s="192">
        <f t="shared" si="61"/>
        <v>66</v>
      </c>
      <c r="L143" s="193">
        <f t="shared" si="62"/>
        <v>0.29203539823008851</v>
      </c>
      <c r="M143" s="188" t="s">
        <v>588</v>
      </c>
      <c r="N143" s="194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38</v>
      </c>
      <c r="B144" s="186">
        <v>42254</v>
      </c>
      <c r="C144" s="186"/>
      <c r="D144" s="187" t="s">
        <v>664</v>
      </c>
      <c r="E144" s="188" t="s">
        <v>619</v>
      </c>
      <c r="F144" s="189">
        <v>232.5</v>
      </c>
      <c r="G144" s="188"/>
      <c r="H144" s="188">
        <v>312.5</v>
      </c>
      <c r="I144" s="190">
        <v>310</v>
      </c>
      <c r="J144" s="191" t="s">
        <v>621</v>
      </c>
      <c r="K144" s="192">
        <f t="shared" si="61"/>
        <v>80</v>
      </c>
      <c r="L144" s="193">
        <f t="shared" si="62"/>
        <v>0.34408602150537637</v>
      </c>
      <c r="M144" s="188" t="s">
        <v>588</v>
      </c>
      <c r="N144" s="194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39</v>
      </c>
      <c r="B145" s="186">
        <v>42268</v>
      </c>
      <c r="C145" s="186"/>
      <c r="D145" s="187" t="s">
        <v>678</v>
      </c>
      <c r="E145" s="188" t="s">
        <v>619</v>
      </c>
      <c r="F145" s="189">
        <v>196.5</v>
      </c>
      <c r="G145" s="188"/>
      <c r="H145" s="188">
        <v>238</v>
      </c>
      <c r="I145" s="190">
        <v>238</v>
      </c>
      <c r="J145" s="191" t="s">
        <v>677</v>
      </c>
      <c r="K145" s="192">
        <f t="shared" si="61"/>
        <v>41.5</v>
      </c>
      <c r="L145" s="193">
        <f t="shared" si="62"/>
        <v>0.21119592875318066</v>
      </c>
      <c r="M145" s="188" t="s">
        <v>588</v>
      </c>
      <c r="N145" s="194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40</v>
      </c>
      <c r="B146" s="186">
        <v>42271</v>
      </c>
      <c r="C146" s="186"/>
      <c r="D146" s="187" t="s">
        <v>618</v>
      </c>
      <c r="E146" s="188" t="s">
        <v>619</v>
      </c>
      <c r="F146" s="189">
        <v>65</v>
      </c>
      <c r="G146" s="188"/>
      <c r="H146" s="188">
        <v>82</v>
      </c>
      <c r="I146" s="190">
        <v>82</v>
      </c>
      <c r="J146" s="191" t="s">
        <v>677</v>
      </c>
      <c r="K146" s="192">
        <f t="shared" si="61"/>
        <v>17</v>
      </c>
      <c r="L146" s="193">
        <f t="shared" si="62"/>
        <v>0.26153846153846155</v>
      </c>
      <c r="M146" s="188" t="s">
        <v>588</v>
      </c>
      <c r="N146" s="194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41</v>
      </c>
      <c r="B147" s="186">
        <v>42291</v>
      </c>
      <c r="C147" s="186"/>
      <c r="D147" s="187" t="s">
        <v>679</v>
      </c>
      <c r="E147" s="188" t="s">
        <v>619</v>
      </c>
      <c r="F147" s="189">
        <v>144</v>
      </c>
      <c r="G147" s="188"/>
      <c r="H147" s="188">
        <v>182.5</v>
      </c>
      <c r="I147" s="190">
        <v>181</v>
      </c>
      <c r="J147" s="191" t="s">
        <v>677</v>
      </c>
      <c r="K147" s="192">
        <f t="shared" si="61"/>
        <v>38.5</v>
      </c>
      <c r="L147" s="193">
        <f t="shared" si="62"/>
        <v>0.2673611111111111</v>
      </c>
      <c r="M147" s="188" t="s">
        <v>588</v>
      </c>
      <c r="N147" s="194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42</v>
      </c>
      <c r="B148" s="186">
        <v>42291</v>
      </c>
      <c r="C148" s="186"/>
      <c r="D148" s="187" t="s">
        <v>680</v>
      </c>
      <c r="E148" s="188" t="s">
        <v>619</v>
      </c>
      <c r="F148" s="189">
        <v>264</v>
      </c>
      <c r="G148" s="188"/>
      <c r="H148" s="188">
        <v>311</v>
      </c>
      <c r="I148" s="190">
        <v>311</v>
      </c>
      <c r="J148" s="191" t="s">
        <v>677</v>
      </c>
      <c r="K148" s="192">
        <f t="shared" si="61"/>
        <v>47</v>
      </c>
      <c r="L148" s="193">
        <f t="shared" si="62"/>
        <v>0.17803030303030304</v>
      </c>
      <c r="M148" s="188" t="s">
        <v>588</v>
      </c>
      <c r="N148" s="194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43</v>
      </c>
      <c r="B149" s="186">
        <v>42318</v>
      </c>
      <c r="C149" s="186"/>
      <c r="D149" s="187" t="s">
        <v>681</v>
      </c>
      <c r="E149" s="188" t="s">
        <v>590</v>
      </c>
      <c r="F149" s="189">
        <v>549.5</v>
      </c>
      <c r="G149" s="188"/>
      <c r="H149" s="188">
        <v>630</v>
      </c>
      <c r="I149" s="190">
        <v>630</v>
      </c>
      <c r="J149" s="191" t="s">
        <v>677</v>
      </c>
      <c r="K149" s="192">
        <f t="shared" si="61"/>
        <v>80.5</v>
      </c>
      <c r="L149" s="193">
        <f t="shared" si="62"/>
        <v>0.1464968152866242</v>
      </c>
      <c r="M149" s="188" t="s">
        <v>588</v>
      </c>
      <c r="N149" s="194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44</v>
      </c>
      <c r="B150" s="186">
        <v>42342</v>
      </c>
      <c r="C150" s="186"/>
      <c r="D150" s="187" t="s">
        <v>682</v>
      </c>
      <c r="E150" s="188" t="s">
        <v>619</v>
      </c>
      <c r="F150" s="189">
        <v>1027.5</v>
      </c>
      <c r="G150" s="188"/>
      <c r="H150" s="188">
        <v>1315</v>
      </c>
      <c r="I150" s="190">
        <v>1250</v>
      </c>
      <c r="J150" s="191" t="s">
        <v>677</v>
      </c>
      <c r="K150" s="192">
        <f t="shared" si="61"/>
        <v>287.5</v>
      </c>
      <c r="L150" s="193">
        <f t="shared" si="62"/>
        <v>0.27980535279805352</v>
      </c>
      <c r="M150" s="188" t="s">
        <v>588</v>
      </c>
      <c r="N150" s="194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45</v>
      </c>
      <c r="B151" s="186">
        <v>42367</v>
      </c>
      <c r="C151" s="186"/>
      <c r="D151" s="187" t="s">
        <v>683</v>
      </c>
      <c r="E151" s="188" t="s">
        <v>619</v>
      </c>
      <c r="F151" s="189">
        <v>465</v>
      </c>
      <c r="G151" s="188"/>
      <c r="H151" s="188">
        <v>540</v>
      </c>
      <c r="I151" s="190">
        <v>540</v>
      </c>
      <c r="J151" s="191" t="s">
        <v>677</v>
      </c>
      <c r="K151" s="192">
        <f t="shared" si="61"/>
        <v>75</v>
      </c>
      <c r="L151" s="193">
        <f t="shared" si="62"/>
        <v>0.16129032258064516</v>
      </c>
      <c r="M151" s="188" t="s">
        <v>588</v>
      </c>
      <c r="N151" s="194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46</v>
      </c>
      <c r="B152" s="186">
        <v>42380</v>
      </c>
      <c r="C152" s="186"/>
      <c r="D152" s="187" t="s">
        <v>381</v>
      </c>
      <c r="E152" s="188" t="s">
        <v>590</v>
      </c>
      <c r="F152" s="189">
        <v>81</v>
      </c>
      <c r="G152" s="188"/>
      <c r="H152" s="188">
        <v>110</v>
      </c>
      <c r="I152" s="190">
        <v>110</v>
      </c>
      <c r="J152" s="191" t="s">
        <v>677</v>
      </c>
      <c r="K152" s="192">
        <f t="shared" si="61"/>
        <v>29</v>
      </c>
      <c r="L152" s="193">
        <f t="shared" si="62"/>
        <v>0.35802469135802467</v>
      </c>
      <c r="M152" s="188" t="s">
        <v>588</v>
      </c>
      <c r="N152" s="194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47</v>
      </c>
      <c r="B153" s="186">
        <v>42382</v>
      </c>
      <c r="C153" s="186"/>
      <c r="D153" s="187" t="s">
        <v>684</v>
      </c>
      <c r="E153" s="188" t="s">
        <v>590</v>
      </c>
      <c r="F153" s="189">
        <v>417.5</v>
      </c>
      <c r="G153" s="188"/>
      <c r="H153" s="188">
        <v>547</v>
      </c>
      <c r="I153" s="190">
        <v>535</v>
      </c>
      <c r="J153" s="191" t="s">
        <v>677</v>
      </c>
      <c r="K153" s="192">
        <f t="shared" si="61"/>
        <v>129.5</v>
      </c>
      <c r="L153" s="193">
        <f t="shared" si="62"/>
        <v>0.31017964071856285</v>
      </c>
      <c r="M153" s="188" t="s">
        <v>588</v>
      </c>
      <c r="N153" s="194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48</v>
      </c>
      <c r="B154" s="186">
        <v>42408</v>
      </c>
      <c r="C154" s="186"/>
      <c r="D154" s="187" t="s">
        <v>685</v>
      </c>
      <c r="E154" s="188" t="s">
        <v>619</v>
      </c>
      <c r="F154" s="189">
        <v>650</v>
      </c>
      <c r="G154" s="188"/>
      <c r="H154" s="188">
        <v>800</v>
      </c>
      <c r="I154" s="190">
        <v>800</v>
      </c>
      <c r="J154" s="191" t="s">
        <v>677</v>
      </c>
      <c r="K154" s="192">
        <f t="shared" si="61"/>
        <v>150</v>
      </c>
      <c r="L154" s="193">
        <f t="shared" si="62"/>
        <v>0.23076923076923078</v>
      </c>
      <c r="M154" s="188" t="s">
        <v>588</v>
      </c>
      <c r="N154" s="194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49</v>
      </c>
      <c r="B155" s="186">
        <v>42433</v>
      </c>
      <c r="C155" s="186"/>
      <c r="D155" s="187" t="s">
        <v>210</v>
      </c>
      <c r="E155" s="188" t="s">
        <v>619</v>
      </c>
      <c r="F155" s="189">
        <v>437.5</v>
      </c>
      <c r="G155" s="188"/>
      <c r="H155" s="188">
        <v>504.5</v>
      </c>
      <c r="I155" s="190">
        <v>522</v>
      </c>
      <c r="J155" s="191" t="s">
        <v>686</v>
      </c>
      <c r="K155" s="192">
        <f t="shared" si="61"/>
        <v>67</v>
      </c>
      <c r="L155" s="193">
        <f t="shared" si="62"/>
        <v>0.15314285714285714</v>
      </c>
      <c r="M155" s="188" t="s">
        <v>588</v>
      </c>
      <c r="N155" s="194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50</v>
      </c>
      <c r="B156" s="186">
        <v>42438</v>
      </c>
      <c r="C156" s="186"/>
      <c r="D156" s="187" t="s">
        <v>687</v>
      </c>
      <c r="E156" s="188" t="s">
        <v>619</v>
      </c>
      <c r="F156" s="189">
        <v>189.5</v>
      </c>
      <c r="G156" s="188"/>
      <c r="H156" s="188">
        <v>218</v>
      </c>
      <c r="I156" s="190">
        <v>218</v>
      </c>
      <c r="J156" s="191" t="s">
        <v>677</v>
      </c>
      <c r="K156" s="192">
        <f t="shared" si="61"/>
        <v>28.5</v>
      </c>
      <c r="L156" s="193">
        <f t="shared" si="62"/>
        <v>0.15039577836411611</v>
      </c>
      <c r="M156" s="188" t="s">
        <v>588</v>
      </c>
      <c r="N156" s="194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51</v>
      </c>
      <c r="B157" s="196">
        <v>42471</v>
      </c>
      <c r="C157" s="196"/>
      <c r="D157" s="204" t="s">
        <v>688</v>
      </c>
      <c r="E157" s="199" t="s">
        <v>619</v>
      </c>
      <c r="F157" s="199">
        <v>36.5</v>
      </c>
      <c r="G157" s="200"/>
      <c r="H157" s="200">
        <v>15.85</v>
      </c>
      <c r="I157" s="200">
        <v>60</v>
      </c>
      <c r="J157" s="201" t="s">
        <v>689</v>
      </c>
      <c r="K157" s="202">
        <f t="shared" si="61"/>
        <v>-20.65</v>
      </c>
      <c r="L157" s="203">
        <f t="shared" si="62"/>
        <v>-0.5657534246575342</v>
      </c>
      <c r="M157" s="199" t="s">
        <v>600</v>
      </c>
      <c r="N157" s="207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52</v>
      </c>
      <c r="B158" s="186">
        <v>42472</v>
      </c>
      <c r="C158" s="186"/>
      <c r="D158" s="187" t="s">
        <v>690</v>
      </c>
      <c r="E158" s="188" t="s">
        <v>619</v>
      </c>
      <c r="F158" s="189">
        <v>93</v>
      </c>
      <c r="G158" s="188"/>
      <c r="H158" s="188">
        <v>149</v>
      </c>
      <c r="I158" s="190">
        <v>140</v>
      </c>
      <c r="J158" s="191" t="s">
        <v>691</v>
      </c>
      <c r="K158" s="192">
        <f t="shared" si="61"/>
        <v>56</v>
      </c>
      <c r="L158" s="193">
        <f t="shared" si="62"/>
        <v>0.60215053763440862</v>
      </c>
      <c r="M158" s="188" t="s">
        <v>588</v>
      </c>
      <c r="N158" s="194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53</v>
      </c>
      <c r="B159" s="186">
        <v>42472</v>
      </c>
      <c r="C159" s="186"/>
      <c r="D159" s="187" t="s">
        <v>692</v>
      </c>
      <c r="E159" s="188" t="s">
        <v>619</v>
      </c>
      <c r="F159" s="189">
        <v>130</v>
      </c>
      <c r="G159" s="188"/>
      <c r="H159" s="188">
        <v>150</v>
      </c>
      <c r="I159" s="190" t="s">
        <v>693</v>
      </c>
      <c r="J159" s="191" t="s">
        <v>677</v>
      </c>
      <c r="K159" s="192">
        <f t="shared" si="61"/>
        <v>20</v>
      </c>
      <c r="L159" s="193">
        <f t="shared" si="62"/>
        <v>0.15384615384615385</v>
      </c>
      <c r="M159" s="188" t="s">
        <v>588</v>
      </c>
      <c r="N159" s="194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54</v>
      </c>
      <c r="B160" s="186">
        <v>42473</v>
      </c>
      <c r="C160" s="186"/>
      <c r="D160" s="187" t="s">
        <v>694</v>
      </c>
      <c r="E160" s="188" t="s">
        <v>619</v>
      </c>
      <c r="F160" s="189">
        <v>196</v>
      </c>
      <c r="G160" s="188"/>
      <c r="H160" s="188">
        <v>299</v>
      </c>
      <c r="I160" s="190">
        <v>299</v>
      </c>
      <c r="J160" s="191" t="s">
        <v>677</v>
      </c>
      <c r="K160" s="192">
        <v>103</v>
      </c>
      <c r="L160" s="193">
        <v>0.52551020408163296</v>
      </c>
      <c r="M160" s="188" t="s">
        <v>588</v>
      </c>
      <c r="N160" s="194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55</v>
      </c>
      <c r="B161" s="186">
        <v>42473</v>
      </c>
      <c r="C161" s="186"/>
      <c r="D161" s="187" t="s">
        <v>695</v>
      </c>
      <c r="E161" s="188" t="s">
        <v>619</v>
      </c>
      <c r="F161" s="189">
        <v>88</v>
      </c>
      <c r="G161" s="188"/>
      <c r="H161" s="188">
        <v>103</v>
      </c>
      <c r="I161" s="190">
        <v>103</v>
      </c>
      <c r="J161" s="191" t="s">
        <v>677</v>
      </c>
      <c r="K161" s="192">
        <v>15</v>
      </c>
      <c r="L161" s="193">
        <v>0.170454545454545</v>
      </c>
      <c r="M161" s="188" t="s">
        <v>588</v>
      </c>
      <c r="N161" s="194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56</v>
      </c>
      <c r="B162" s="186">
        <v>42492</v>
      </c>
      <c r="C162" s="186"/>
      <c r="D162" s="187" t="s">
        <v>696</v>
      </c>
      <c r="E162" s="188" t="s">
        <v>619</v>
      </c>
      <c r="F162" s="189">
        <v>127.5</v>
      </c>
      <c r="G162" s="188"/>
      <c r="H162" s="188">
        <v>148</v>
      </c>
      <c r="I162" s="190" t="s">
        <v>697</v>
      </c>
      <c r="J162" s="191" t="s">
        <v>677</v>
      </c>
      <c r="K162" s="192">
        <f>H162-F162</f>
        <v>20.5</v>
      </c>
      <c r="L162" s="193">
        <f>K162/F162</f>
        <v>0.16078431372549021</v>
      </c>
      <c r="M162" s="188" t="s">
        <v>588</v>
      </c>
      <c r="N162" s="194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57</v>
      </c>
      <c r="B163" s="186">
        <v>42493</v>
      </c>
      <c r="C163" s="186"/>
      <c r="D163" s="187" t="s">
        <v>698</v>
      </c>
      <c r="E163" s="188" t="s">
        <v>619</v>
      </c>
      <c r="F163" s="189">
        <v>675</v>
      </c>
      <c r="G163" s="188"/>
      <c r="H163" s="188">
        <v>815</v>
      </c>
      <c r="I163" s="190" t="s">
        <v>699</v>
      </c>
      <c r="J163" s="191" t="s">
        <v>677</v>
      </c>
      <c r="K163" s="192">
        <f>H163-F163</f>
        <v>140</v>
      </c>
      <c r="L163" s="193">
        <f>K163/F163</f>
        <v>0.2074074074074074</v>
      </c>
      <c r="M163" s="188" t="s">
        <v>588</v>
      </c>
      <c r="N163" s="194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58</v>
      </c>
      <c r="B164" s="196">
        <v>42522</v>
      </c>
      <c r="C164" s="196"/>
      <c r="D164" s="197" t="s">
        <v>700</v>
      </c>
      <c r="E164" s="198" t="s">
        <v>619</v>
      </c>
      <c r="F164" s="199">
        <v>500</v>
      </c>
      <c r="G164" s="199"/>
      <c r="H164" s="200">
        <v>232.5</v>
      </c>
      <c r="I164" s="200" t="s">
        <v>701</v>
      </c>
      <c r="J164" s="201" t="s">
        <v>702</v>
      </c>
      <c r="K164" s="202">
        <f>H164-F164</f>
        <v>-267.5</v>
      </c>
      <c r="L164" s="203">
        <f>K164/F164</f>
        <v>-0.53500000000000003</v>
      </c>
      <c r="M164" s="199" t="s">
        <v>600</v>
      </c>
      <c r="N164" s="196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59</v>
      </c>
      <c r="B165" s="186">
        <v>42527</v>
      </c>
      <c r="C165" s="186"/>
      <c r="D165" s="187" t="s">
        <v>540</v>
      </c>
      <c r="E165" s="188" t="s">
        <v>619</v>
      </c>
      <c r="F165" s="189">
        <v>110</v>
      </c>
      <c r="G165" s="188"/>
      <c r="H165" s="188">
        <v>126.5</v>
      </c>
      <c r="I165" s="190">
        <v>125</v>
      </c>
      <c r="J165" s="191" t="s">
        <v>628</v>
      </c>
      <c r="K165" s="192">
        <f>H165-F165</f>
        <v>16.5</v>
      </c>
      <c r="L165" s="193">
        <f>K165/F165</f>
        <v>0.15</v>
      </c>
      <c r="M165" s="188" t="s">
        <v>588</v>
      </c>
      <c r="N165" s="194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60</v>
      </c>
      <c r="B166" s="186">
        <v>42538</v>
      </c>
      <c r="C166" s="186"/>
      <c r="D166" s="187" t="s">
        <v>703</v>
      </c>
      <c r="E166" s="188" t="s">
        <v>619</v>
      </c>
      <c r="F166" s="189">
        <v>44</v>
      </c>
      <c r="G166" s="188"/>
      <c r="H166" s="188">
        <v>69.5</v>
      </c>
      <c r="I166" s="190">
        <v>69.5</v>
      </c>
      <c r="J166" s="191" t="s">
        <v>704</v>
      </c>
      <c r="K166" s="192">
        <f>H166-F166</f>
        <v>25.5</v>
      </c>
      <c r="L166" s="193">
        <f>K166/F166</f>
        <v>0.57954545454545459</v>
      </c>
      <c r="M166" s="188" t="s">
        <v>588</v>
      </c>
      <c r="N166" s="19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61</v>
      </c>
      <c r="B167" s="186">
        <v>42549</v>
      </c>
      <c r="C167" s="186"/>
      <c r="D167" s="187" t="s">
        <v>705</v>
      </c>
      <c r="E167" s="188" t="s">
        <v>619</v>
      </c>
      <c r="F167" s="189">
        <v>262.5</v>
      </c>
      <c r="G167" s="188"/>
      <c r="H167" s="188">
        <v>340</v>
      </c>
      <c r="I167" s="190">
        <v>333</v>
      </c>
      <c r="J167" s="191" t="s">
        <v>706</v>
      </c>
      <c r="K167" s="192">
        <v>77.5</v>
      </c>
      <c r="L167" s="193">
        <v>0.29523809523809502</v>
      </c>
      <c r="M167" s="188" t="s">
        <v>588</v>
      </c>
      <c r="N167" s="194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62</v>
      </c>
      <c r="B168" s="186">
        <v>42549</v>
      </c>
      <c r="C168" s="186"/>
      <c r="D168" s="187" t="s">
        <v>707</v>
      </c>
      <c r="E168" s="188" t="s">
        <v>619</v>
      </c>
      <c r="F168" s="189">
        <v>840</v>
      </c>
      <c r="G168" s="188"/>
      <c r="H168" s="188">
        <v>1230</v>
      </c>
      <c r="I168" s="190">
        <v>1230</v>
      </c>
      <c r="J168" s="191" t="s">
        <v>677</v>
      </c>
      <c r="K168" s="192">
        <v>390</v>
      </c>
      <c r="L168" s="193">
        <v>0.46428571428571402</v>
      </c>
      <c r="M168" s="188" t="s">
        <v>588</v>
      </c>
      <c r="N168" s="194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63</v>
      </c>
      <c r="B169" s="209">
        <v>42556</v>
      </c>
      <c r="C169" s="209"/>
      <c r="D169" s="210" t="s">
        <v>708</v>
      </c>
      <c r="E169" s="211" t="s">
        <v>619</v>
      </c>
      <c r="F169" s="211">
        <v>395</v>
      </c>
      <c r="G169" s="212"/>
      <c r="H169" s="212">
        <f>(468.5+342.5)/2</f>
        <v>405.5</v>
      </c>
      <c r="I169" s="212">
        <v>510</v>
      </c>
      <c r="J169" s="213" t="s">
        <v>709</v>
      </c>
      <c r="K169" s="214">
        <f t="shared" ref="K169:K175" si="63">H169-F169</f>
        <v>10.5</v>
      </c>
      <c r="L169" s="215">
        <f t="shared" ref="L169:L175" si="64">K169/F169</f>
        <v>2.6582278481012658E-2</v>
      </c>
      <c r="M169" s="211" t="s">
        <v>710</v>
      </c>
      <c r="N169" s="209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64</v>
      </c>
      <c r="B170" s="196">
        <v>42584</v>
      </c>
      <c r="C170" s="196"/>
      <c r="D170" s="197" t="s">
        <v>711</v>
      </c>
      <c r="E170" s="198" t="s">
        <v>590</v>
      </c>
      <c r="F170" s="199">
        <f>169.5-12.8</f>
        <v>156.69999999999999</v>
      </c>
      <c r="G170" s="199"/>
      <c r="H170" s="200">
        <v>77</v>
      </c>
      <c r="I170" s="200" t="s">
        <v>712</v>
      </c>
      <c r="J170" s="201" t="s">
        <v>713</v>
      </c>
      <c r="K170" s="202">
        <f t="shared" si="63"/>
        <v>-79.699999999999989</v>
      </c>
      <c r="L170" s="203">
        <f t="shared" si="64"/>
        <v>-0.50861518825781749</v>
      </c>
      <c r="M170" s="199" t="s">
        <v>600</v>
      </c>
      <c r="N170" s="196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65</v>
      </c>
      <c r="B171" s="196">
        <v>42586</v>
      </c>
      <c r="C171" s="196"/>
      <c r="D171" s="197" t="s">
        <v>714</v>
      </c>
      <c r="E171" s="198" t="s">
        <v>619</v>
      </c>
      <c r="F171" s="199">
        <v>400</v>
      </c>
      <c r="G171" s="199"/>
      <c r="H171" s="200">
        <v>305</v>
      </c>
      <c r="I171" s="200">
        <v>475</v>
      </c>
      <c r="J171" s="201" t="s">
        <v>715</v>
      </c>
      <c r="K171" s="202">
        <f t="shared" si="63"/>
        <v>-95</v>
      </c>
      <c r="L171" s="203">
        <f t="shared" si="64"/>
        <v>-0.23749999999999999</v>
      </c>
      <c r="M171" s="199" t="s">
        <v>600</v>
      </c>
      <c r="N171" s="196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66</v>
      </c>
      <c r="B172" s="186">
        <v>42593</v>
      </c>
      <c r="C172" s="186"/>
      <c r="D172" s="187" t="s">
        <v>716</v>
      </c>
      <c r="E172" s="188" t="s">
        <v>619</v>
      </c>
      <c r="F172" s="189">
        <v>86.5</v>
      </c>
      <c r="G172" s="188"/>
      <c r="H172" s="188">
        <v>130</v>
      </c>
      <c r="I172" s="190">
        <v>130</v>
      </c>
      <c r="J172" s="191" t="s">
        <v>717</v>
      </c>
      <c r="K172" s="192">
        <f t="shared" si="63"/>
        <v>43.5</v>
      </c>
      <c r="L172" s="193">
        <f t="shared" si="64"/>
        <v>0.50289017341040465</v>
      </c>
      <c r="M172" s="188" t="s">
        <v>588</v>
      </c>
      <c r="N172" s="194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67</v>
      </c>
      <c r="B173" s="196">
        <v>42600</v>
      </c>
      <c r="C173" s="196"/>
      <c r="D173" s="197" t="s">
        <v>109</v>
      </c>
      <c r="E173" s="198" t="s">
        <v>619</v>
      </c>
      <c r="F173" s="199">
        <v>133.5</v>
      </c>
      <c r="G173" s="199"/>
      <c r="H173" s="200">
        <v>126.5</v>
      </c>
      <c r="I173" s="200">
        <v>178</v>
      </c>
      <c r="J173" s="201" t="s">
        <v>718</v>
      </c>
      <c r="K173" s="202">
        <f t="shared" si="63"/>
        <v>-7</v>
      </c>
      <c r="L173" s="203">
        <f t="shared" si="64"/>
        <v>-5.2434456928838954E-2</v>
      </c>
      <c r="M173" s="199" t="s">
        <v>600</v>
      </c>
      <c r="N173" s="196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68</v>
      </c>
      <c r="B174" s="186">
        <v>42613</v>
      </c>
      <c r="C174" s="186"/>
      <c r="D174" s="187" t="s">
        <v>719</v>
      </c>
      <c r="E174" s="188" t="s">
        <v>619</v>
      </c>
      <c r="F174" s="189">
        <v>560</v>
      </c>
      <c r="G174" s="188"/>
      <c r="H174" s="188">
        <v>725</v>
      </c>
      <c r="I174" s="190">
        <v>725</v>
      </c>
      <c r="J174" s="191" t="s">
        <v>621</v>
      </c>
      <c r="K174" s="192">
        <f t="shared" si="63"/>
        <v>165</v>
      </c>
      <c r="L174" s="193">
        <f t="shared" si="64"/>
        <v>0.29464285714285715</v>
      </c>
      <c r="M174" s="188" t="s">
        <v>588</v>
      </c>
      <c r="N174" s="194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69</v>
      </c>
      <c r="B175" s="186">
        <v>42614</v>
      </c>
      <c r="C175" s="186"/>
      <c r="D175" s="187" t="s">
        <v>720</v>
      </c>
      <c r="E175" s="188" t="s">
        <v>619</v>
      </c>
      <c r="F175" s="189">
        <v>160.5</v>
      </c>
      <c r="G175" s="188"/>
      <c r="H175" s="188">
        <v>210</v>
      </c>
      <c r="I175" s="190">
        <v>210</v>
      </c>
      <c r="J175" s="191" t="s">
        <v>621</v>
      </c>
      <c r="K175" s="192">
        <f t="shared" si="63"/>
        <v>49.5</v>
      </c>
      <c r="L175" s="193">
        <f t="shared" si="64"/>
        <v>0.30841121495327101</v>
      </c>
      <c r="M175" s="188" t="s">
        <v>588</v>
      </c>
      <c r="N175" s="194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70</v>
      </c>
      <c r="B176" s="186">
        <v>42646</v>
      </c>
      <c r="C176" s="186"/>
      <c r="D176" s="187" t="s">
        <v>395</v>
      </c>
      <c r="E176" s="188" t="s">
        <v>619</v>
      </c>
      <c r="F176" s="189">
        <v>430</v>
      </c>
      <c r="G176" s="188"/>
      <c r="H176" s="188">
        <v>596</v>
      </c>
      <c r="I176" s="190">
        <v>575</v>
      </c>
      <c r="J176" s="191" t="s">
        <v>721</v>
      </c>
      <c r="K176" s="192">
        <v>166</v>
      </c>
      <c r="L176" s="193">
        <v>0.38604651162790699</v>
      </c>
      <c r="M176" s="188" t="s">
        <v>588</v>
      </c>
      <c r="N176" s="19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71</v>
      </c>
      <c r="B177" s="186">
        <v>42657</v>
      </c>
      <c r="C177" s="186"/>
      <c r="D177" s="187" t="s">
        <v>722</v>
      </c>
      <c r="E177" s="188" t="s">
        <v>619</v>
      </c>
      <c r="F177" s="189">
        <v>280</v>
      </c>
      <c r="G177" s="188"/>
      <c r="H177" s="188">
        <v>345</v>
      </c>
      <c r="I177" s="190">
        <v>345</v>
      </c>
      <c r="J177" s="191" t="s">
        <v>621</v>
      </c>
      <c r="K177" s="192">
        <f t="shared" ref="K177:K182" si="65">H177-F177</f>
        <v>65</v>
      </c>
      <c r="L177" s="193">
        <f>K177/F177</f>
        <v>0.23214285714285715</v>
      </c>
      <c r="M177" s="188" t="s">
        <v>588</v>
      </c>
      <c r="N177" s="194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72</v>
      </c>
      <c r="B178" s="186">
        <v>42657</v>
      </c>
      <c r="C178" s="186"/>
      <c r="D178" s="187" t="s">
        <v>723</v>
      </c>
      <c r="E178" s="188" t="s">
        <v>619</v>
      </c>
      <c r="F178" s="189">
        <v>245</v>
      </c>
      <c r="G178" s="188"/>
      <c r="H178" s="188">
        <v>325.5</v>
      </c>
      <c r="I178" s="190">
        <v>330</v>
      </c>
      <c r="J178" s="191" t="s">
        <v>724</v>
      </c>
      <c r="K178" s="192">
        <f t="shared" si="65"/>
        <v>80.5</v>
      </c>
      <c r="L178" s="193">
        <f>K178/F178</f>
        <v>0.32857142857142857</v>
      </c>
      <c r="M178" s="188" t="s">
        <v>588</v>
      </c>
      <c r="N178" s="194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73</v>
      </c>
      <c r="B179" s="186">
        <v>42660</v>
      </c>
      <c r="C179" s="186"/>
      <c r="D179" s="187" t="s">
        <v>345</v>
      </c>
      <c r="E179" s="188" t="s">
        <v>619</v>
      </c>
      <c r="F179" s="189">
        <v>125</v>
      </c>
      <c r="G179" s="188"/>
      <c r="H179" s="188">
        <v>160</v>
      </c>
      <c r="I179" s="190">
        <v>160</v>
      </c>
      <c r="J179" s="191" t="s">
        <v>677</v>
      </c>
      <c r="K179" s="192">
        <f t="shared" si="65"/>
        <v>35</v>
      </c>
      <c r="L179" s="193">
        <v>0.28000000000000003</v>
      </c>
      <c r="M179" s="188" t="s">
        <v>588</v>
      </c>
      <c r="N179" s="194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74</v>
      </c>
      <c r="B180" s="186">
        <v>42660</v>
      </c>
      <c r="C180" s="186"/>
      <c r="D180" s="187" t="s">
        <v>468</v>
      </c>
      <c r="E180" s="188" t="s">
        <v>619</v>
      </c>
      <c r="F180" s="189">
        <v>114</v>
      </c>
      <c r="G180" s="188"/>
      <c r="H180" s="188">
        <v>145</v>
      </c>
      <c r="I180" s="190">
        <v>145</v>
      </c>
      <c r="J180" s="191" t="s">
        <v>677</v>
      </c>
      <c r="K180" s="192">
        <f t="shared" si="65"/>
        <v>31</v>
      </c>
      <c r="L180" s="193">
        <f>K180/F180</f>
        <v>0.27192982456140352</v>
      </c>
      <c r="M180" s="188" t="s">
        <v>588</v>
      </c>
      <c r="N180" s="194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75</v>
      </c>
      <c r="B181" s="186">
        <v>42660</v>
      </c>
      <c r="C181" s="186"/>
      <c r="D181" s="187" t="s">
        <v>725</v>
      </c>
      <c r="E181" s="188" t="s">
        <v>619</v>
      </c>
      <c r="F181" s="189">
        <v>212</v>
      </c>
      <c r="G181" s="188"/>
      <c r="H181" s="188">
        <v>280</v>
      </c>
      <c r="I181" s="190">
        <v>276</v>
      </c>
      <c r="J181" s="191" t="s">
        <v>726</v>
      </c>
      <c r="K181" s="192">
        <f t="shared" si="65"/>
        <v>68</v>
      </c>
      <c r="L181" s="193">
        <f>K181/F181</f>
        <v>0.32075471698113206</v>
      </c>
      <c r="M181" s="188" t="s">
        <v>588</v>
      </c>
      <c r="N181" s="194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76</v>
      </c>
      <c r="B182" s="186">
        <v>42678</v>
      </c>
      <c r="C182" s="186"/>
      <c r="D182" s="187" t="s">
        <v>456</v>
      </c>
      <c r="E182" s="188" t="s">
        <v>619</v>
      </c>
      <c r="F182" s="189">
        <v>155</v>
      </c>
      <c r="G182" s="188"/>
      <c r="H182" s="188">
        <v>210</v>
      </c>
      <c r="I182" s="190">
        <v>210</v>
      </c>
      <c r="J182" s="191" t="s">
        <v>727</v>
      </c>
      <c r="K182" s="192">
        <f t="shared" si="65"/>
        <v>55</v>
      </c>
      <c r="L182" s="193">
        <f>K182/F182</f>
        <v>0.35483870967741937</v>
      </c>
      <c r="M182" s="188" t="s">
        <v>588</v>
      </c>
      <c r="N182" s="194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77</v>
      </c>
      <c r="B183" s="196">
        <v>42710</v>
      </c>
      <c r="C183" s="196"/>
      <c r="D183" s="197" t="s">
        <v>728</v>
      </c>
      <c r="E183" s="198" t="s">
        <v>619</v>
      </c>
      <c r="F183" s="199">
        <v>150.5</v>
      </c>
      <c r="G183" s="199"/>
      <c r="H183" s="200">
        <v>72.5</v>
      </c>
      <c r="I183" s="200">
        <v>174</v>
      </c>
      <c r="J183" s="201" t="s">
        <v>729</v>
      </c>
      <c r="K183" s="202">
        <v>-78</v>
      </c>
      <c r="L183" s="203">
        <v>-0.51827242524916906</v>
      </c>
      <c r="M183" s="199" t="s">
        <v>600</v>
      </c>
      <c r="N183" s="196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78</v>
      </c>
      <c r="B184" s="186">
        <v>42712</v>
      </c>
      <c r="C184" s="186"/>
      <c r="D184" s="187" t="s">
        <v>730</v>
      </c>
      <c r="E184" s="188" t="s">
        <v>619</v>
      </c>
      <c r="F184" s="189">
        <v>380</v>
      </c>
      <c r="G184" s="188"/>
      <c r="H184" s="188">
        <v>478</v>
      </c>
      <c r="I184" s="190">
        <v>468</v>
      </c>
      <c r="J184" s="191" t="s">
        <v>677</v>
      </c>
      <c r="K184" s="192">
        <f>H184-F184</f>
        <v>98</v>
      </c>
      <c r="L184" s="193">
        <f>K184/F184</f>
        <v>0.25789473684210529</v>
      </c>
      <c r="M184" s="188" t="s">
        <v>588</v>
      </c>
      <c r="N184" s="194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79</v>
      </c>
      <c r="B185" s="186">
        <v>42734</v>
      </c>
      <c r="C185" s="186"/>
      <c r="D185" s="187" t="s">
        <v>108</v>
      </c>
      <c r="E185" s="188" t="s">
        <v>619</v>
      </c>
      <c r="F185" s="189">
        <v>305</v>
      </c>
      <c r="G185" s="188"/>
      <c r="H185" s="188">
        <v>375</v>
      </c>
      <c r="I185" s="190">
        <v>375</v>
      </c>
      <c r="J185" s="191" t="s">
        <v>677</v>
      </c>
      <c r="K185" s="192">
        <f>H185-F185</f>
        <v>70</v>
      </c>
      <c r="L185" s="193">
        <f>K185/F185</f>
        <v>0.22950819672131148</v>
      </c>
      <c r="M185" s="188" t="s">
        <v>588</v>
      </c>
      <c r="N185" s="194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80</v>
      </c>
      <c r="B186" s="186">
        <v>42739</v>
      </c>
      <c r="C186" s="186"/>
      <c r="D186" s="187" t="s">
        <v>94</v>
      </c>
      <c r="E186" s="188" t="s">
        <v>619</v>
      </c>
      <c r="F186" s="189">
        <v>99.5</v>
      </c>
      <c r="G186" s="188"/>
      <c r="H186" s="188">
        <v>158</v>
      </c>
      <c r="I186" s="190">
        <v>158</v>
      </c>
      <c r="J186" s="191" t="s">
        <v>677</v>
      </c>
      <c r="K186" s="192">
        <f>H186-F186</f>
        <v>58.5</v>
      </c>
      <c r="L186" s="193">
        <f>K186/F186</f>
        <v>0.5879396984924623</v>
      </c>
      <c r="M186" s="188" t="s">
        <v>588</v>
      </c>
      <c r="N186" s="194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81</v>
      </c>
      <c r="B187" s="186">
        <v>42739</v>
      </c>
      <c r="C187" s="186"/>
      <c r="D187" s="187" t="s">
        <v>94</v>
      </c>
      <c r="E187" s="188" t="s">
        <v>619</v>
      </c>
      <c r="F187" s="189">
        <v>99.5</v>
      </c>
      <c r="G187" s="188"/>
      <c r="H187" s="188">
        <v>158</v>
      </c>
      <c r="I187" s="190">
        <v>158</v>
      </c>
      <c r="J187" s="191" t="s">
        <v>677</v>
      </c>
      <c r="K187" s="192">
        <v>58.5</v>
      </c>
      <c r="L187" s="193">
        <v>0.58793969849246197</v>
      </c>
      <c r="M187" s="188" t="s">
        <v>588</v>
      </c>
      <c r="N187" s="194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82</v>
      </c>
      <c r="B188" s="186">
        <v>42786</v>
      </c>
      <c r="C188" s="186"/>
      <c r="D188" s="187" t="s">
        <v>185</v>
      </c>
      <c r="E188" s="188" t="s">
        <v>619</v>
      </c>
      <c r="F188" s="189">
        <v>140.5</v>
      </c>
      <c r="G188" s="188"/>
      <c r="H188" s="188">
        <v>220</v>
      </c>
      <c r="I188" s="190">
        <v>220</v>
      </c>
      <c r="J188" s="191" t="s">
        <v>677</v>
      </c>
      <c r="K188" s="192">
        <f>H188-F188</f>
        <v>79.5</v>
      </c>
      <c r="L188" s="193">
        <f>K188/F188</f>
        <v>0.5658362989323843</v>
      </c>
      <c r="M188" s="188" t="s">
        <v>588</v>
      </c>
      <c r="N188" s="194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83</v>
      </c>
      <c r="B189" s="186">
        <v>42786</v>
      </c>
      <c r="C189" s="186"/>
      <c r="D189" s="187" t="s">
        <v>731</v>
      </c>
      <c r="E189" s="188" t="s">
        <v>619</v>
      </c>
      <c r="F189" s="189">
        <v>202.5</v>
      </c>
      <c r="G189" s="188"/>
      <c r="H189" s="188">
        <v>234</v>
      </c>
      <c r="I189" s="190">
        <v>234</v>
      </c>
      <c r="J189" s="191" t="s">
        <v>677</v>
      </c>
      <c r="K189" s="192">
        <v>31.5</v>
      </c>
      <c r="L189" s="193">
        <v>0.155555555555556</v>
      </c>
      <c r="M189" s="188" t="s">
        <v>588</v>
      </c>
      <c r="N189" s="194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84</v>
      </c>
      <c r="B190" s="186">
        <v>42818</v>
      </c>
      <c r="C190" s="186"/>
      <c r="D190" s="187" t="s">
        <v>732</v>
      </c>
      <c r="E190" s="188" t="s">
        <v>619</v>
      </c>
      <c r="F190" s="189">
        <v>300.5</v>
      </c>
      <c r="G190" s="188"/>
      <c r="H190" s="188">
        <v>417.5</v>
      </c>
      <c r="I190" s="190">
        <v>420</v>
      </c>
      <c r="J190" s="191" t="s">
        <v>733</v>
      </c>
      <c r="K190" s="192">
        <f>H190-F190</f>
        <v>117</v>
      </c>
      <c r="L190" s="193">
        <f>K190/F190</f>
        <v>0.38935108153078202</v>
      </c>
      <c r="M190" s="188" t="s">
        <v>588</v>
      </c>
      <c r="N190" s="194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85</v>
      </c>
      <c r="B191" s="186">
        <v>42818</v>
      </c>
      <c r="C191" s="186"/>
      <c r="D191" s="187" t="s">
        <v>707</v>
      </c>
      <c r="E191" s="188" t="s">
        <v>619</v>
      </c>
      <c r="F191" s="189">
        <v>850</v>
      </c>
      <c r="G191" s="188"/>
      <c r="H191" s="188">
        <v>1042.5</v>
      </c>
      <c r="I191" s="190">
        <v>1023</v>
      </c>
      <c r="J191" s="191" t="s">
        <v>734</v>
      </c>
      <c r="K191" s="192">
        <v>192.5</v>
      </c>
      <c r="L191" s="193">
        <v>0.22647058823529401</v>
      </c>
      <c r="M191" s="188" t="s">
        <v>588</v>
      </c>
      <c r="N191" s="194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86</v>
      </c>
      <c r="B192" s="186">
        <v>42830</v>
      </c>
      <c r="C192" s="186"/>
      <c r="D192" s="187" t="s">
        <v>487</v>
      </c>
      <c r="E192" s="188" t="s">
        <v>619</v>
      </c>
      <c r="F192" s="189">
        <v>785</v>
      </c>
      <c r="G192" s="188"/>
      <c r="H192" s="188">
        <v>930</v>
      </c>
      <c r="I192" s="190">
        <v>920</v>
      </c>
      <c r="J192" s="191" t="s">
        <v>735</v>
      </c>
      <c r="K192" s="192">
        <f>H192-F192</f>
        <v>145</v>
      </c>
      <c r="L192" s="193">
        <f>K192/F192</f>
        <v>0.18471337579617833</v>
      </c>
      <c r="M192" s="188" t="s">
        <v>588</v>
      </c>
      <c r="N192" s="194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87</v>
      </c>
      <c r="B193" s="196">
        <v>42831</v>
      </c>
      <c r="C193" s="196"/>
      <c r="D193" s="197" t="s">
        <v>736</v>
      </c>
      <c r="E193" s="198" t="s">
        <v>619</v>
      </c>
      <c r="F193" s="199">
        <v>40</v>
      </c>
      <c r="G193" s="199"/>
      <c r="H193" s="200">
        <v>13.1</v>
      </c>
      <c r="I193" s="200">
        <v>60</v>
      </c>
      <c r="J193" s="201" t="s">
        <v>737</v>
      </c>
      <c r="K193" s="202">
        <v>-26.9</v>
      </c>
      <c r="L193" s="203">
        <v>-0.67249999999999999</v>
      </c>
      <c r="M193" s="199" t="s">
        <v>600</v>
      </c>
      <c r="N193" s="196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88</v>
      </c>
      <c r="B194" s="186">
        <v>42837</v>
      </c>
      <c r="C194" s="186"/>
      <c r="D194" s="187" t="s">
        <v>93</v>
      </c>
      <c r="E194" s="188" t="s">
        <v>619</v>
      </c>
      <c r="F194" s="189">
        <v>289.5</v>
      </c>
      <c r="G194" s="188"/>
      <c r="H194" s="188">
        <v>354</v>
      </c>
      <c r="I194" s="190">
        <v>360</v>
      </c>
      <c r="J194" s="191" t="s">
        <v>738</v>
      </c>
      <c r="K194" s="192">
        <f t="shared" ref="K194:K202" si="66">H194-F194</f>
        <v>64.5</v>
      </c>
      <c r="L194" s="193">
        <f t="shared" ref="L194:L202" si="67">K194/F194</f>
        <v>0.22279792746113988</v>
      </c>
      <c r="M194" s="188" t="s">
        <v>588</v>
      </c>
      <c r="N194" s="194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89</v>
      </c>
      <c r="B195" s="186">
        <v>42845</v>
      </c>
      <c r="C195" s="186"/>
      <c r="D195" s="187" t="s">
        <v>426</v>
      </c>
      <c r="E195" s="188" t="s">
        <v>619</v>
      </c>
      <c r="F195" s="189">
        <v>700</v>
      </c>
      <c r="G195" s="188"/>
      <c r="H195" s="188">
        <v>840</v>
      </c>
      <c r="I195" s="190">
        <v>840</v>
      </c>
      <c r="J195" s="191" t="s">
        <v>739</v>
      </c>
      <c r="K195" s="192">
        <f t="shared" si="66"/>
        <v>140</v>
      </c>
      <c r="L195" s="193">
        <f t="shared" si="67"/>
        <v>0.2</v>
      </c>
      <c r="M195" s="188" t="s">
        <v>588</v>
      </c>
      <c r="N195" s="194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90</v>
      </c>
      <c r="B196" s="186">
        <v>42887</v>
      </c>
      <c r="C196" s="186"/>
      <c r="D196" s="187" t="s">
        <v>740</v>
      </c>
      <c r="E196" s="188" t="s">
        <v>619</v>
      </c>
      <c r="F196" s="189">
        <v>130</v>
      </c>
      <c r="G196" s="188"/>
      <c r="H196" s="188">
        <v>144.25</v>
      </c>
      <c r="I196" s="190">
        <v>170</v>
      </c>
      <c r="J196" s="191" t="s">
        <v>741</v>
      </c>
      <c r="K196" s="192">
        <f t="shared" si="66"/>
        <v>14.25</v>
      </c>
      <c r="L196" s="193">
        <f t="shared" si="67"/>
        <v>0.10961538461538461</v>
      </c>
      <c r="M196" s="188" t="s">
        <v>588</v>
      </c>
      <c r="N196" s="194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91</v>
      </c>
      <c r="B197" s="186">
        <v>42901</v>
      </c>
      <c r="C197" s="186"/>
      <c r="D197" s="187" t="s">
        <v>742</v>
      </c>
      <c r="E197" s="188" t="s">
        <v>619</v>
      </c>
      <c r="F197" s="189">
        <v>214.5</v>
      </c>
      <c r="G197" s="188"/>
      <c r="H197" s="188">
        <v>262</v>
      </c>
      <c r="I197" s="190">
        <v>262</v>
      </c>
      <c r="J197" s="191" t="s">
        <v>743</v>
      </c>
      <c r="K197" s="192">
        <f t="shared" si="66"/>
        <v>47.5</v>
      </c>
      <c r="L197" s="193">
        <f t="shared" si="67"/>
        <v>0.22144522144522144</v>
      </c>
      <c r="M197" s="188" t="s">
        <v>588</v>
      </c>
      <c r="N197" s="19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92</v>
      </c>
      <c r="B198" s="217">
        <v>42933</v>
      </c>
      <c r="C198" s="217"/>
      <c r="D198" s="218" t="s">
        <v>744</v>
      </c>
      <c r="E198" s="219" t="s">
        <v>619</v>
      </c>
      <c r="F198" s="220">
        <v>370</v>
      </c>
      <c r="G198" s="219"/>
      <c r="H198" s="219">
        <v>447.5</v>
      </c>
      <c r="I198" s="221">
        <v>450</v>
      </c>
      <c r="J198" s="222" t="s">
        <v>677</v>
      </c>
      <c r="K198" s="192">
        <f t="shared" si="66"/>
        <v>77.5</v>
      </c>
      <c r="L198" s="223">
        <f t="shared" si="67"/>
        <v>0.20945945945945946</v>
      </c>
      <c r="M198" s="219" t="s">
        <v>588</v>
      </c>
      <c r="N198" s="224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93</v>
      </c>
      <c r="B199" s="217">
        <v>42943</v>
      </c>
      <c r="C199" s="217"/>
      <c r="D199" s="218" t="s">
        <v>183</v>
      </c>
      <c r="E199" s="219" t="s">
        <v>619</v>
      </c>
      <c r="F199" s="220">
        <v>657.5</v>
      </c>
      <c r="G199" s="219"/>
      <c r="H199" s="219">
        <v>825</v>
      </c>
      <c r="I199" s="221">
        <v>820</v>
      </c>
      <c r="J199" s="222" t="s">
        <v>677</v>
      </c>
      <c r="K199" s="192">
        <f t="shared" si="66"/>
        <v>167.5</v>
      </c>
      <c r="L199" s="223">
        <f t="shared" si="67"/>
        <v>0.25475285171102663</v>
      </c>
      <c r="M199" s="219" t="s">
        <v>588</v>
      </c>
      <c r="N199" s="224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94</v>
      </c>
      <c r="B200" s="186">
        <v>42964</v>
      </c>
      <c r="C200" s="186"/>
      <c r="D200" s="187" t="s">
        <v>361</v>
      </c>
      <c r="E200" s="188" t="s">
        <v>619</v>
      </c>
      <c r="F200" s="189">
        <v>605</v>
      </c>
      <c r="G200" s="188"/>
      <c r="H200" s="188">
        <v>750</v>
      </c>
      <c r="I200" s="190">
        <v>750</v>
      </c>
      <c r="J200" s="191" t="s">
        <v>735</v>
      </c>
      <c r="K200" s="192">
        <f t="shared" si="66"/>
        <v>145</v>
      </c>
      <c r="L200" s="193">
        <f t="shared" si="67"/>
        <v>0.23966942148760331</v>
      </c>
      <c r="M200" s="188" t="s">
        <v>588</v>
      </c>
      <c r="N200" s="194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95</v>
      </c>
      <c r="B201" s="196">
        <v>42979</v>
      </c>
      <c r="C201" s="196"/>
      <c r="D201" s="204" t="s">
        <v>745</v>
      </c>
      <c r="E201" s="199" t="s">
        <v>619</v>
      </c>
      <c r="F201" s="199">
        <v>255</v>
      </c>
      <c r="G201" s="200"/>
      <c r="H201" s="200">
        <v>217.25</v>
      </c>
      <c r="I201" s="200">
        <v>320</v>
      </c>
      <c r="J201" s="201" t="s">
        <v>746</v>
      </c>
      <c r="K201" s="202">
        <f t="shared" si="66"/>
        <v>-37.75</v>
      </c>
      <c r="L201" s="205">
        <f t="shared" si="67"/>
        <v>-0.14803921568627451</v>
      </c>
      <c r="M201" s="199" t="s">
        <v>600</v>
      </c>
      <c r="N201" s="196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96</v>
      </c>
      <c r="B202" s="186">
        <v>42997</v>
      </c>
      <c r="C202" s="186"/>
      <c r="D202" s="187" t="s">
        <v>747</v>
      </c>
      <c r="E202" s="188" t="s">
        <v>619</v>
      </c>
      <c r="F202" s="189">
        <v>215</v>
      </c>
      <c r="G202" s="188"/>
      <c r="H202" s="188">
        <v>258</v>
      </c>
      <c r="I202" s="190">
        <v>258</v>
      </c>
      <c r="J202" s="191" t="s">
        <v>677</v>
      </c>
      <c r="K202" s="192">
        <f t="shared" si="66"/>
        <v>43</v>
      </c>
      <c r="L202" s="193">
        <f t="shared" si="67"/>
        <v>0.2</v>
      </c>
      <c r="M202" s="188" t="s">
        <v>588</v>
      </c>
      <c r="N202" s="19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97</v>
      </c>
      <c r="B203" s="186">
        <v>42997</v>
      </c>
      <c r="C203" s="186"/>
      <c r="D203" s="187" t="s">
        <v>747</v>
      </c>
      <c r="E203" s="188" t="s">
        <v>619</v>
      </c>
      <c r="F203" s="189">
        <v>215</v>
      </c>
      <c r="G203" s="188"/>
      <c r="H203" s="188">
        <v>258</v>
      </c>
      <c r="I203" s="190">
        <v>258</v>
      </c>
      <c r="J203" s="222" t="s">
        <v>677</v>
      </c>
      <c r="K203" s="192">
        <v>43</v>
      </c>
      <c r="L203" s="193">
        <v>0.2</v>
      </c>
      <c r="M203" s="188" t="s">
        <v>588</v>
      </c>
      <c r="N203" s="19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98</v>
      </c>
      <c r="B204" s="217">
        <v>42998</v>
      </c>
      <c r="C204" s="217"/>
      <c r="D204" s="218" t="s">
        <v>748</v>
      </c>
      <c r="E204" s="219" t="s">
        <v>619</v>
      </c>
      <c r="F204" s="189">
        <v>75</v>
      </c>
      <c r="G204" s="219"/>
      <c r="H204" s="219">
        <v>90</v>
      </c>
      <c r="I204" s="221">
        <v>90</v>
      </c>
      <c r="J204" s="191" t="s">
        <v>749</v>
      </c>
      <c r="K204" s="192">
        <f t="shared" ref="K204:K209" si="68">H204-F204</f>
        <v>15</v>
      </c>
      <c r="L204" s="193">
        <f t="shared" ref="L204:L209" si="69">K204/F204</f>
        <v>0.2</v>
      </c>
      <c r="M204" s="188" t="s">
        <v>588</v>
      </c>
      <c r="N204" s="194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99</v>
      </c>
      <c r="B205" s="217">
        <v>43011</v>
      </c>
      <c r="C205" s="217"/>
      <c r="D205" s="218" t="s">
        <v>602</v>
      </c>
      <c r="E205" s="219" t="s">
        <v>619</v>
      </c>
      <c r="F205" s="220">
        <v>315</v>
      </c>
      <c r="G205" s="219"/>
      <c r="H205" s="219">
        <v>392</v>
      </c>
      <c r="I205" s="221">
        <v>384</v>
      </c>
      <c r="J205" s="222" t="s">
        <v>750</v>
      </c>
      <c r="K205" s="192">
        <f t="shared" si="68"/>
        <v>77</v>
      </c>
      <c r="L205" s="223">
        <f t="shared" si="69"/>
        <v>0.24444444444444444</v>
      </c>
      <c r="M205" s="219" t="s">
        <v>588</v>
      </c>
      <c r="N205" s="224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100</v>
      </c>
      <c r="B206" s="217">
        <v>43013</v>
      </c>
      <c r="C206" s="217"/>
      <c r="D206" s="218" t="s">
        <v>461</v>
      </c>
      <c r="E206" s="219" t="s">
        <v>619</v>
      </c>
      <c r="F206" s="220">
        <v>145</v>
      </c>
      <c r="G206" s="219"/>
      <c r="H206" s="219">
        <v>179</v>
      </c>
      <c r="I206" s="221">
        <v>180</v>
      </c>
      <c r="J206" s="222" t="s">
        <v>751</v>
      </c>
      <c r="K206" s="192">
        <f t="shared" si="68"/>
        <v>34</v>
      </c>
      <c r="L206" s="223">
        <f t="shared" si="69"/>
        <v>0.23448275862068965</v>
      </c>
      <c r="M206" s="219" t="s">
        <v>588</v>
      </c>
      <c r="N206" s="224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101</v>
      </c>
      <c r="B207" s="217">
        <v>43014</v>
      </c>
      <c r="C207" s="217"/>
      <c r="D207" s="218" t="s">
        <v>335</v>
      </c>
      <c r="E207" s="219" t="s">
        <v>619</v>
      </c>
      <c r="F207" s="220">
        <v>256</v>
      </c>
      <c r="G207" s="219"/>
      <c r="H207" s="219">
        <v>323</v>
      </c>
      <c r="I207" s="221">
        <v>320</v>
      </c>
      <c r="J207" s="222" t="s">
        <v>677</v>
      </c>
      <c r="K207" s="192">
        <f t="shared" si="68"/>
        <v>67</v>
      </c>
      <c r="L207" s="223">
        <f t="shared" si="69"/>
        <v>0.26171875</v>
      </c>
      <c r="M207" s="219" t="s">
        <v>588</v>
      </c>
      <c r="N207" s="22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102</v>
      </c>
      <c r="B208" s="217">
        <v>43017</v>
      </c>
      <c r="C208" s="217"/>
      <c r="D208" s="218" t="s">
        <v>351</v>
      </c>
      <c r="E208" s="219" t="s">
        <v>619</v>
      </c>
      <c r="F208" s="220">
        <v>137.5</v>
      </c>
      <c r="G208" s="219"/>
      <c r="H208" s="219">
        <v>184</v>
      </c>
      <c r="I208" s="221">
        <v>183</v>
      </c>
      <c r="J208" s="222" t="s">
        <v>752</v>
      </c>
      <c r="K208" s="192">
        <f t="shared" si="68"/>
        <v>46.5</v>
      </c>
      <c r="L208" s="223">
        <f t="shared" si="69"/>
        <v>0.33818181818181819</v>
      </c>
      <c r="M208" s="219" t="s">
        <v>588</v>
      </c>
      <c r="N208" s="224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103</v>
      </c>
      <c r="B209" s="217">
        <v>43018</v>
      </c>
      <c r="C209" s="217"/>
      <c r="D209" s="218" t="s">
        <v>753</v>
      </c>
      <c r="E209" s="219" t="s">
        <v>619</v>
      </c>
      <c r="F209" s="220">
        <v>125.5</v>
      </c>
      <c r="G209" s="219"/>
      <c r="H209" s="219">
        <v>158</v>
      </c>
      <c r="I209" s="221">
        <v>155</v>
      </c>
      <c r="J209" s="222" t="s">
        <v>754</v>
      </c>
      <c r="K209" s="192">
        <f t="shared" si="68"/>
        <v>32.5</v>
      </c>
      <c r="L209" s="223">
        <f t="shared" si="69"/>
        <v>0.25896414342629481</v>
      </c>
      <c r="M209" s="219" t="s">
        <v>588</v>
      </c>
      <c r="N209" s="224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104</v>
      </c>
      <c r="B210" s="217">
        <v>43018</v>
      </c>
      <c r="C210" s="217"/>
      <c r="D210" s="218" t="s">
        <v>755</v>
      </c>
      <c r="E210" s="219" t="s">
        <v>619</v>
      </c>
      <c r="F210" s="220">
        <v>895</v>
      </c>
      <c r="G210" s="219"/>
      <c r="H210" s="219">
        <v>1122.5</v>
      </c>
      <c r="I210" s="221">
        <v>1078</v>
      </c>
      <c r="J210" s="222" t="s">
        <v>756</v>
      </c>
      <c r="K210" s="192">
        <v>227.5</v>
      </c>
      <c r="L210" s="223">
        <v>0.25418994413407803</v>
      </c>
      <c r="M210" s="219" t="s">
        <v>588</v>
      </c>
      <c r="N210" s="224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105</v>
      </c>
      <c r="B211" s="217">
        <v>43020</v>
      </c>
      <c r="C211" s="217"/>
      <c r="D211" s="218" t="s">
        <v>344</v>
      </c>
      <c r="E211" s="219" t="s">
        <v>619</v>
      </c>
      <c r="F211" s="220">
        <v>525</v>
      </c>
      <c r="G211" s="219"/>
      <c r="H211" s="219">
        <v>629</v>
      </c>
      <c r="I211" s="221">
        <v>629</v>
      </c>
      <c r="J211" s="222" t="s">
        <v>677</v>
      </c>
      <c r="K211" s="192">
        <v>104</v>
      </c>
      <c r="L211" s="223">
        <v>0.19809523809523799</v>
      </c>
      <c r="M211" s="219" t="s">
        <v>588</v>
      </c>
      <c r="N211" s="224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106</v>
      </c>
      <c r="B212" s="217">
        <v>43046</v>
      </c>
      <c r="C212" s="217"/>
      <c r="D212" s="218" t="s">
        <v>386</v>
      </c>
      <c r="E212" s="219" t="s">
        <v>619</v>
      </c>
      <c r="F212" s="220">
        <v>740</v>
      </c>
      <c r="G212" s="219"/>
      <c r="H212" s="219">
        <v>892.5</v>
      </c>
      <c r="I212" s="221">
        <v>900</v>
      </c>
      <c r="J212" s="222" t="s">
        <v>757</v>
      </c>
      <c r="K212" s="192">
        <f>H212-F212</f>
        <v>152.5</v>
      </c>
      <c r="L212" s="223">
        <f>K212/F212</f>
        <v>0.20608108108108109</v>
      </c>
      <c r="M212" s="219" t="s">
        <v>588</v>
      </c>
      <c r="N212" s="224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107</v>
      </c>
      <c r="B213" s="186">
        <v>43073</v>
      </c>
      <c r="C213" s="186"/>
      <c r="D213" s="187" t="s">
        <v>758</v>
      </c>
      <c r="E213" s="188" t="s">
        <v>619</v>
      </c>
      <c r="F213" s="189">
        <v>118.5</v>
      </c>
      <c r="G213" s="188"/>
      <c r="H213" s="188">
        <v>143.5</v>
      </c>
      <c r="I213" s="190">
        <v>145</v>
      </c>
      <c r="J213" s="191" t="s">
        <v>609</v>
      </c>
      <c r="K213" s="192">
        <f>H213-F213</f>
        <v>25</v>
      </c>
      <c r="L213" s="193">
        <f>K213/F213</f>
        <v>0.2109704641350211</v>
      </c>
      <c r="M213" s="188" t="s">
        <v>588</v>
      </c>
      <c r="N213" s="194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108</v>
      </c>
      <c r="B214" s="196">
        <v>43090</v>
      </c>
      <c r="C214" s="196"/>
      <c r="D214" s="197" t="s">
        <v>432</v>
      </c>
      <c r="E214" s="198" t="s">
        <v>619</v>
      </c>
      <c r="F214" s="199">
        <v>715</v>
      </c>
      <c r="G214" s="199"/>
      <c r="H214" s="200">
        <v>500</v>
      </c>
      <c r="I214" s="200">
        <v>872</v>
      </c>
      <c r="J214" s="201" t="s">
        <v>759</v>
      </c>
      <c r="K214" s="202">
        <f>H214-F214</f>
        <v>-215</v>
      </c>
      <c r="L214" s="203">
        <f>K214/F214</f>
        <v>-0.30069930069930068</v>
      </c>
      <c r="M214" s="199" t="s">
        <v>600</v>
      </c>
      <c r="N214" s="196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109</v>
      </c>
      <c r="B215" s="186">
        <v>43098</v>
      </c>
      <c r="C215" s="186"/>
      <c r="D215" s="187" t="s">
        <v>602</v>
      </c>
      <c r="E215" s="188" t="s">
        <v>619</v>
      </c>
      <c r="F215" s="189">
        <v>435</v>
      </c>
      <c r="G215" s="188"/>
      <c r="H215" s="188">
        <v>542.5</v>
      </c>
      <c r="I215" s="190">
        <v>539</v>
      </c>
      <c r="J215" s="191" t="s">
        <v>677</v>
      </c>
      <c r="K215" s="192">
        <v>107.5</v>
      </c>
      <c r="L215" s="193">
        <v>0.247126436781609</v>
      </c>
      <c r="M215" s="188" t="s">
        <v>588</v>
      </c>
      <c r="N215" s="194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110</v>
      </c>
      <c r="B216" s="186">
        <v>43098</v>
      </c>
      <c r="C216" s="186"/>
      <c r="D216" s="187" t="s">
        <v>560</v>
      </c>
      <c r="E216" s="188" t="s">
        <v>619</v>
      </c>
      <c r="F216" s="189">
        <v>885</v>
      </c>
      <c r="G216" s="188"/>
      <c r="H216" s="188">
        <v>1090</v>
      </c>
      <c r="I216" s="190">
        <v>1084</v>
      </c>
      <c r="J216" s="191" t="s">
        <v>677</v>
      </c>
      <c r="K216" s="192">
        <v>205</v>
      </c>
      <c r="L216" s="193">
        <v>0.23163841807909599</v>
      </c>
      <c r="M216" s="188" t="s">
        <v>588</v>
      </c>
      <c r="N216" s="194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5">
        <v>111</v>
      </c>
      <c r="B217" s="226">
        <v>43192</v>
      </c>
      <c r="C217" s="226"/>
      <c r="D217" s="204" t="s">
        <v>760</v>
      </c>
      <c r="E217" s="199" t="s">
        <v>619</v>
      </c>
      <c r="F217" s="227">
        <v>478.5</v>
      </c>
      <c r="G217" s="199"/>
      <c r="H217" s="199">
        <v>442</v>
      </c>
      <c r="I217" s="200">
        <v>613</v>
      </c>
      <c r="J217" s="201" t="s">
        <v>761</v>
      </c>
      <c r="K217" s="202">
        <f>H217-F217</f>
        <v>-36.5</v>
      </c>
      <c r="L217" s="203">
        <f>K217/F217</f>
        <v>-7.6280041797283177E-2</v>
      </c>
      <c r="M217" s="199" t="s">
        <v>600</v>
      </c>
      <c r="N217" s="196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112</v>
      </c>
      <c r="B218" s="196">
        <v>43194</v>
      </c>
      <c r="C218" s="196"/>
      <c r="D218" s="197" t="s">
        <v>762</v>
      </c>
      <c r="E218" s="198" t="s">
        <v>619</v>
      </c>
      <c r="F218" s="199">
        <f>141.5-7.3</f>
        <v>134.19999999999999</v>
      </c>
      <c r="G218" s="199"/>
      <c r="H218" s="200">
        <v>77</v>
      </c>
      <c r="I218" s="200">
        <v>180</v>
      </c>
      <c r="J218" s="201" t="s">
        <v>763</v>
      </c>
      <c r="K218" s="202">
        <f>H218-F218</f>
        <v>-57.199999999999989</v>
      </c>
      <c r="L218" s="203">
        <f>K218/F218</f>
        <v>-0.42622950819672129</v>
      </c>
      <c r="M218" s="199" t="s">
        <v>600</v>
      </c>
      <c r="N218" s="196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113</v>
      </c>
      <c r="B219" s="196">
        <v>43209</v>
      </c>
      <c r="C219" s="196"/>
      <c r="D219" s="197" t="s">
        <v>764</v>
      </c>
      <c r="E219" s="198" t="s">
        <v>619</v>
      </c>
      <c r="F219" s="199">
        <v>430</v>
      </c>
      <c r="G219" s="199"/>
      <c r="H219" s="200">
        <v>220</v>
      </c>
      <c r="I219" s="200">
        <v>537</v>
      </c>
      <c r="J219" s="201" t="s">
        <v>765</v>
      </c>
      <c r="K219" s="202">
        <f>H219-F219</f>
        <v>-210</v>
      </c>
      <c r="L219" s="203">
        <f>K219/F219</f>
        <v>-0.48837209302325579</v>
      </c>
      <c r="M219" s="199" t="s">
        <v>600</v>
      </c>
      <c r="N219" s="196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114</v>
      </c>
      <c r="B220" s="217">
        <v>43220</v>
      </c>
      <c r="C220" s="217"/>
      <c r="D220" s="218" t="s">
        <v>387</v>
      </c>
      <c r="E220" s="219" t="s">
        <v>619</v>
      </c>
      <c r="F220" s="219">
        <v>153.5</v>
      </c>
      <c r="G220" s="219"/>
      <c r="H220" s="219">
        <v>196</v>
      </c>
      <c r="I220" s="221">
        <v>196</v>
      </c>
      <c r="J220" s="191" t="s">
        <v>766</v>
      </c>
      <c r="K220" s="192">
        <f>H220-F220</f>
        <v>42.5</v>
      </c>
      <c r="L220" s="193">
        <f>K220/F220</f>
        <v>0.27687296416938112</v>
      </c>
      <c r="M220" s="188" t="s">
        <v>588</v>
      </c>
      <c r="N220" s="194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115</v>
      </c>
      <c r="B221" s="196">
        <v>43306</v>
      </c>
      <c r="C221" s="196"/>
      <c r="D221" s="197" t="s">
        <v>736</v>
      </c>
      <c r="E221" s="198" t="s">
        <v>619</v>
      </c>
      <c r="F221" s="199">
        <v>27.5</v>
      </c>
      <c r="G221" s="199"/>
      <c r="H221" s="200">
        <v>13.1</v>
      </c>
      <c r="I221" s="200">
        <v>60</v>
      </c>
      <c r="J221" s="201" t="s">
        <v>767</v>
      </c>
      <c r="K221" s="202">
        <v>-14.4</v>
      </c>
      <c r="L221" s="203">
        <v>-0.52363636363636401</v>
      </c>
      <c r="M221" s="199" t="s">
        <v>600</v>
      </c>
      <c r="N221" s="196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5">
        <v>116</v>
      </c>
      <c r="B222" s="226">
        <v>43318</v>
      </c>
      <c r="C222" s="226"/>
      <c r="D222" s="204" t="s">
        <v>768</v>
      </c>
      <c r="E222" s="199" t="s">
        <v>619</v>
      </c>
      <c r="F222" s="199">
        <v>148.5</v>
      </c>
      <c r="G222" s="199"/>
      <c r="H222" s="199">
        <v>102</v>
      </c>
      <c r="I222" s="200">
        <v>182</v>
      </c>
      <c r="J222" s="201" t="s">
        <v>769</v>
      </c>
      <c r="K222" s="202">
        <f>H222-F222</f>
        <v>-46.5</v>
      </c>
      <c r="L222" s="203">
        <f>K222/F222</f>
        <v>-0.31313131313131315</v>
      </c>
      <c r="M222" s="199" t="s">
        <v>600</v>
      </c>
      <c r="N222" s="196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117</v>
      </c>
      <c r="B223" s="186">
        <v>43335</v>
      </c>
      <c r="C223" s="186"/>
      <c r="D223" s="187" t="s">
        <v>770</v>
      </c>
      <c r="E223" s="188" t="s">
        <v>619</v>
      </c>
      <c r="F223" s="219">
        <v>285</v>
      </c>
      <c r="G223" s="188"/>
      <c r="H223" s="188">
        <v>355</v>
      </c>
      <c r="I223" s="190">
        <v>364</v>
      </c>
      <c r="J223" s="191" t="s">
        <v>771</v>
      </c>
      <c r="K223" s="192">
        <v>70</v>
      </c>
      <c r="L223" s="193">
        <v>0.24561403508771901</v>
      </c>
      <c r="M223" s="188" t="s">
        <v>588</v>
      </c>
      <c r="N223" s="194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118</v>
      </c>
      <c r="B224" s="186">
        <v>43341</v>
      </c>
      <c r="C224" s="186"/>
      <c r="D224" s="187" t="s">
        <v>375</v>
      </c>
      <c r="E224" s="188" t="s">
        <v>619</v>
      </c>
      <c r="F224" s="219">
        <v>525</v>
      </c>
      <c r="G224" s="188"/>
      <c r="H224" s="188">
        <v>585</v>
      </c>
      <c r="I224" s="190">
        <v>635</v>
      </c>
      <c r="J224" s="191" t="s">
        <v>772</v>
      </c>
      <c r="K224" s="192">
        <f t="shared" ref="K224:K241" si="70">H224-F224</f>
        <v>60</v>
      </c>
      <c r="L224" s="193">
        <f t="shared" ref="L224:L241" si="71">K224/F224</f>
        <v>0.11428571428571428</v>
      </c>
      <c r="M224" s="188" t="s">
        <v>588</v>
      </c>
      <c r="N224" s="194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119</v>
      </c>
      <c r="B225" s="186">
        <v>43395</v>
      </c>
      <c r="C225" s="186"/>
      <c r="D225" s="187" t="s">
        <v>361</v>
      </c>
      <c r="E225" s="188" t="s">
        <v>619</v>
      </c>
      <c r="F225" s="219">
        <v>475</v>
      </c>
      <c r="G225" s="188"/>
      <c r="H225" s="188">
        <v>574</v>
      </c>
      <c r="I225" s="190">
        <v>570</v>
      </c>
      <c r="J225" s="191" t="s">
        <v>677</v>
      </c>
      <c r="K225" s="192">
        <f t="shared" si="70"/>
        <v>99</v>
      </c>
      <c r="L225" s="193">
        <f t="shared" si="71"/>
        <v>0.20842105263157895</v>
      </c>
      <c r="M225" s="188" t="s">
        <v>588</v>
      </c>
      <c r="N225" s="194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120</v>
      </c>
      <c r="B226" s="217">
        <v>43397</v>
      </c>
      <c r="C226" s="217"/>
      <c r="D226" s="218" t="s">
        <v>382</v>
      </c>
      <c r="E226" s="219" t="s">
        <v>619</v>
      </c>
      <c r="F226" s="219">
        <v>707.5</v>
      </c>
      <c r="G226" s="219"/>
      <c r="H226" s="219">
        <v>872</v>
      </c>
      <c r="I226" s="221">
        <v>872</v>
      </c>
      <c r="J226" s="222" t="s">
        <v>677</v>
      </c>
      <c r="K226" s="192">
        <f t="shared" si="70"/>
        <v>164.5</v>
      </c>
      <c r="L226" s="223">
        <f t="shared" si="71"/>
        <v>0.23250883392226149</v>
      </c>
      <c r="M226" s="219" t="s">
        <v>588</v>
      </c>
      <c r="N226" s="224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121</v>
      </c>
      <c r="B227" s="217">
        <v>43398</v>
      </c>
      <c r="C227" s="217"/>
      <c r="D227" s="218" t="s">
        <v>773</v>
      </c>
      <c r="E227" s="219" t="s">
        <v>619</v>
      </c>
      <c r="F227" s="219">
        <v>162</v>
      </c>
      <c r="G227" s="219"/>
      <c r="H227" s="219">
        <v>204</v>
      </c>
      <c r="I227" s="221">
        <v>209</v>
      </c>
      <c r="J227" s="222" t="s">
        <v>774</v>
      </c>
      <c r="K227" s="192">
        <f t="shared" si="70"/>
        <v>42</v>
      </c>
      <c r="L227" s="223">
        <f t="shared" si="71"/>
        <v>0.25925925925925924</v>
      </c>
      <c r="M227" s="219" t="s">
        <v>588</v>
      </c>
      <c r="N227" s="224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122</v>
      </c>
      <c r="B228" s="217">
        <v>43399</v>
      </c>
      <c r="C228" s="217"/>
      <c r="D228" s="218" t="s">
        <v>480</v>
      </c>
      <c r="E228" s="219" t="s">
        <v>619</v>
      </c>
      <c r="F228" s="219">
        <v>240</v>
      </c>
      <c r="G228" s="219"/>
      <c r="H228" s="219">
        <v>297</v>
      </c>
      <c r="I228" s="221">
        <v>297</v>
      </c>
      <c r="J228" s="222" t="s">
        <v>677</v>
      </c>
      <c r="K228" s="228">
        <f t="shared" si="70"/>
        <v>57</v>
      </c>
      <c r="L228" s="223">
        <f t="shared" si="71"/>
        <v>0.23749999999999999</v>
      </c>
      <c r="M228" s="219" t="s">
        <v>588</v>
      </c>
      <c r="N228" s="224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123</v>
      </c>
      <c r="B229" s="186">
        <v>43439</v>
      </c>
      <c r="C229" s="186"/>
      <c r="D229" s="187" t="s">
        <v>775</v>
      </c>
      <c r="E229" s="188" t="s">
        <v>619</v>
      </c>
      <c r="F229" s="188">
        <v>202.5</v>
      </c>
      <c r="G229" s="188"/>
      <c r="H229" s="188">
        <v>255</v>
      </c>
      <c r="I229" s="190">
        <v>252</v>
      </c>
      <c r="J229" s="191" t="s">
        <v>677</v>
      </c>
      <c r="K229" s="192">
        <f t="shared" si="70"/>
        <v>52.5</v>
      </c>
      <c r="L229" s="193">
        <f t="shared" si="71"/>
        <v>0.25925925925925924</v>
      </c>
      <c r="M229" s="188" t="s">
        <v>588</v>
      </c>
      <c r="N229" s="194">
        <v>43542</v>
      </c>
      <c r="O229" s="1"/>
      <c r="P229" s="1"/>
      <c r="Q229" s="1"/>
      <c r="R229" s="6" t="s">
        <v>776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124</v>
      </c>
      <c r="B230" s="217">
        <v>43465</v>
      </c>
      <c r="C230" s="186"/>
      <c r="D230" s="218" t="s">
        <v>414</v>
      </c>
      <c r="E230" s="219" t="s">
        <v>619</v>
      </c>
      <c r="F230" s="219">
        <v>710</v>
      </c>
      <c r="G230" s="219"/>
      <c r="H230" s="219">
        <v>866</v>
      </c>
      <c r="I230" s="221">
        <v>866</v>
      </c>
      <c r="J230" s="222" t="s">
        <v>677</v>
      </c>
      <c r="K230" s="192">
        <f t="shared" si="70"/>
        <v>156</v>
      </c>
      <c r="L230" s="193">
        <f t="shared" si="71"/>
        <v>0.21971830985915494</v>
      </c>
      <c r="M230" s="188" t="s">
        <v>588</v>
      </c>
      <c r="N230" s="194">
        <v>43553</v>
      </c>
      <c r="O230" s="1"/>
      <c r="P230" s="1"/>
      <c r="Q230" s="1"/>
      <c r="R230" s="6" t="s">
        <v>776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125</v>
      </c>
      <c r="B231" s="217">
        <v>43522</v>
      </c>
      <c r="C231" s="217"/>
      <c r="D231" s="218" t="s">
        <v>152</v>
      </c>
      <c r="E231" s="219" t="s">
        <v>619</v>
      </c>
      <c r="F231" s="219">
        <v>337.25</v>
      </c>
      <c r="G231" s="219"/>
      <c r="H231" s="219">
        <v>398.5</v>
      </c>
      <c r="I231" s="221">
        <v>411</v>
      </c>
      <c r="J231" s="191" t="s">
        <v>777</v>
      </c>
      <c r="K231" s="192">
        <f t="shared" si="70"/>
        <v>61.25</v>
      </c>
      <c r="L231" s="193">
        <f t="shared" si="71"/>
        <v>0.1816160118606375</v>
      </c>
      <c r="M231" s="188" t="s">
        <v>588</v>
      </c>
      <c r="N231" s="194">
        <v>43760</v>
      </c>
      <c r="O231" s="1"/>
      <c r="P231" s="1"/>
      <c r="Q231" s="1"/>
      <c r="R231" s="6" t="s">
        <v>776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126</v>
      </c>
      <c r="B232" s="230">
        <v>43559</v>
      </c>
      <c r="C232" s="230"/>
      <c r="D232" s="231" t="s">
        <v>778</v>
      </c>
      <c r="E232" s="232" t="s">
        <v>619</v>
      </c>
      <c r="F232" s="232">
        <v>130</v>
      </c>
      <c r="G232" s="232"/>
      <c r="H232" s="232">
        <v>65</v>
      </c>
      <c r="I232" s="233">
        <v>158</v>
      </c>
      <c r="J232" s="201" t="s">
        <v>779</v>
      </c>
      <c r="K232" s="202">
        <f t="shared" si="70"/>
        <v>-65</v>
      </c>
      <c r="L232" s="203">
        <f t="shared" si="71"/>
        <v>-0.5</v>
      </c>
      <c r="M232" s="199" t="s">
        <v>600</v>
      </c>
      <c r="N232" s="196">
        <v>43726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127</v>
      </c>
      <c r="B233" s="217">
        <v>43017</v>
      </c>
      <c r="C233" s="217"/>
      <c r="D233" s="218" t="s">
        <v>185</v>
      </c>
      <c r="E233" s="219" t="s">
        <v>619</v>
      </c>
      <c r="F233" s="219">
        <v>141.5</v>
      </c>
      <c r="G233" s="219"/>
      <c r="H233" s="219">
        <v>183.5</v>
      </c>
      <c r="I233" s="221">
        <v>210</v>
      </c>
      <c r="J233" s="191" t="s">
        <v>774</v>
      </c>
      <c r="K233" s="192">
        <f t="shared" si="70"/>
        <v>42</v>
      </c>
      <c r="L233" s="193">
        <f t="shared" si="71"/>
        <v>0.29681978798586572</v>
      </c>
      <c r="M233" s="188" t="s">
        <v>588</v>
      </c>
      <c r="N233" s="194">
        <v>43042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128</v>
      </c>
      <c r="B234" s="230">
        <v>43074</v>
      </c>
      <c r="C234" s="230"/>
      <c r="D234" s="231" t="s">
        <v>781</v>
      </c>
      <c r="E234" s="232" t="s">
        <v>619</v>
      </c>
      <c r="F234" s="227">
        <v>172</v>
      </c>
      <c r="G234" s="232"/>
      <c r="H234" s="232">
        <v>155.25</v>
      </c>
      <c r="I234" s="233">
        <v>230</v>
      </c>
      <c r="J234" s="201" t="s">
        <v>782</v>
      </c>
      <c r="K234" s="202">
        <f t="shared" si="70"/>
        <v>-16.75</v>
      </c>
      <c r="L234" s="203">
        <f t="shared" si="71"/>
        <v>-9.7383720930232565E-2</v>
      </c>
      <c r="M234" s="199" t="s">
        <v>600</v>
      </c>
      <c r="N234" s="196">
        <v>43787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129</v>
      </c>
      <c r="B235" s="217">
        <v>43398</v>
      </c>
      <c r="C235" s="217"/>
      <c r="D235" s="218" t="s">
        <v>107</v>
      </c>
      <c r="E235" s="219" t="s">
        <v>619</v>
      </c>
      <c r="F235" s="219">
        <v>698.5</v>
      </c>
      <c r="G235" s="219"/>
      <c r="H235" s="219">
        <v>890</v>
      </c>
      <c r="I235" s="221">
        <v>890</v>
      </c>
      <c r="J235" s="191" t="s">
        <v>850</v>
      </c>
      <c r="K235" s="192">
        <f t="shared" si="70"/>
        <v>191.5</v>
      </c>
      <c r="L235" s="193">
        <f t="shared" si="71"/>
        <v>0.27415891195418757</v>
      </c>
      <c r="M235" s="188" t="s">
        <v>588</v>
      </c>
      <c r="N235" s="194">
        <v>44328</v>
      </c>
      <c r="O235" s="1"/>
      <c r="P235" s="1"/>
      <c r="Q235" s="1"/>
      <c r="R235" s="6" t="s">
        <v>776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130</v>
      </c>
      <c r="B236" s="217">
        <v>42877</v>
      </c>
      <c r="C236" s="217"/>
      <c r="D236" s="218" t="s">
        <v>374</v>
      </c>
      <c r="E236" s="219" t="s">
        <v>619</v>
      </c>
      <c r="F236" s="219">
        <v>127.6</v>
      </c>
      <c r="G236" s="219"/>
      <c r="H236" s="219">
        <v>138</v>
      </c>
      <c r="I236" s="221">
        <v>190</v>
      </c>
      <c r="J236" s="191" t="s">
        <v>783</v>
      </c>
      <c r="K236" s="192">
        <f t="shared" si="70"/>
        <v>10.400000000000006</v>
      </c>
      <c r="L236" s="193">
        <f t="shared" si="71"/>
        <v>8.1504702194357417E-2</v>
      </c>
      <c r="M236" s="188" t="s">
        <v>588</v>
      </c>
      <c r="N236" s="194">
        <v>43774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131</v>
      </c>
      <c r="B237" s="217">
        <v>43158</v>
      </c>
      <c r="C237" s="217"/>
      <c r="D237" s="218" t="s">
        <v>784</v>
      </c>
      <c r="E237" s="219" t="s">
        <v>619</v>
      </c>
      <c r="F237" s="219">
        <v>317</v>
      </c>
      <c r="G237" s="219"/>
      <c r="H237" s="219">
        <v>382.5</v>
      </c>
      <c r="I237" s="221">
        <v>398</v>
      </c>
      <c r="J237" s="191" t="s">
        <v>785</v>
      </c>
      <c r="K237" s="192">
        <f t="shared" si="70"/>
        <v>65.5</v>
      </c>
      <c r="L237" s="193">
        <f t="shared" si="71"/>
        <v>0.20662460567823343</v>
      </c>
      <c r="M237" s="188" t="s">
        <v>588</v>
      </c>
      <c r="N237" s="194">
        <v>44238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132</v>
      </c>
      <c r="B238" s="230">
        <v>43164</v>
      </c>
      <c r="C238" s="230"/>
      <c r="D238" s="231" t="s">
        <v>144</v>
      </c>
      <c r="E238" s="232" t="s">
        <v>619</v>
      </c>
      <c r="F238" s="227">
        <f>510-14.4</f>
        <v>495.6</v>
      </c>
      <c r="G238" s="232"/>
      <c r="H238" s="232">
        <v>350</v>
      </c>
      <c r="I238" s="233">
        <v>672</v>
      </c>
      <c r="J238" s="201" t="s">
        <v>786</v>
      </c>
      <c r="K238" s="202">
        <f t="shared" si="70"/>
        <v>-145.60000000000002</v>
      </c>
      <c r="L238" s="203">
        <f t="shared" si="71"/>
        <v>-0.29378531073446329</v>
      </c>
      <c r="M238" s="199" t="s">
        <v>600</v>
      </c>
      <c r="N238" s="196">
        <v>43887</v>
      </c>
      <c r="O238" s="1"/>
      <c r="P238" s="1"/>
      <c r="Q238" s="1"/>
      <c r="R238" s="6" t="s">
        <v>776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133</v>
      </c>
      <c r="B239" s="230">
        <v>43237</v>
      </c>
      <c r="C239" s="230"/>
      <c r="D239" s="231" t="s">
        <v>472</v>
      </c>
      <c r="E239" s="232" t="s">
        <v>619</v>
      </c>
      <c r="F239" s="227">
        <v>230.3</v>
      </c>
      <c r="G239" s="232"/>
      <c r="H239" s="232">
        <v>102.5</v>
      </c>
      <c r="I239" s="233">
        <v>348</v>
      </c>
      <c r="J239" s="201" t="s">
        <v>787</v>
      </c>
      <c r="K239" s="202">
        <f t="shared" si="70"/>
        <v>-127.80000000000001</v>
      </c>
      <c r="L239" s="203">
        <f t="shared" si="71"/>
        <v>-0.55492835432045162</v>
      </c>
      <c r="M239" s="199" t="s">
        <v>600</v>
      </c>
      <c r="N239" s="196">
        <v>43896</v>
      </c>
      <c r="O239" s="1"/>
      <c r="P239" s="1"/>
      <c r="Q239" s="1"/>
      <c r="R239" s="6" t="s">
        <v>776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134</v>
      </c>
      <c r="B240" s="217">
        <v>43258</v>
      </c>
      <c r="C240" s="217"/>
      <c r="D240" s="218" t="s">
        <v>437</v>
      </c>
      <c r="E240" s="219" t="s">
        <v>619</v>
      </c>
      <c r="F240" s="219">
        <f>342.5-5.1</f>
        <v>337.4</v>
      </c>
      <c r="G240" s="219"/>
      <c r="H240" s="219">
        <v>412.5</v>
      </c>
      <c r="I240" s="221">
        <v>439</v>
      </c>
      <c r="J240" s="191" t="s">
        <v>788</v>
      </c>
      <c r="K240" s="192">
        <f t="shared" si="70"/>
        <v>75.100000000000023</v>
      </c>
      <c r="L240" s="193">
        <f t="shared" si="71"/>
        <v>0.22258446947243635</v>
      </c>
      <c r="M240" s="188" t="s">
        <v>588</v>
      </c>
      <c r="N240" s="194">
        <v>44230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135</v>
      </c>
      <c r="B241" s="209">
        <v>43285</v>
      </c>
      <c r="C241" s="209"/>
      <c r="D241" s="210" t="s">
        <v>55</v>
      </c>
      <c r="E241" s="211" t="s">
        <v>619</v>
      </c>
      <c r="F241" s="211">
        <f>127.5-5.53</f>
        <v>121.97</v>
      </c>
      <c r="G241" s="212"/>
      <c r="H241" s="212">
        <v>122.5</v>
      </c>
      <c r="I241" s="212">
        <v>170</v>
      </c>
      <c r="J241" s="213" t="s">
        <v>817</v>
      </c>
      <c r="K241" s="214">
        <f t="shared" si="70"/>
        <v>0.53000000000000114</v>
      </c>
      <c r="L241" s="215">
        <f t="shared" si="71"/>
        <v>4.3453308190538747E-3</v>
      </c>
      <c r="M241" s="211" t="s">
        <v>710</v>
      </c>
      <c r="N241" s="209">
        <v>44431</v>
      </c>
      <c r="O241" s="1"/>
      <c r="P241" s="1"/>
      <c r="Q241" s="1"/>
      <c r="R241" s="6" t="s">
        <v>776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136</v>
      </c>
      <c r="B242" s="230">
        <v>43294</v>
      </c>
      <c r="C242" s="230"/>
      <c r="D242" s="231" t="s">
        <v>363</v>
      </c>
      <c r="E242" s="232" t="s">
        <v>619</v>
      </c>
      <c r="F242" s="227">
        <v>46.5</v>
      </c>
      <c r="G242" s="232"/>
      <c r="H242" s="232">
        <v>17</v>
      </c>
      <c r="I242" s="233">
        <v>59</v>
      </c>
      <c r="J242" s="201" t="s">
        <v>789</v>
      </c>
      <c r="K242" s="202">
        <f t="shared" ref="K242:K250" si="72">H242-F242</f>
        <v>-29.5</v>
      </c>
      <c r="L242" s="203">
        <f t="shared" ref="L242:L250" si="73">K242/F242</f>
        <v>-0.63440860215053763</v>
      </c>
      <c r="M242" s="199" t="s">
        <v>600</v>
      </c>
      <c r="N242" s="196">
        <v>43887</v>
      </c>
      <c r="O242" s="1"/>
      <c r="P242" s="1"/>
      <c r="Q242" s="1"/>
      <c r="R242" s="6" t="s">
        <v>776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137</v>
      </c>
      <c r="B243" s="217">
        <v>43396</v>
      </c>
      <c r="C243" s="217"/>
      <c r="D243" s="218" t="s">
        <v>416</v>
      </c>
      <c r="E243" s="219" t="s">
        <v>619</v>
      </c>
      <c r="F243" s="219">
        <v>156.5</v>
      </c>
      <c r="G243" s="219"/>
      <c r="H243" s="219">
        <v>207.5</v>
      </c>
      <c r="I243" s="221">
        <v>191</v>
      </c>
      <c r="J243" s="191" t="s">
        <v>677</v>
      </c>
      <c r="K243" s="192">
        <f t="shared" si="72"/>
        <v>51</v>
      </c>
      <c r="L243" s="193">
        <f t="shared" si="73"/>
        <v>0.32587859424920129</v>
      </c>
      <c r="M243" s="188" t="s">
        <v>588</v>
      </c>
      <c r="N243" s="194">
        <v>44369</v>
      </c>
      <c r="O243" s="1"/>
      <c r="P243" s="1"/>
      <c r="Q243" s="1"/>
      <c r="R243" s="6" t="s">
        <v>776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138</v>
      </c>
      <c r="B244" s="217">
        <v>43439</v>
      </c>
      <c r="C244" s="217"/>
      <c r="D244" s="218" t="s">
        <v>325</v>
      </c>
      <c r="E244" s="219" t="s">
        <v>619</v>
      </c>
      <c r="F244" s="219">
        <v>259.5</v>
      </c>
      <c r="G244" s="219"/>
      <c r="H244" s="219">
        <v>320</v>
      </c>
      <c r="I244" s="221">
        <v>320</v>
      </c>
      <c r="J244" s="191" t="s">
        <v>677</v>
      </c>
      <c r="K244" s="192">
        <f t="shared" si="72"/>
        <v>60.5</v>
      </c>
      <c r="L244" s="193">
        <f t="shared" si="73"/>
        <v>0.23314065510597304</v>
      </c>
      <c r="M244" s="188" t="s">
        <v>588</v>
      </c>
      <c r="N244" s="194">
        <v>44323</v>
      </c>
      <c r="O244" s="1"/>
      <c r="P244" s="1"/>
      <c r="Q244" s="1"/>
      <c r="R244" s="6" t="s">
        <v>776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139</v>
      </c>
      <c r="B245" s="230">
        <v>43439</v>
      </c>
      <c r="C245" s="230"/>
      <c r="D245" s="231" t="s">
        <v>790</v>
      </c>
      <c r="E245" s="232" t="s">
        <v>619</v>
      </c>
      <c r="F245" s="232">
        <v>715</v>
      </c>
      <c r="G245" s="232"/>
      <c r="H245" s="232">
        <v>445</v>
      </c>
      <c r="I245" s="233">
        <v>840</v>
      </c>
      <c r="J245" s="201" t="s">
        <v>791</v>
      </c>
      <c r="K245" s="202">
        <f t="shared" si="72"/>
        <v>-270</v>
      </c>
      <c r="L245" s="203">
        <f t="shared" si="73"/>
        <v>-0.3776223776223776</v>
      </c>
      <c r="M245" s="199" t="s">
        <v>600</v>
      </c>
      <c r="N245" s="196">
        <v>43800</v>
      </c>
      <c r="O245" s="1"/>
      <c r="P245" s="1"/>
      <c r="Q245" s="1"/>
      <c r="R245" s="6" t="s">
        <v>776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140</v>
      </c>
      <c r="B246" s="217">
        <v>43469</v>
      </c>
      <c r="C246" s="217"/>
      <c r="D246" s="218" t="s">
        <v>157</v>
      </c>
      <c r="E246" s="219" t="s">
        <v>619</v>
      </c>
      <c r="F246" s="219">
        <v>875</v>
      </c>
      <c r="G246" s="219"/>
      <c r="H246" s="219">
        <v>1165</v>
      </c>
      <c r="I246" s="221">
        <v>1185</v>
      </c>
      <c r="J246" s="191" t="s">
        <v>792</v>
      </c>
      <c r="K246" s="192">
        <f t="shared" si="72"/>
        <v>290</v>
      </c>
      <c r="L246" s="193">
        <f t="shared" si="73"/>
        <v>0.33142857142857141</v>
      </c>
      <c r="M246" s="188" t="s">
        <v>588</v>
      </c>
      <c r="N246" s="194">
        <v>43847</v>
      </c>
      <c r="O246" s="1"/>
      <c r="P246" s="1"/>
      <c r="Q246" s="1"/>
      <c r="R246" s="6" t="s">
        <v>776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141</v>
      </c>
      <c r="B247" s="217">
        <v>43559</v>
      </c>
      <c r="C247" s="217"/>
      <c r="D247" s="218" t="s">
        <v>341</v>
      </c>
      <c r="E247" s="219" t="s">
        <v>619</v>
      </c>
      <c r="F247" s="219">
        <f>387-14.63</f>
        <v>372.37</v>
      </c>
      <c r="G247" s="219"/>
      <c r="H247" s="219">
        <v>490</v>
      </c>
      <c r="I247" s="221">
        <v>490</v>
      </c>
      <c r="J247" s="191" t="s">
        <v>677</v>
      </c>
      <c r="K247" s="192">
        <f t="shared" si="72"/>
        <v>117.63</v>
      </c>
      <c r="L247" s="193">
        <f t="shared" si="73"/>
        <v>0.31589548030185027</v>
      </c>
      <c r="M247" s="188" t="s">
        <v>588</v>
      </c>
      <c r="N247" s="194">
        <v>43850</v>
      </c>
      <c r="O247" s="1"/>
      <c r="P247" s="1"/>
      <c r="Q247" s="1"/>
      <c r="R247" s="6" t="s">
        <v>776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142</v>
      </c>
      <c r="B248" s="230">
        <v>43578</v>
      </c>
      <c r="C248" s="230"/>
      <c r="D248" s="231" t="s">
        <v>793</v>
      </c>
      <c r="E248" s="232" t="s">
        <v>590</v>
      </c>
      <c r="F248" s="232">
        <v>220</v>
      </c>
      <c r="G248" s="232"/>
      <c r="H248" s="232">
        <v>127.5</v>
      </c>
      <c r="I248" s="233">
        <v>284</v>
      </c>
      <c r="J248" s="201" t="s">
        <v>794</v>
      </c>
      <c r="K248" s="202">
        <f t="shared" si="72"/>
        <v>-92.5</v>
      </c>
      <c r="L248" s="203">
        <f t="shared" si="73"/>
        <v>-0.42045454545454547</v>
      </c>
      <c r="M248" s="199" t="s">
        <v>600</v>
      </c>
      <c r="N248" s="196">
        <v>43896</v>
      </c>
      <c r="O248" s="1"/>
      <c r="P248" s="1"/>
      <c r="Q248" s="1"/>
      <c r="R248" s="6" t="s">
        <v>776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143</v>
      </c>
      <c r="B249" s="217">
        <v>43622</v>
      </c>
      <c r="C249" s="217"/>
      <c r="D249" s="218" t="s">
        <v>481</v>
      </c>
      <c r="E249" s="219" t="s">
        <v>590</v>
      </c>
      <c r="F249" s="219">
        <v>332.8</v>
      </c>
      <c r="G249" s="219"/>
      <c r="H249" s="219">
        <v>405</v>
      </c>
      <c r="I249" s="221">
        <v>419</v>
      </c>
      <c r="J249" s="191" t="s">
        <v>795</v>
      </c>
      <c r="K249" s="192">
        <f t="shared" si="72"/>
        <v>72.199999999999989</v>
      </c>
      <c r="L249" s="193">
        <f t="shared" si="73"/>
        <v>0.21694711538461534</v>
      </c>
      <c r="M249" s="188" t="s">
        <v>588</v>
      </c>
      <c r="N249" s="194">
        <v>43860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144</v>
      </c>
      <c r="B250" s="209">
        <v>43641</v>
      </c>
      <c r="C250" s="209"/>
      <c r="D250" s="210" t="s">
        <v>150</v>
      </c>
      <c r="E250" s="211" t="s">
        <v>619</v>
      </c>
      <c r="F250" s="211">
        <v>386</v>
      </c>
      <c r="G250" s="212"/>
      <c r="H250" s="212">
        <v>395</v>
      </c>
      <c r="I250" s="212">
        <v>452</v>
      </c>
      <c r="J250" s="213" t="s">
        <v>796</v>
      </c>
      <c r="K250" s="214">
        <f t="shared" si="72"/>
        <v>9</v>
      </c>
      <c r="L250" s="215">
        <f t="shared" si="73"/>
        <v>2.3316062176165803E-2</v>
      </c>
      <c r="M250" s="211" t="s">
        <v>710</v>
      </c>
      <c r="N250" s="209">
        <v>43868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0">
        <v>145</v>
      </c>
      <c r="B251" s="209">
        <v>43707</v>
      </c>
      <c r="C251" s="209"/>
      <c r="D251" s="210" t="s">
        <v>130</v>
      </c>
      <c r="E251" s="211" t="s">
        <v>619</v>
      </c>
      <c r="F251" s="211">
        <v>137.5</v>
      </c>
      <c r="G251" s="212"/>
      <c r="H251" s="212">
        <v>138.5</v>
      </c>
      <c r="I251" s="212">
        <v>190</v>
      </c>
      <c r="J251" s="213" t="s">
        <v>816</v>
      </c>
      <c r="K251" s="214">
        <f>H251-F251</f>
        <v>1</v>
      </c>
      <c r="L251" s="215">
        <f>K251/F251</f>
        <v>7.2727272727272727E-3</v>
      </c>
      <c r="M251" s="211" t="s">
        <v>710</v>
      </c>
      <c r="N251" s="209">
        <v>44432</v>
      </c>
      <c r="O251" s="1"/>
      <c r="P251" s="1"/>
      <c r="Q251" s="1"/>
      <c r="R251" s="6" t="s">
        <v>776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146</v>
      </c>
      <c r="B252" s="217">
        <v>43731</v>
      </c>
      <c r="C252" s="217"/>
      <c r="D252" s="218" t="s">
        <v>428</v>
      </c>
      <c r="E252" s="219" t="s">
        <v>619</v>
      </c>
      <c r="F252" s="219">
        <v>235</v>
      </c>
      <c r="G252" s="219"/>
      <c r="H252" s="219">
        <v>295</v>
      </c>
      <c r="I252" s="221">
        <v>296</v>
      </c>
      <c r="J252" s="191" t="s">
        <v>797</v>
      </c>
      <c r="K252" s="192">
        <f t="shared" ref="K252:K258" si="74">H252-F252</f>
        <v>60</v>
      </c>
      <c r="L252" s="193">
        <f t="shared" ref="L252:L258" si="75">K252/F252</f>
        <v>0.25531914893617019</v>
      </c>
      <c r="M252" s="188" t="s">
        <v>588</v>
      </c>
      <c r="N252" s="194">
        <v>43844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147</v>
      </c>
      <c r="B253" s="217">
        <v>43752</v>
      </c>
      <c r="C253" s="217"/>
      <c r="D253" s="218" t="s">
        <v>798</v>
      </c>
      <c r="E253" s="219" t="s">
        <v>619</v>
      </c>
      <c r="F253" s="219">
        <v>277.5</v>
      </c>
      <c r="G253" s="219"/>
      <c r="H253" s="219">
        <v>333</v>
      </c>
      <c r="I253" s="221">
        <v>333</v>
      </c>
      <c r="J253" s="191" t="s">
        <v>799</v>
      </c>
      <c r="K253" s="192">
        <f t="shared" si="74"/>
        <v>55.5</v>
      </c>
      <c r="L253" s="193">
        <f t="shared" si="75"/>
        <v>0.2</v>
      </c>
      <c r="M253" s="188" t="s">
        <v>588</v>
      </c>
      <c r="N253" s="194">
        <v>43846</v>
      </c>
      <c r="O253" s="1"/>
      <c r="P253" s="1"/>
      <c r="Q253" s="1"/>
      <c r="R253" s="6" t="s">
        <v>776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148</v>
      </c>
      <c r="B254" s="217">
        <v>43752</v>
      </c>
      <c r="C254" s="217"/>
      <c r="D254" s="218" t="s">
        <v>800</v>
      </c>
      <c r="E254" s="219" t="s">
        <v>619</v>
      </c>
      <c r="F254" s="219">
        <v>930</v>
      </c>
      <c r="G254" s="219"/>
      <c r="H254" s="219">
        <v>1165</v>
      </c>
      <c r="I254" s="221">
        <v>1200</v>
      </c>
      <c r="J254" s="191" t="s">
        <v>801</v>
      </c>
      <c r="K254" s="192">
        <f t="shared" si="74"/>
        <v>235</v>
      </c>
      <c r="L254" s="193">
        <f t="shared" si="75"/>
        <v>0.25268817204301075</v>
      </c>
      <c r="M254" s="188" t="s">
        <v>588</v>
      </c>
      <c r="N254" s="194">
        <v>43847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149</v>
      </c>
      <c r="B255" s="217">
        <v>43753</v>
      </c>
      <c r="C255" s="217"/>
      <c r="D255" s="218" t="s">
        <v>802</v>
      </c>
      <c r="E255" s="219" t="s">
        <v>619</v>
      </c>
      <c r="F255" s="189">
        <v>111</v>
      </c>
      <c r="G255" s="219"/>
      <c r="H255" s="219">
        <v>141</v>
      </c>
      <c r="I255" s="221">
        <v>141</v>
      </c>
      <c r="J255" s="191" t="s">
        <v>603</v>
      </c>
      <c r="K255" s="192">
        <f t="shared" si="74"/>
        <v>30</v>
      </c>
      <c r="L255" s="193">
        <f t="shared" si="75"/>
        <v>0.27027027027027029</v>
      </c>
      <c r="M255" s="188" t="s">
        <v>588</v>
      </c>
      <c r="N255" s="194">
        <v>44328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150</v>
      </c>
      <c r="B256" s="217">
        <v>43753</v>
      </c>
      <c r="C256" s="217"/>
      <c r="D256" s="218" t="s">
        <v>803</v>
      </c>
      <c r="E256" s="219" t="s">
        <v>619</v>
      </c>
      <c r="F256" s="189">
        <v>296</v>
      </c>
      <c r="G256" s="219"/>
      <c r="H256" s="219">
        <v>370</v>
      </c>
      <c r="I256" s="221">
        <v>370</v>
      </c>
      <c r="J256" s="191" t="s">
        <v>677</v>
      </c>
      <c r="K256" s="192">
        <f t="shared" si="74"/>
        <v>74</v>
      </c>
      <c r="L256" s="193">
        <f t="shared" si="75"/>
        <v>0.25</v>
      </c>
      <c r="M256" s="188" t="s">
        <v>588</v>
      </c>
      <c r="N256" s="194">
        <v>43853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151</v>
      </c>
      <c r="B257" s="217">
        <v>43754</v>
      </c>
      <c r="C257" s="217"/>
      <c r="D257" s="218" t="s">
        <v>804</v>
      </c>
      <c r="E257" s="219" t="s">
        <v>619</v>
      </c>
      <c r="F257" s="189">
        <v>300</v>
      </c>
      <c r="G257" s="219"/>
      <c r="H257" s="219">
        <v>382.5</v>
      </c>
      <c r="I257" s="221">
        <v>344</v>
      </c>
      <c r="J257" s="191" t="s">
        <v>855</v>
      </c>
      <c r="K257" s="192">
        <f t="shared" si="74"/>
        <v>82.5</v>
      </c>
      <c r="L257" s="193">
        <f t="shared" si="75"/>
        <v>0.27500000000000002</v>
      </c>
      <c r="M257" s="188" t="s">
        <v>588</v>
      </c>
      <c r="N257" s="194">
        <v>44238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152</v>
      </c>
      <c r="B258" s="217">
        <v>43832</v>
      </c>
      <c r="C258" s="217"/>
      <c r="D258" s="218" t="s">
        <v>805</v>
      </c>
      <c r="E258" s="219" t="s">
        <v>619</v>
      </c>
      <c r="F258" s="189">
        <v>495</v>
      </c>
      <c r="G258" s="219"/>
      <c r="H258" s="219">
        <v>595</v>
      </c>
      <c r="I258" s="221">
        <v>590</v>
      </c>
      <c r="J258" s="191" t="s">
        <v>854</v>
      </c>
      <c r="K258" s="192">
        <f t="shared" si="74"/>
        <v>100</v>
      </c>
      <c r="L258" s="193">
        <f t="shared" si="75"/>
        <v>0.20202020202020202</v>
      </c>
      <c r="M258" s="188" t="s">
        <v>588</v>
      </c>
      <c r="N258" s="194">
        <v>44589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153</v>
      </c>
      <c r="B259" s="217">
        <v>43966</v>
      </c>
      <c r="C259" s="217"/>
      <c r="D259" s="218" t="s">
        <v>71</v>
      </c>
      <c r="E259" s="219" t="s">
        <v>619</v>
      </c>
      <c r="F259" s="189">
        <v>67.5</v>
      </c>
      <c r="G259" s="219"/>
      <c r="H259" s="219">
        <v>86</v>
      </c>
      <c r="I259" s="221">
        <v>86</v>
      </c>
      <c r="J259" s="191" t="s">
        <v>806</v>
      </c>
      <c r="K259" s="192">
        <f t="shared" ref="K259:K266" si="76">H259-F259</f>
        <v>18.5</v>
      </c>
      <c r="L259" s="193">
        <f t="shared" ref="L259:L266" si="77">K259/F259</f>
        <v>0.27407407407407408</v>
      </c>
      <c r="M259" s="188" t="s">
        <v>588</v>
      </c>
      <c r="N259" s="194">
        <v>44008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154</v>
      </c>
      <c r="B260" s="217">
        <v>44035</v>
      </c>
      <c r="C260" s="217"/>
      <c r="D260" s="218" t="s">
        <v>480</v>
      </c>
      <c r="E260" s="219" t="s">
        <v>619</v>
      </c>
      <c r="F260" s="189">
        <v>231</v>
      </c>
      <c r="G260" s="219"/>
      <c r="H260" s="219">
        <v>281</v>
      </c>
      <c r="I260" s="221">
        <v>281</v>
      </c>
      <c r="J260" s="191" t="s">
        <v>677</v>
      </c>
      <c r="K260" s="192">
        <f t="shared" si="76"/>
        <v>50</v>
      </c>
      <c r="L260" s="193">
        <f t="shared" si="77"/>
        <v>0.21645021645021645</v>
      </c>
      <c r="M260" s="188" t="s">
        <v>588</v>
      </c>
      <c r="N260" s="194">
        <v>44358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155</v>
      </c>
      <c r="B261" s="217">
        <v>44092</v>
      </c>
      <c r="C261" s="217"/>
      <c r="D261" s="218" t="s">
        <v>405</v>
      </c>
      <c r="E261" s="219" t="s">
        <v>619</v>
      </c>
      <c r="F261" s="219">
        <v>206</v>
      </c>
      <c r="G261" s="219"/>
      <c r="H261" s="219">
        <v>248</v>
      </c>
      <c r="I261" s="221">
        <v>248</v>
      </c>
      <c r="J261" s="191" t="s">
        <v>677</v>
      </c>
      <c r="K261" s="192">
        <f t="shared" si="76"/>
        <v>42</v>
      </c>
      <c r="L261" s="193">
        <f t="shared" si="77"/>
        <v>0.20388349514563106</v>
      </c>
      <c r="M261" s="188" t="s">
        <v>588</v>
      </c>
      <c r="N261" s="194">
        <v>44214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156</v>
      </c>
      <c r="B262" s="217">
        <v>44140</v>
      </c>
      <c r="C262" s="217"/>
      <c r="D262" s="218" t="s">
        <v>405</v>
      </c>
      <c r="E262" s="219" t="s">
        <v>619</v>
      </c>
      <c r="F262" s="219">
        <v>182.5</v>
      </c>
      <c r="G262" s="219"/>
      <c r="H262" s="219">
        <v>248</v>
      </c>
      <c r="I262" s="221">
        <v>248</v>
      </c>
      <c r="J262" s="191" t="s">
        <v>677</v>
      </c>
      <c r="K262" s="192">
        <f t="shared" si="76"/>
        <v>65.5</v>
      </c>
      <c r="L262" s="193">
        <f t="shared" si="77"/>
        <v>0.35890410958904112</v>
      </c>
      <c r="M262" s="188" t="s">
        <v>588</v>
      </c>
      <c r="N262" s="194">
        <v>44214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157</v>
      </c>
      <c r="B263" s="217">
        <v>44140</v>
      </c>
      <c r="C263" s="217"/>
      <c r="D263" s="218" t="s">
        <v>325</v>
      </c>
      <c r="E263" s="219" t="s">
        <v>619</v>
      </c>
      <c r="F263" s="219">
        <v>247.5</v>
      </c>
      <c r="G263" s="219"/>
      <c r="H263" s="219">
        <v>320</v>
      </c>
      <c r="I263" s="221">
        <v>320</v>
      </c>
      <c r="J263" s="191" t="s">
        <v>677</v>
      </c>
      <c r="K263" s="192">
        <f t="shared" si="76"/>
        <v>72.5</v>
      </c>
      <c r="L263" s="193">
        <f t="shared" si="77"/>
        <v>0.29292929292929293</v>
      </c>
      <c r="M263" s="188" t="s">
        <v>588</v>
      </c>
      <c r="N263" s="194">
        <v>44323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158</v>
      </c>
      <c r="B264" s="217">
        <v>44140</v>
      </c>
      <c r="C264" s="217"/>
      <c r="D264" s="218" t="s">
        <v>271</v>
      </c>
      <c r="E264" s="219" t="s">
        <v>619</v>
      </c>
      <c r="F264" s="189">
        <v>925</v>
      </c>
      <c r="G264" s="219"/>
      <c r="H264" s="219">
        <v>1095</v>
      </c>
      <c r="I264" s="221">
        <v>1093</v>
      </c>
      <c r="J264" s="191" t="s">
        <v>807</v>
      </c>
      <c r="K264" s="192">
        <f t="shared" si="76"/>
        <v>170</v>
      </c>
      <c r="L264" s="193">
        <f t="shared" si="77"/>
        <v>0.18378378378378379</v>
      </c>
      <c r="M264" s="188" t="s">
        <v>588</v>
      </c>
      <c r="N264" s="194">
        <v>44201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159</v>
      </c>
      <c r="B265" s="217">
        <v>44140</v>
      </c>
      <c r="C265" s="217"/>
      <c r="D265" s="218" t="s">
        <v>341</v>
      </c>
      <c r="E265" s="219" t="s">
        <v>619</v>
      </c>
      <c r="F265" s="189">
        <v>332.5</v>
      </c>
      <c r="G265" s="219"/>
      <c r="H265" s="219">
        <v>393</v>
      </c>
      <c r="I265" s="221">
        <v>406</v>
      </c>
      <c r="J265" s="191" t="s">
        <v>808</v>
      </c>
      <c r="K265" s="192">
        <f t="shared" si="76"/>
        <v>60.5</v>
      </c>
      <c r="L265" s="193">
        <f t="shared" si="77"/>
        <v>0.18195488721804512</v>
      </c>
      <c r="M265" s="188" t="s">
        <v>588</v>
      </c>
      <c r="N265" s="194">
        <v>44256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160</v>
      </c>
      <c r="B266" s="217">
        <v>44141</v>
      </c>
      <c r="C266" s="217"/>
      <c r="D266" s="218" t="s">
        <v>480</v>
      </c>
      <c r="E266" s="219" t="s">
        <v>619</v>
      </c>
      <c r="F266" s="189">
        <v>231</v>
      </c>
      <c r="G266" s="219"/>
      <c r="H266" s="219">
        <v>281</v>
      </c>
      <c r="I266" s="221">
        <v>281</v>
      </c>
      <c r="J266" s="191" t="s">
        <v>677</v>
      </c>
      <c r="K266" s="192">
        <f t="shared" si="76"/>
        <v>50</v>
      </c>
      <c r="L266" s="193">
        <f t="shared" si="77"/>
        <v>0.21645021645021645</v>
      </c>
      <c r="M266" s="188" t="s">
        <v>588</v>
      </c>
      <c r="N266" s="194">
        <v>44358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2">
        <v>161</v>
      </c>
      <c r="B267" s="235">
        <v>44187</v>
      </c>
      <c r="C267" s="235"/>
      <c r="D267" s="236" t="s">
        <v>453</v>
      </c>
      <c r="E267" s="53" t="s">
        <v>619</v>
      </c>
      <c r="F267" s="237" t="s">
        <v>809</v>
      </c>
      <c r="G267" s="53"/>
      <c r="H267" s="53"/>
      <c r="I267" s="238">
        <v>239</v>
      </c>
      <c r="J267" s="234" t="s">
        <v>591</v>
      </c>
      <c r="K267" s="234"/>
      <c r="L267" s="239"/>
      <c r="M267" s="240"/>
      <c r="N267" s="241"/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162</v>
      </c>
      <c r="B268" s="217">
        <v>44258</v>
      </c>
      <c r="C268" s="217"/>
      <c r="D268" s="218" t="s">
        <v>805</v>
      </c>
      <c r="E268" s="219" t="s">
        <v>619</v>
      </c>
      <c r="F268" s="189">
        <v>495</v>
      </c>
      <c r="G268" s="219"/>
      <c r="H268" s="219">
        <v>595</v>
      </c>
      <c r="I268" s="221">
        <v>590</v>
      </c>
      <c r="J268" s="191" t="s">
        <v>854</v>
      </c>
      <c r="K268" s="192">
        <f>H268-F268</f>
        <v>100</v>
      </c>
      <c r="L268" s="193">
        <f>K268/F268</f>
        <v>0.20202020202020202</v>
      </c>
      <c r="M268" s="188" t="s">
        <v>588</v>
      </c>
      <c r="N268" s="194">
        <v>44589</v>
      </c>
      <c r="O268" s="1"/>
      <c r="P268" s="1"/>
      <c r="R268" s="6" t="s">
        <v>780</v>
      </c>
    </row>
    <row r="269" spans="1:26" ht="12.75" customHeight="1">
      <c r="A269" s="216">
        <v>163</v>
      </c>
      <c r="B269" s="217">
        <v>44274</v>
      </c>
      <c r="C269" s="217"/>
      <c r="D269" s="218" t="s">
        <v>341</v>
      </c>
      <c r="E269" s="219" t="s">
        <v>619</v>
      </c>
      <c r="F269" s="189">
        <v>355</v>
      </c>
      <c r="G269" s="219"/>
      <c r="H269" s="219">
        <v>422.5</v>
      </c>
      <c r="I269" s="221">
        <v>420</v>
      </c>
      <c r="J269" s="191" t="s">
        <v>810</v>
      </c>
      <c r="K269" s="192">
        <f>H269-F269</f>
        <v>67.5</v>
      </c>
      <c r="L269" s="193">
        <f>K269/F269</f>
        <v>0.19014084507042253</v>
      </c>
      <c r="M269" s="188" t="s">
        <v>588</v>
      </c>
      <c r="N269" s="194">
        <v>44361</v>
      </c>
      <c r="O269" s="1"/>
      <c r="R269" s="243" t="s">
        <v>780</v>
      </c>
    </row>
    <row r="270" spans="1:26" ht="12.75" customHeight="1">
      <c r="A270" s="216">
        <v>164</v>
      </c>
      <c r="B270" s="217">
        <v>44295</v>
      </c>
      <c r="C270" s="217"/>
      <c r="D270" s="218" t="s">
        <v>811</v>
      </c>
      <c r="E270" s="219" t="s">
        <v>619</v>
      </c>
      <c r="F270" s="189">
        <v>555</v>
      </c>
      <c r="G270" s="219"/>
      <c r="H270" s="219">
        <v>663</v>
      </c>
      <c r="I270" s="221">
        <v>663</v>
      </c>
      <c r="J270" s="191" t="s">
        <v>812</v>
      </c>
      <c r="K270" s="192">
        <f>H270-F270</f>
        <v>108</v>
      </c>
      <c r="L270" s="193">
        <f>K270/F270</f>
        <v>0.19459459459459461</v>
      </c>
      <c r="M270" s="188" t="s">
        <v>588</v>
      </c>
      <c r="N270" s="194">
        <v>44321</v>
      </c>
      <c r="O270" s="1"/>
      <c r="P270" s="1"/>
      <c r="Q270" s="1"/>
      <c r="R270" s="243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165</v>
      </c>
      <c r="B271" s="217">
        <v>44308</v>
      </c>
      <c r="C271" s="217"/>
      <c r="D271" s="218" t="s">
        <v>374</v>
      </c>
      <c r="E271" s="219" t="s">
        <v>619</v>
      </c>
      <c r="F271" s="189">
        <v>126.5</v>
      </c>
      <c r="G271" s="219"/>
      <c r="H271" s="219">
        <v>155</v>
      </c>
      <c r="I271" s="221">
        <v>155</v>
      </c>
      <c r="J271" s="191" t="s">
        <v>677</v>
      </c>
      <c r="K271" s="192">
        <f>H271-F271</f>
        <v>28.5</v>
      </c>
      <c r="L271" s="193">
        <f>K271/F271</f>
        <v>0.22529644268774704</v>
      </c>
      <c r="M271" s="188" t="s">
        <v>588</v>
      </c>
      <c r="N271" s="194">
        <v>44362</v>
      </c>
      <c r="O271" s="1"/>
      <c r="R271" s="243" t="s">
        <v>780</v>
      </c>
    </row>
    <row r="272" spans="1:26" ht="12.75" customHeight="1">
      <c r="A272" s="286">
        <v>166</v>
      </c>
      <c r="B272" s="287">
        <v>44368</v>
      </c>
      <c r="C272" s="287"/>
      <c r="D272" s="288" t="s">
        <v>392</v>
      </c>
      <c r="E272" s="289" t="s">
        <v>619</v>
      </c>
      <c r="F272" s="290">
        <v>287.5</v>
      </c>
      <c r="G272" s="289"/>
      <c r="H272" s="289">
        <v>245</v>
      </c>
      <c r="I272" s="291">
        <v>344</v>
      </c>
      <c r="J272" s="201" t="s">
        <v>848</v>
      </c>
      <c r="K272" s="202">
        <f>H272-F272</f>
        <v>-42.5</v>
      </c>
      <c r="L272" s="203">
        <f>K272/F272</f>
        <v>-0.14782608695652175</v>
      </c>
      <c r="M272" s="199" t="s">
        <v>600</v>
      </c>
      <c r="N272" s="196">
        <v>44508</v>
      </c>
      <c r="O272" s="1"/>
      <c r="R272" s="243" t="s">
        <v>780</v>
      </c>
    </row>
    <row r="273" spans="1:18" ht="12.75" customHeight="1">
      <c r="A273" s="242">
        <v>167</v>
      </c>
      <c r="B273" s="235">
        <v>44368</v>
      </c>
      <c r="C273" s="235"/>
      <c r="D273" s="236" t="s">
        <v>480</v>
      </c>
      <c r="E273" s="53" t="s">
        <v>619</v>
      </c>
      <c r="F273" s="237" t="s">
        <v>813</v>
      </c>
      <c r="G273" s="53"/>
      <c r="H273" s="53"/>
      <c r="I273" s="238">
        <v>320</v>
      </c>
      <c r="J273" s="234" t="s">
        <v>591</v>
      </c>
      <c r="K273" s="242"/>
      <c r="L273" s="235"/>
      <c r="M273" s="235"/>
      <c r="N273" s="236"/>
      <c r="O273" s="41"/>
      <c r="R273" s="243" t="s">
        <v>780</v>
      </c>
    </row>
    <row r="274" spans="1:18" ht="12.75" customHeight="1">
      <c r="A274" s="216">
        <v>168</v>
      </c>
      <c r="B274" s="217">
        <v>44406</v>
      </c>
      <c r="C274" s="217"/>
      <c r="D274" s="218" t="s">
        <v>374</v>
      </c>
      <c r="E274" s="219" t="s">
        <v>619</v>
      </c>
      <c r="F274" s="189">
        <v>162.5</v>
      </c>
      <c r="G274" s="219"/>
      <c r="H274" s="219">
        <v>200</v>
      </c>
      <c r="I274" s="221">
        <v>200</v>
      </c>
      <c r="J274" s="191" t="s">
        <v>677</v>
      </c>
      <c r="K274" s="192">
        <f>H274-F274</f>
        <v>37.5</v>
      </c>
      <c r="L274" s="193">
        <f>K274/F274</f>
        <v>0.23076923076923078</v>
      </c>
      <c r="M274" s="188" t="s">
        <v>588</v>
      </c>
      <c r="N274" s="194">
        <v>44571</v>
      </c>
      <c r="O274" s="1"/>
      <c r="R274" s="243" t="s">
        <v>780</v>
      </c>
    </row>
    <row r="275" spans="1:18" ht="12.75" customHeight="1">
      <c r="A275" s="216">
        <v>169</v>
      </c>
      <c r="B275" s="217">
        <v>44462</v>
      </c>
      <c r="C275" s="217"/>
      <c r="D275" s="218" t="s">
        <v>818</v>
      </c>
      <c r="E275" s="219" t="s">
        <v>619</v>
      </c>
      <c r="F275" s="189">
        <v>1235</v>
      </c>
      <c r="G275" s="219"/>
      <c r="H275" s="219">
        <v>1505</v>
      </c>
      <c r="I275" s="221">
        <v>1500</v>
      </c>
      <c r="J275" s="191" t="s">
        <v>677</v>
      </c>
      <c r="K275" s="192">
        <f>H275-F275</f>
        <v>270</v>
      </c>
      <c r="L275" s="193">
        <f>K275/F275</f>
        <v>0.21862348178137653</v>
      </c>
      <c r="M275" s="188" t="s">
        <v>588</v>
      </c>
      <c r="N275" s="194">
        <v>44564</v>
      </c>
      <c r="O275" s="1"/>
      <c r="R275" s="243" t="s">
        <v>780</v>
      </c>
    </row>
    <row r="276" spans="1:18" ht="12.75" customHeight="1">
      <c r="A276" s="258">
        <v>170</v>
      </c>
      <c r="B276" s="259">
        <v>44480</v>
      </c>
      <c r="C276" s="259"/>
      <c r="D276" s="260" t="s">
        <v>820</v>
      </c>
      <c r="E276" s="261" t="s">
        <v>619</v>
      </c>
      <c r="F276" s="262" t="s">
        <v>825</v>
      </c>
      <c r="G276" s="261"/>
      <c r="H276" s="261"/>
      <c r="I276" s="261">
        <v>145</v>
      </c>
      <c r="J276" s="263" t="s">
        <v>591</v>
      </c>
      <c r="K276" s="258"/>
      <c r="L276" s="259"/>
      <c r="M276" s="259"/>
      <c r="N276" s="260"/>
      <c r="O276" s="41"/>
      <c r="R276" s="243" t="s">
        <v>780</v>
      </c>
    </row>
    <row r="277" spans="1:18" ht="12.75" customHeight="1">
      <c r="A277" s="264">
        <v>171</v>
      </c>
      <c r="B277" s="265">
        <v>44481</v>
      </c>
      <c r="C277" s="265"/>
      <c r="D277" s="266" t="s">
        <v>260</v>
      </c>
      <c r="E277" s="267" t="s">
        <v>619</v>
      </c>
      <c r="F277" s="268" t="s">
        <v>822</v>
      </c>
      <c r="G277" s="267"/>
      <c r="H277" s="267"/>
      <c r="I277" s="267">
        <v>380</v>
      </c>
      <c r="J277" s="269" t="s">
        <v>591</v>
      </c>
      <c r="K277" s="264"/>
      <c r="L277" s="265"/>
      <c r="M277" s="265"/>
      <c r="N277" s="266"/>
      <c r="O277" s="41"/>
      <c r="R277" s="243" t="s">
        <v>780</v>
      </c>
    </row>
    <row r="278" spans="1:18" ht="12.75" customHeight="1">
      <c r="A278" s="264">
        <v>172</v>
      </c>
      <c r="B278" s="265">
        <v>44481</v>
      </c>
      <c r="C278" s="265"/>
      <c r="D278" s="266" t="s">
        <v>400</v>
      </c>
      <c r="E278" s="267" t="s">
        <v>619</v>
      </c>
      <c r="F278" s="268" t="s">
        <v>823</v>
      </c>
      <c r="G278" s="267"/>
      <c r="H278" s="267"/>
      <c r="I278" s="267">
        <v>56</v>
      </c>
      <c r="J278" s="269" t="s">
        <v>591</v>
      </c>
      <c r="K278" s="264"/>
      <c r="L278" s="265"/>
      <c r="M278" s="265"/>
      <c r="N278" s="266"/>
      <c r="O278" s="41"/>
      <c r="R278" s="243"/>
    </row>
    <row r="279" spans="1:18" ht="12.75" customHeight="1">
      <c r="A279" s="216">
        <v>173</v>
      </c>
      <c r="B279" s="217">
        <v>44551</v>
      </c>
      <c r="C279" s="217"/>
      <c r="D279" s="218" t="s">
        <v>118</v>
      </c>
      <c r="E279" s="219" t="s">
        <v>619</v>
      </c>
      <c r="F279" s="189">
        <v>2300</v>
      </c>
      <c r="G279" s="219"/>
      <c r="H279" s="219">
        <f>(2820+2200)/2</f>
        <v>2510</v>
      </c>
      <c r="I279" s="221">
        <v>3000</v>
      </c>
      <c r="J279" s="191" t="s">
        <v>879</v>
      </c>
      <c r="K279" s="192">
        <f>H279-F279</f>
        <v>210</v>
      </c>
      <c r="L279" s="193">
        <f>K279/F279</f>
        <v>9.1304347826086957E-2</v>
      </c>
      <c r="M279" s="188" t="s">
        <v>588</v>
      </c>
      <c r="N279" s="194">
        <v>44649</v>
      </c>
      <c r="O279" s="1"/>
      <c r="R279" s="243"/>
    </row>
    <row r="280" spans="1:18" ht="12.75" customHeight="1">
      <c r="A280" s="270">
        <v>174</v>
      </c>
      <c r="B280" s="265">
        <v>44606</v>
      </c>
      <c r="C280" s="270"/>
      <c r="D280" s="270" t="s">
        <v>426</v>
      </c>
      <c r="E280" s="267" t="s">
        <v>619</v>
      </c>
      <c r="F280" s="267" t="s">
        <v>857</v>
      </c>
      <c r="G280" s="267"/>
      <c r="H280" s="267"/>
      <c r="I280" s="267">
        <v>764</v>
      </c>
      <c r="J280" s="267" t="s">
        <v>591</v>
      </c>
      <c r="K280" s="267"/>
      <c r="L280" s="267"/>
      <c r="M280" s="267"/>
      <c r="N280" s="270"/>
      <c r="O280" s="41"/>
      <c r="R280" s="243"/>
    </row>
    <row r="281" spans="1:18" ht="12.75" customHeight="1">
      <c r="A281" s="270">
        <v>175</v>
      </c>
      <c r="B281" s="265">
        <v>44613</v>
      </c>
      <c r="C281" s="270"/>
      <c r="D281" s="270" t="s">
        <v>818</v>
      </c>
      <c r="E281" s="267" t="s">
        <v>619</v>
      </c>
      <c r="F281" s="267" t="s">
        <v>858</v>
      </c>
      <c r="G281" s="267"/>
      <c r="H281" s="267"/>
      <c r="I281" s="267">
        <v>1510</v>
      </c>
      <c r="J281" s="267" t="s">
        <v>591</v>
      </c>
      <c r="K281" s="267"/>
      <c r="L281" s="267"/>
      <c r="M281" s="267"/>
      <c r="N281" s="270"/>
      <c r="O281" s="41"/>
      <c r="R281" s="243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243"/>
    </row>
    <row r="283" spans="1:18" ht="12.75" customHeight="1">
      <c r="A283" s="242"/>
      <c r="B283" s="244" t="s">
        <v>814</v>
      </c>
      <c r="F283" s="56"/>
      <c r="G283" s="56"/>
      <c r="H283" s="56"/>
      <c r="I283" s="56"/>
      <c r="J283" s="41"/>
      <c r="K283" s="56"/>
      <c r="L283" s="56"/>
      <c r="M283" s="56"/>
      <c r="O283" s="41"/>
      <c r="R283" s="243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245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A294" s="245"/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A295" s="53"/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</sheetData>
  <autoFilter ref="R1:R291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2022-04-08T02:33:48Z</dcterms:modified>
</cp:coreProperties>
</file>