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F&amp;O)'!$R$1:$R$289</definedName>
    <definedName name="_xlnm._FilterDatabase" localSheetId="1" hidden="1">'Future Intra'!$B$13:$P$13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6"/>
  <c r="L56"/>
  <c r="M56" s="1"/>
  <c r="K56"/>
  <c r="M59"/>
  <c r="L59"/>
  <c r="K59"/>
  <c r="K79"/>
  <c r="M79" s="1"/>
  <c r="L40"/>
  <c r="K40"/>
  <c r="M40" s="1"/>
  <c r="P19"/>
  <c r="L58"/>
  <c r="M58" s="1"/>
  <c r="K58"/>
  <c r="L57"/>
  <c r="K57"/>
  <c r="K78"/>
  <c r="M78" s="1"/>
  <c r="K71"/>
  <c r="M71" s="1"/>
  <c r="L34"/>
  <c r="M34" s="1"/>
  <c r="K34"/>
  <c r="M54"/>
  <c r="L54"/>
  <c r="K55"/>
  <c r="K54"/>
  <c r="L53"/>
  <c r="K53"/>
  <c r="K77"/>
  <c r="M77" s="1"/>
  <c r="L14"/>
  <c r="K14"/>
  <c r="L31"/>
  <c r="K31"/>
  <c r="P18"/>
  <c r="K76"/>
  <c r="M76" s="1"/>
  <c r="L38"/>
  <c r="K38"/>
  <c r="L36"/>
  <c r="L35"/>
  <c r="P15"/>
  <c r="K36"/>
  <c r="K35"/>
  <c r="K75"/>
  <c r="M75" s="1"/>
  <c r="L32"/>
  <c r="K32"/>
  <c r="K72"/>
  <c r="M72" s="1"/>
  <c r="L33"/>
  <c r="K33"/>
  <c r="K74"/>
  <c r="K73"/>
  <c r="K70"/>
  <c r="M70" s="1"/>
  <c r="K13"/>
  <c r="L13"/>
  <c r="L17"/>
  <c r="K17"/>
  <c r="L16"/>
  <c r="K16"/>
  <c r="L12"/>
  <c r="K12"/>
  <c r="K268"/>
  <c r="L268" s="1"/>
  <c r="K258"/>
  <c r="L258" s="1"/>
  <c r="P10"/>
  <c r="M57" l="1"/>
  <c r="M14"/>
  <c r="M38"/>
  <c r="M31"/>
  <c r="M53"/>
  <c r="M35"/>
  <c r="M36"/>
  <c r="M32"/>
  <c r="M33"/>
  <c r="M17"/>
  <c r="M13"/>
  <c r="M12"/>
  <c r="M16"/>
  <c r="P11"/>
  <c r="K274" l="1"/>
  <c r="L274" s="1"/>
  <c r="L52" l="1"/>
  <c r="K52"/>
  <c r="M52" l="1"/>
  <c r="K275" l="1"/>
  <c r="L275" s="1"/>
  <c r="K272" l="1"/>
  <c r="L272" s="1"/>
  <c r="K251"/>
  <c r="L251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F241"/>
  <c r="K241" s="1"/>
  <c r="L241" s="1"/>
  <c r="F240"/>
  <c r="K240" s="1"/>
  <c r="L240" s="1"/>
  <c r="K239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F218"/>
  <c r="K218" s="1"/>
  <c r="L218" s="1"/>
  <c r="K217"/>
  <c r="L217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F170"/>
  <c r="K170" s="1"/>
  <c r="L170" s="1"/>
  <c r="H169"/>
  <c r="K169" s="1"/>
  <c r="L169" s="1"/>
  <c r="K166"/>
  <c r="L166" s="1"/>
  <c r="K165"/>
  <c r="L165" s="1"/>
  <c r="K164"/>
  <c r="L164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M7"/>
  <c r="D7" i="5"/>
  <c r="K6" i="4"/>
  <c r="K6" i="3"/>
  <c r="L6" i="2"/>
</calcChain>
</file>

<file path=xl/sharedStrings.xml><?xml version="1.0" encoding="utf-8"?>
<sst xmlns="http://schemas.openxmlformats.org/spreadsheetml/2006/main" count="2965" uniqueCount="1119">
  <si>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</si>
  <si>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</si>
  <si>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</si>
  <si>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</si>
  <si>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</si>
  <si>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</si>
  <si>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</si>
  <si>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</si>
  <si>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</si>
  <si>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</si>
  <si>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</si>
  <si>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</si>
  <si>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</si>
  <si>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</si>
  <si>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</si>
  <si>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</si>
  <si>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</si>
  <si>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</si>
  <si>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</si>
  <si>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</si>
  <si>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</si>
  <si>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</si>
  <si>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</si>
  <si>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</si>
  <si>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</si>
  <si>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</si>
  <si>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</si>
  <si>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</si>
  <si>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</si>
  <si>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</si>
  <si>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</si>
  <si>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</si>
  <si>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</si>
  <si>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</si>
  <si>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</si>
  <si>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</si>
  <si>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</si>
  <si>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</si>
  <si>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</si>
  <si>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</si>
  <si>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</si>
  <si>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</si>
  <si>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</si>
  <si>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</si>
  <si>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</si>
  <si>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</si>
  <si>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</si>
  <si>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</si>
  <si>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</si>
  <si>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</si>
  <si>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</si>
  <si>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</si>
  <si>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</si>
  <si>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</si>
  <si>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</si>
  <si>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</si>
  <si>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</si>
  <si>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</si>
  <si>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</si>
  <si>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</si>
  <si>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</si>
  <si>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</si>
  <si>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</si>
  <si>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</si>
  <si>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</si>
  <si>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</si>
  <si>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</si>
  <si>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</si>
  <si>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</si>
  <si>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</si>
  <si>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</si>
  <si>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</si>
  <si>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</si>
  <si>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</si>
  <si>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</si>
  <si>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</si>
  <si>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</si>
  <si>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</si>
  <si>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</si>
  <si>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</si>
  <si>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</si>
  <si>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</si>
  <si>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</si>
  <si>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</si>
  <si>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</si>
  <si>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</si>
  <si>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</si>
  <si>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</si>
  <si>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</si>
  <si>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</si>
  <si>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</si>
  <si>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</si>
  <si>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</si>
  <si>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</si>
  <si>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</si>
  <si>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</si>
  <si>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</si>
  <si>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</si>
  <si>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</si>
  <si>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</si>
  <si>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</si>
  <si>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</si>
  <si>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</si>
  <si>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</si>
  <si>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</si>
  <si>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</si>
  <si>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</si>
  <si>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</si>
  <si>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</si>
  <si>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</si>
  <si>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</si>
  <si>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</si>
  <si>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</si>
  <si>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</si>
  <si>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</si>
  <si>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</si>
  <si>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</si>
  <si>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</si>
  <si>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</si>
  <si>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</si>
  <si>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</si>
  <si>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</si>
  <si>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</si>
  <si>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</si>
  <si>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</si>
  <si>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</si>
  <si>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</si>
  <si>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</si>
  <si>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</si>
  <si>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</si>
  <si>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</si>
  <si>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</si>
  <si>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</si>
  <si>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</si>
  <si>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</si>
  <si>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</si>
  <si>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</si>
  <si>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</si>
  <si>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</si>
  <si>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</si>
  <si>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</si>
  <si>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</si>
  <si>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</si>
  <si>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</si>
  <si>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</si>
  <si>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</si>
  <si>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</si>
  <si>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</si>
  <si>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</si>
  <si>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</si>
  <si>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</si>
  <si>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</si>
  <si>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</si>
  <si>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</si>
  <si>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</si>
  <si>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</si>
  <si>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</si>
  <si>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</si>
  <si>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</si>
  <si>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</si>
  <si>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</si>
  <si>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</si>
  <si>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</si>
  <si>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</si>
  <si>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</si>
  <si>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</si>
  <si>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</si>
  <si>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</si>
  <si>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</si>
  <si>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</si>
  <si>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</si>
  <si>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</si>
  <si>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</si>
  <si>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</si>
  <si>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</si>
  <si>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</si>
  <si>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</si>
  <si>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</si>
  <si>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</si>
  <si>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</si>
  <si>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</si>
  <si>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</si>
  <si>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</si>
  <si>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</si>
  <si>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</si>
  <si>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</si>
  <si>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</si>
  <si>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</si>
  <si>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</si>
  <si>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</si>
  <si>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</si>
  <si>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</si>
  <si>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</si>
  <si>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</si>
  <si>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</si>
  <si>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</si>
  <si>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</si>
  <si>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</si>
  <si>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</si>
  <si>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</si>
  <si>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</si>
  <si>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</si>
  <si>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</si>
  <si>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</si>
  <si>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</si>
  <si>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</si>
  <si>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</si>
  <si>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</si>
  <si>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</si>
  <si>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</si>
  <si>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</si>
  <si>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</si>
  <si>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</si>
  <si>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</si>
  <si>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</si>
  <si>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</si>
  <si>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</si>
  <si>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</si>
  <si>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</si>
  <si>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</si>
  <si>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</si>
  <si>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</si>
  <si>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</si>
  <si>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</si>
  <si>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</si>
  <si>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</si>
  <si>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</si>
  <si>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</si>
  <si>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</si>
  <si>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</si>
  <si>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</si>
  <si>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</si>
  <si>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</si>
  <si>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</si>
  <si>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</si>
  <si>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</si>
  <si>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</si>
  <si>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</si>
  <si>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</si>
  <si>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</si>
  <si>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</si>
  <si>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</si>
  <si>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</si>
  <si>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</si>
  <si>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</si>
  <si>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</si>
  <si>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</si>
  <si>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</si>
  <si>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</si>
  <si>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</si>
  <si>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</si>
  <si>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</si>
  <si>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</si>
  <si>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</si>
  <si>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</si>
  <si>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</si>
  <si>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</si>
  <si>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</si>
  <si>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</si>
  <si>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</si>
  <si>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</si>
  <si>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</si>
  <si>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</si>
  <si>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</si>
  <si>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</si>
  <si>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</si>
  <si>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</si>
  <si>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</si>
  <si>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</si>
  <si>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</si>
  <si>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</si>
  <si>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</si>
  <si>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</si>
  <si>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</si>
  <si>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</si>
  <si>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</si>
  <si>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</si>
  <si>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</si>
  <si>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</si>
  <si>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</si>
  <si>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</si>
  <si>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</si>
  <si>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</si>
  <si>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</si>
  <si>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</si>
  <si>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</si>
  <si>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</si>
  <si>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</si>
  <si>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</si>
  <si>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</si>
  <si>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</si>
  <si>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</si>
  <si>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</si>
  <si>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</si>
  <si>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</si>
  <si>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</si>
  <si>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</si>
  <si>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</si>
  <si>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</si>
  <si>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</si>
  <si>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</si>
  <si>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</si>
  <si>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</si>
  <si>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</si>
  <si>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</si>
  <si>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</si>
  <si>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</si>
  <si>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</si>
  <si>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</si>
  <si>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</si>
  <si>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</si>
  <si>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</si>
  <si>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</si>
  <si>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</si>
  <si>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</si>
  <si>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</si>
  <si>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</si>
  <si>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</si>
  <si>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</si>
  <si>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</si>
  <si>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</si>
  <si>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</si>
  <si>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</si>
  <si>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</si>
  <si>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</si>
  <si>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</si>
  <si>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</si>
  <si>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</si>
  <si>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</si>
  <si>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</si>
  <si>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</si>
  <si>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</si>
  <si>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</si>
  <si>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</si>
  <si>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</si>
  <si>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</si>
  <si>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</si>
  <si>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</si>
  <si>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</si>
  <si>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</si>
  <si>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</si>
  <si>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</si>
  <si>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</si>
  <si>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</si>
  <si>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</si>
  <si>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</si>
  <si>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</si>
  <si>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</si>
  <si>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</si>
  <si>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</si>
  <si>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</si>
  <si>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</si>
  <si>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</si>
  <si>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</si>
  <si>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</si>
  <si>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</si>
  <si>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</si>
  <si>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</si>
  <si>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</si>
  <si>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</si>
  <si>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</si>
  <si>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</si>
  <si>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</si>
  <si>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</si>
  <si>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</si>
  <si>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</si>
  <si>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</si>
  <si>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</si>
  <si>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</si>
  <si>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</si>
  <si>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</si>
  <si>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</si>
  <si>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</si>
  <si>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</si>
  <si>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</si>
  <si>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</si>
  <si>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</si>
  <si>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</si>
  <si>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</si>
  <si>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</si>
  <si>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</si>
  <si>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</si>
  <si>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</si>
  <si>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</si>
  <si>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</si>
  <si>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</si>
  <si>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</si>
  <si>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</si>
  <si>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</si>
  <si>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</si>
  <si>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</si>
  <si>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</si>
  <si>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</si>
  <si>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</si>
  <si>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</si>
  <si>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</si>
  <si>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</si>
  <si>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</si>
  <si>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</si>
  <si>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</si>
  <si>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</si>
  <si>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</si>
  <si>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</si>
  <si>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</si>
  <si>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</si>
  <si>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</si>
  <si>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</si>
  <si>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</si>
  <si>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</si>
  <si>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</si>
  <si>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</si>
  <si>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</si>
  <si>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</si>
  <si>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</si>
  <si>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</si>
  <si>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</si>
  <si>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</si>
  <si>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</si>
  <si>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</si>
  <si>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</si>
  <si>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</si>
  <si>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</si>
  <si>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</si>
  <si>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</si>
  <si>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</si>
  <si>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</si>
  <si>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</si>
  <si>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</si>
  <si>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</si>
  <si>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</si>
  <si>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</si>
  <si>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</si>
  <si>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</si>
  <si>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</si>
  <si>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</si>
  <si>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</si>
  <si>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</si>
  <si>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</si>
  <si>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</si>
  <si>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</si>
  <si>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</si>
  <si>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</si>
  <si>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</si>
  <si>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</si>
  <si>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</si>
  <si>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</si>
  <si>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</si>
  <si>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</si>
  <si>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</si>
  <si>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</si>
  <si>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</si>
  <si>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</si>
  <si>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</si>
  <si>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</si>
  <si>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</si>
  <si>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</si>
  <si>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</si>
  <si>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</si>
  <si>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</si>
  <si>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</si>
  <si>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</si>
  <si>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</si>
  <si>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</si>
  <si>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</si>
  <si>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</si>
  <si>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</si>
  <si>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</si>
  <si>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</si>
  <si>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</si>
  <si>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</si>
  <si>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</si>
  <si>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</si>
  <si>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</si>
  <si>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</si>
  <si>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</si>
  <si>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</si>
  <si>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</si>
  <si>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</si>
  <si>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</si>
  <si>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</si>
  <si>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</si>
  <si>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</si>
  <si>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</si>
  <si>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</si>
  <si>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</si>
  <si>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</si>
  <si>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</si>
  <si>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</si>
  <si>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</si>
  <si>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</si>
  <si>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</si>
  <si>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</si>
  <si>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</si>
  <si>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</si>
  <si>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</si>
  <si>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</si>
  <si>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</si>
  <si>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</si>
  <si>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</si>
  <si>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</si>
  <si>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</si>
  <si>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</si>
  <si>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</si>
  <si>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</si>
  <si>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</si>
  <si>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</si>
  <si>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</si>
  <si>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</si>
  <si>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</si>
  <si>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</si>
  <si>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</si>
  <si>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</si>
  <si>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</si>
  <si>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</si>
  <si>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</si>
  <si>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</si>
  <si>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</si>
  <si>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</si>
  <si>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</si>
  <si>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</si>
  <si>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</si>
  <si>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</si>
  <si>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</si>
  <si>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</si>
  <si>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</si>
  <si>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</si>
  <si>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</si>
  <si>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</si>
  <si>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</si>
  <si>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</si>
  <si>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</si>
  <si>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</si>
  <si>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</si>
  <si>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</si>
  <si>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</si>
  <si>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</si>
  <si>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</si>
  <si>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</si>
  <si>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</si>
  <si>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</si>
  <si>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</si>
  <si>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</si>
  <si>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</si>
  <si>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</si>
  <si>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</si>
  <si>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</si>
  <si>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</si>
  <si>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</si>
  <si>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</si>
  <si>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</si>
  <si>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</si>
  <si>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</si>
  <si>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</si>
  <si>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</si>
  <si>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</si>
  <si>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</si>
  <si>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</si>
  <si>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</si>
  <si>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</si>
  <si>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</si>
  <si>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</si>
  <si>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</si>
  <si>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</si>
  <si>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</si>
  <si>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</si>
  <si>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</si>
  <si>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</si>
  <si>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</si>
  <si>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</si>
  <si>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</si>
  <si>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</si>
  <si>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</si>
  <si>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</si>
  <si>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</si>
  <si>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</si>
  <si>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</si>
  <si>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</si>
  <si>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</si>
  <si>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</si>
  <si>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</si>
  <si>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</si>
  <si>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</si>
  <si>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</si>
  <si>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</si>
  <si>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</si>
  <si>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</si>
  <si>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</si>
  <si>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</si>
  <si>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</si>
  <si>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</si>
  <si>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</si>
  <si>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</si>
  <si>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</si>
  <si>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</si>
  <si>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</si>
  <si>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</si>
  <si>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</si>
  <si>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</si>
  <si>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</si>
  <si>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</si>
  <si>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</si>
  <si>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</si>
  <si>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</si>
  <si>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</si>
  <si>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</si>
  <si>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</si>
  <si>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</si>
  <si>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</si>
  <si>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</si>
  <si>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</si>
  <si>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</si>
  <si>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</si>
  <si>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</si>
  <si>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</si>
  <si>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</si>
  <si>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</si>
  <si>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</si>
  <si>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</si>
  <si>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</si>
  <si>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</si>
  <si>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</si>
  <si>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</si>
  <si>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</si>
  <si>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</si>
  <si>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</si>
  <si>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</si>
  <si>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</si>
  <si>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</si>
  <si>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</si>
  <si>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</si>
  <si>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</si>
  <si>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</si>
  <si>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</si>
  <si>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</si>
  <si>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</si>
  <si>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</si>
  <si>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</si>
  <si>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</si>
  <si>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</si>
  <si>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</si>
  <si>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</si>
  <si>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</si>
  <si>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</si>
  <si>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</si>
  <si>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</si>
  <si>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</si>
  <si>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</si>
  <si>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</si>
  <si>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</si>
  <si>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</si>
  <si>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</si>
  <si>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</si>
  <si>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</si>
  <si>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</si>
  <si>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</si>
  <si>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</si>
  <si>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</si>
  <si>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</si>
  <si>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</si>
  <si>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</si>
  <si>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</si>
  <si>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</si>
  <si>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</si>
  <si>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</si>
  <si>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</si>
  <si>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</si>
  <si>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</si>
  <si>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</si>
  <si>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</si>
  <si>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</si>
  <si>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</si>
  <si>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</si>
  <si>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</si>
  <si>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</si>
  <si>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</si>
  <si>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</si>
  <si>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</si>
  <si>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</si>
  <si>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</si>
  <si>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</si>
  <si>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</si>
  <si>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</si>
  <si>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</si>
  <si>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</si>
  <si>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</si>
  <si>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</si>
  <si>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</si>
  <si>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</si>
  <si>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</si>
  <si>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</si>
  <si>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</si>
  <si>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</si>
  <si>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</si>
  <si>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</si>
  <si>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</si>
  <si>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</si>
  <si>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</si>
  <si>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</si>
  <si>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</si>
  <si>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</si>
  <si>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</si>
  <si>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</si>
  <si>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</si>
  <si>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</si>
  <si>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</si>
  <si>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</si>
  <si>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</si>
  <si>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</si>
  <si>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</si>
  <si>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</si>
  <si>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</si>
  <si>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</si>
  <si>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</si>
  <si>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</si>
  <si>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</si>
  <si>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</si>
  <si>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</si>
  <si>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</si>
  <si>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</si>
  <si>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</si>
  <si>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</si>
  <si>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</si>
  <si>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</si>
  <si>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</si>
  <si>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</si>
  <si>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</si>
  <si>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</si>
  <si>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</si>
  <si>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</si>
  <si>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</si>
  <si>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</si>
  <si>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</si>
  <si>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</si>
  <si>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</si>
  <si>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</si>
  <si>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</si>
  <si>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</si>
  <si>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</si>
  <si>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</si>
  <si>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</si>
  <si>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</si>
  <si>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</si>
  <si>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</si>
  <si>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</si>
  <si>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</si>
  <si>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</si>
  <si>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</si>
  <si>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</si>
  <si>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</si>
  <si>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</si>
  <si>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</si>
  <si>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</si>
  <si>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</si>
  <si>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</si>
  <si>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</si>
  <si>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</si>
  <si>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</si>
  <si>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</si>
  <si>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</si>
  <si>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</si>
  <si>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</si>
  <si>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</si>
  <si>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</si>
  <si>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</si>
  <si>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</si>
  <si>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</si>
  <si>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</si>
  <si>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</si>
  <si>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</si>
  <si>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</si>
  <si>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</si>
  <si>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</si>
  <si>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</si>
  <si>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</si>
  <si>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</si>
  <si>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</si>
  <si>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</si>
  <si>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</si>
  <si>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</si>
  <si>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</si>
  <si>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</si>
  <si>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</si>
  <si>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</si>
  <si>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</si>
  <si>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</si>
  <si>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</si>
  <si>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</si>
  <si>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</si>
  <si>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</si>
  <si>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</si>
  <si>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</si>
  <si>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</si>
  <si>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</si>
  <si>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</si>
  <si>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</si>
  <si>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</si>
  <si>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</si>
  <si>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</si>
  <si>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</si>
  <si>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</si>
  <si>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</si>
  <si>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</si>
  <si>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</si>
  <si>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</si>
  <si>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</si>
  <si>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</si>
  <si>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</si>
  <si>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</si>
  <si>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</si>
  <si>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</si>
  <si>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</si>
  <si>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</si>
  <si>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</si>
  <si>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</si>
  <si>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</si>
  <si>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</si>
  <si>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</si>
  <si>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</si>
  <si>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</si>
  <si>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</si>
  <si>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</si>
  <si>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</si>
  <si>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</si>
  <si>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</si>
  <si>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</si>
  <si>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</si>
  <si>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</si>
  <si>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</si>
  <si>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</si>
  <si>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</si>
  <si>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</si>
  <si>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</si>
  <si>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</si>
  <si>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</si>
  <si>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</si>
  <si>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</si>
  <si>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</si>
  <si>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</si>
  <si>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</si>
  <si>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</si>
  <si>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</si>
  <si>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</si>
  <si>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</si>
  <si>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</si>
  <si>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</si>
  <si>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</si>
  <si>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</si>
  <si>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</si>
  <si>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</si>
  <si>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</si>
  <si>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</si>
  <si>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</si>
  <si>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</si>
  <si>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</si>
  <si>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</si>
  <si>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</si>
  <si>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</si>
  <si>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</si>
  <si>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</si>
  <si>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Loss of Rs.34.5/-</t>
  </si>
  <si>
    <t>s</t>
  </si>
  <si>
    <t>TOPGAIN FINANCE PRIVATE LIMITED</t>
  </si>
  <si>
    <t>NSE</t>
  </si>
  <si>
    <t>645-655</t>
  </si>
  <si>
    <t>80-100</t>
  </si>
  <si>
    <t>XTX MARKETS LLP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</si>
  <si>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</si>
  <si>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</si>
  <si>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</si>
  <si>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</si>
  <si>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</si>
  <si>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</si>
  <si>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</si>
  <si>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</si>
  <si>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</si>
  <si>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</si>
  <si>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</si>
  <si>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OLGA TRADING PRIVATE LIMITED</t>
  </si>
  <si>
    <t>Profit of Rs.100/-</t>
  </si>
  <si>
    <t>2550-2650</t>
  </si>
  <si>
    <t>GGL</t>
  </si>
  <si>
    <t>2050-2150</t>
  </si>
  <si>
    <t>43-44</t>
  </si>
  <si>
    <t>29-02-2022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</si>
  <si>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</si>
  <si>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</si>
  <si>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</si>
  <si>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</si>
  <si>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</si>
  <si>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</si>
  <si>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</si>
  <si>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</si>
  <si>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</si>
  <si>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</si>
  <si>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</si>
  <si>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</si>
  <si>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</si>
  <si>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 xml:space="preserve"> LT</t>
  </si>
  <si>
    <t>2050-2100</t>
  </si>
  <si>
    <t>900-920</t>
  </si>
  <si>
    <t>395-405</t>
  </si>
  <si>
    <t>134-140</t>
  </si>
  <si>
    <t>3355-3360</t>
  </si>
  <si>
    <t>3500-3550</t>
  </si>
  <si>
    <t>Loss of Rs.17.5/-</t>
  </si>
  <si>
    <t>Retail Research Technical Calls &amp; Fundamental Performance Report for the month of Feb-2022</t>
  </si>
  <si>
    <t>46-50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</si>
  <si>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</si>
  <si>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</si>
  <si>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</si>
  <si>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</si>
  <si>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</si>
  <si>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</si>
  <si>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</si>
  <si>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SUPREMEX</t>
  </si>
  <si>
    <t>Profit of Rs.72.5/-</t>
  </si>
  <si>
    <t>228-234</t>
  </si>
  <si>
    <t>Profit of Rs.6.5/-</t>
  </si>
  <si>
    <t>1950-1955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</si>
  <si>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</si>
  <si>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</si>
  <si>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</si>
  <si>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</si>
  <si>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</si>
  <si>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</si>
  <si>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</si>
  <si>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</si>
  <si>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</si>
  <si>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</si>
  <si>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MFLINDIA</t>
  </si>
  <si>
    <t>GRAVITON RESEARCH CAPITAL LLP</t>
  </si>
  <si>
    <t>Loss of Rs.20/-</t>
  </si>
  <si>
    <t>NIFTY 17500 PE 10-FEB</t>
  </si>
  <si>
    <t>160-190</t>
  </si>
  <si>
    <t>Loss of Rs.6/-</t>
  </si>
  <si>
    <t>Loss of Rs.10/-</t>
  </si>
  <si>
    <t>Profit of Rs.50/-</t>
  </si>
  <si>
    <t>NNM SECURITIES PVT LTD</t>
  </si>
  <si>
    <t>198-202</t>
  </si>
  <si>
    <t>230-240</t>
  </si>
  <si>
    <t>Loss of Rs.9.5/-</t>
  </si>
  <si>
    <t>375-380</t>
  </si>
  <si>
    <t>410-415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</si>
  <si>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</si>
  <si>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</si>
  <si>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</si>
  <si>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</si>
  <si>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</si>
  <si>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</si>
  <si>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</si>
  <si>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</si>
  <si>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</si>
  <si>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</si>
  <si>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</si>
  <si>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</si>
  <si>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YACOOBALI AIYUB MOHAMMED</t>
  </si>
  <si>
    <t>SWORDEDGE</t>
  </si>
  <si>
    <t>VISESHINFO</t>
  </si>
  <si>
    <t>Visesh Infotecnics Limite</t>
  </si>
  <si>
    <t>COMPINFO</t>
  </si>
  <si>
    <t>Compuage Infocom Ltd</t>
  </si>
  <si>
    <t>RAMLAL KANWARLAL JAIN</t>
  </si>
  <si>
    <t>Loss of Rs.24.50/-</t>
  </si>
  <si>
    <t>Profit of Rs.10.5/-</t>
  </si>
  <si>
    <t>1060-1080</t>
  </si>
  <si>
    <t>Loss of Rs.90/-</t>
  </si>
  <si>
    <t>ZUBER TRADING LLP</t>
  </si>
  <si>
    <t>GCMSECU</t>
  </si>
  <si>
    <t>KALPESH JAVERILAL OSWAL</t>
  </si>
  <si>
    <t>MAHESH AJIT MALKANI</t>
  </si>
  <si>
    <t>ISFL</t>
  </si>
  <si>
    <t>ISHANCH</t>
  </si>
  <si>
    <t>SAWABUSI</t>
  </si>
  <si>
    <t>VISHAL SATISHKUMAR SHAH</t>
  </si>
  <si>
    <t>VEERHEALTH</t>
  </si>
  <si>
    <t>CHANDRA SHEKER G</t>
  </si>
  <si>
    <t>AAATECH</t>
  </si>
  <si>
    <t>AAA Technologies Limited</t>
  </si>
  <si>
    <t>TVSELECT</t>
  </si>
  <si>
    <t>TVS Electronics Limited</t>
  </si>
  <si>
    <t>SIEMENS FEB FUT</t>
  </si>
  <si>
    <t>2430-2470</t>
  </si>
  <si>
    <t>Profit of Rs.4.5/-</t>
  </si>
  <si>
    <t>Profit of Rs.37.5/-</t>
  </si>
  <si>
    <t>161.5-163.5</t>
  </si>
  <si>
    <t>180-190</t>
  </si>
  <si>
    <t>TATASTEEL FEB FUT</t>
  </si>
  <si>
    <t>1215-1220</t>
  </si>
  <si>
    <t>1260-1280</t>
  </si>
  <si>
    <t>2670-2680</t>
  </si>
  <si>
    <t>2800-2850</t>
  </si>
  <si>
    <t>360-363</t>
  </si>
  <si>
    <t>375-385</t>
  </si>
  <si>
    <t>ARCFIN</t>
  </si>
  <si>
    <t>COSPOWER</t>
  </si>
  <si>
    <t>MADHUSUDHAN GUNDA</t>
  </si>
  <si>
    <t>JAGADEESHATUKURI</t>
  </si>
  <si>
    <t>DEEP</t>
  </si>
  <si>
    <t>DML</t>
  </si>
  <si>
    <t>AKSHAT KIRIT SATRA</t>
  </si>
  <si>
    <t>ESSARSEC</t>
  </si>
  <si>
    <t>SREEJITH .</t>
  </si>
  <si>
    <t>GENSOL</t>
  </si>
  <si>
    <t>NEHA MOHIT JALAN</t>
  </si>
  <si>
    <t>SHARE INDIA SECURITIES LIMITED</t>
  </si>
  <si>
    <t>NK SECURITIES RESEARCH PVT. LTD.</t>
  </si>
  <si>
    <t>IFL</t>
  </si>
  <si>
    <t>KUNALBHAI RAMESHBHAI DANTANI</t>
  </si>
  <si>
    <t>SAGARKUMAR RAKESHBHAI DANTANI</t>
  </si>
  <si>
    <t>VISHAL MANOJBHAI SHAH</t>
  </si>
  <si>
    <t>HIRWANI JAYANTIBHAI VAGHELA</t>
  </si>
  <si>
    <t>INFRATRUST</t>
  </si>
  <si>
    <t>IIFL WEALTH PRIME LIMITED</t>
  </si>
  <si>
    <t>RAPID HOLDINGS 2 PTE LIMITED</t>
  </si>
  <si>
    <t>PAYAL GARG</t>
  </si>
  <si>
    <t>PARO SECURITIES P LTD</t>
  </si>
  <si>
    <t>NILAY NARENDRA SHAH</t>
  </si>
  <si>
    <t>JANUSCORP</t>
  </si>
  <si>
    <t>MANISH RAMESHBHAI PATEL</t>
  </si>
  <si>
    <t>BANEESH DHAR</t>
  </si>
  <si>
    <t>KOCL</t>
  </si>
  <si>
    <t>INDIGO TECH IND LIMITED</t>
  </si>
  <si>
    <t>MAHAVIRIND</t>
  </si>
  <si>
    <t>JAGDISH LAXMIRAMJI MANDOWARA</t>
  </si>
  <si>
    <t>MAYUKH</t>
  </si>
  <si>
    <t>ROSHAN DEALMARK PRIVATE LIMITED</t>
  </si>
  <si>
    <t>OMANSH</t>
  </si>
  <si>
    <t>MANJUDEVIMEENA</t>
  </si>
  <si>
    <t>POLYMAC</t>
  </si>
  <si>
    <t>GAJANAND AGARWAL</t>
  </si>
  <si>
    <t>POOJA</t>
  </si>
  <si>
    <t>B.W.TRADERS</t>
  </si>
  <si>
    <t>BHAWSINGHKA COMMODITY BROKING PRIVATE LIMITED</t>
  </si>
  <si>
    <t>EPITOME TRADING AND INVESTMENTS</t>
  </si>
  <si>
    <t>MANGLAM FINANCIAL SERVICES</t>
  </si>
  <si>
    <t>PREVEST</t>
  </si>
  <si>
    <t>PROFINC</t>
  </si>
  <si>
    <t>VIJAY NATVARLAL SHAH</t>
  </si>
  <si>
    <t>CLEMENTINA JOSEPH FERNANDES</t>
  </si>
  <si>
    <t>DIPAK MATHURBHAI SALVI</t>
  </si>
  <si>
    <t>QRIL</t>
  </si>
  <si>
    <t>SHRENI SHARES PRIVATE LIMITED</t>
  </si>
  <si>
    <t>CRONY VYAPAR PVT LTD</t>
  </si>
  <si>
    <t>DHARMESH NAVINCHANDRA ASHAR</t>
  </si>
  <si>
    <t>SATISHCHANDRA JANI</t>
  </si>
  <si>
    <t>NILAY DILIPKUMAR BHATT</t>
  </si>
  <si>
    <t>CHINTAN YOGESH KAKKA</t>
  </si>
  <si>
    <t>AAYUSH KUMAR BHARODIYA</t>
  </si>
  <si>
    <t>JATIN ASHOKBHAI DHOLIYA</t>
  </si>
  <si>
    <t>AMBRISH SHASHIKANT VED</t>
  </si>
  <si>
    <t>CAIFU INVESTMENT ADVISORY LLP</t>
  </si>
  <si>
    <t>RMC</t>
  </si>
  <si>
    <t>HARYANA REFRACTORIES PRIVATE LIMITED</t>
  </si>
  <si>
    <t>BHAVESH A VORA (HUF)</t>
  </si>
  <si>
    <t>SCTL</t>
  </si>
  <si>
    <t>SRAMSET</t>
  </si>
  <si>
    <t>HITESH RAMJI JAVERI</t>
  </si>
  <si>
    <t>OJAS CONSULTING PVT LTD</t>
  </si>
  <si>
    <t>SSTL</t>
  </si>
  <si>
    <t>PREETI BHAUKA</t>
  </si>
  <si>
    <t>PARTH INFIN BROKERS PVT LTD</t>
  </si>
  <si>
    <t>SUNRETAIL</t>
  </si>
  <si>
    <t>MOHANRAMESH</t>
  </si>
  <si>
    <t>OLUMPUS TRADING AND ADVISORY LLP</t>
  </si>
  <si>
    <t>TUNITEX</t>
  </si>
  <si>
    <t>POOJANDILIPBHAISHAH</t>
  </si>
  <si>
    <t>VARSHA SHARAD SHAH</t>
  </si>
  <si>
    <t>VISCO</t>
  </si>
  <si>
    <t>LALITA MISHRA</t>
  </si>
  <si>
    <t>VIVOBIOT</t>
  </si>
  <si>
    <t>MORE AGRISUPPLIES &amp; SERVICES PRIVATE LIMITED</t>
  </si>
  <si>
    <t>AJOONI</t>
  </si>
  <si>
    <t>Ajooni Biotech Limited</t>
  </si>
  <si>
    <t>SHUBHAM FINANCIAL SERVICES</t>
  </si>
  <si>
    <t>RAMDOOT REALTORS PVT LTD</t>
  </si>
  <si>
    <t>ACHINTYA COMMODITIES PRIVATE LIMITED</t>
  </si>
  <si>
    <t>BSE Limited</t>
  </si>
  <si>
    <t>DIL</t>
  </si>
  <si>
    <t>Debock Industries Limited</t>
  </si>
  <si>
    <t>VISHAL SINGH</t>
  </si>
  <si>
    <t>RAMESH BHANDAPPA MUNNOLI</t>
  </si>
  <si>
    <t>INDBANK</t>
  </si>
  <si>
    <t>Indbank Merchant Banking</t>
  </si>
  <si>
    <t>MUDUPULAVEMULA SURENDRANADHA REDDY</t>
  </si>
  <si>
    <t>PULZ</t>
  </si>
  <si>
    <t>Pulz Electronics Limited</t>
  </si>
  <si>
    <t>NIMISHA SARJU SHAH</t>
  </si>
  <si>
    <t>SHIVAUM</t>
  </si>
  <si>
    <t>Shiv Aum Steels Limited</t>
  </si>
  <si>
    <t>PRIYA JAIN</t>
  </si>
  <si>
    <t>SILGO</t>
  </si>
  <si>
    <t>Silgo Retail Limited</t>
  </si>
  <si>
    <t>GAURAV CHORDIA</t>
  </si>
  <si>
    <t>UGARSUGAR</t>
  </si>
  <si>
    <t>The Ugar Sugar Works Ltd</t>
  </si>
  <si>
    <t>VETO</t>
  </si>
  <si>
    <t>Veto Switchgear Cable Ltd</t>
  </si>
  <si>
    <t>KRONE INVESTMENTS</t>
  </si>
  <si>
    <t>WEIZMANIND</t>
  </si>
  <si>
    <t>Weizmann Ltd</t>
  </si>
  <si>
    <t>SUNCITY SHARE BROKER PVT. LTD</t>
  </si>
  <si>
    <t>MIKER FINANCIAL CONSULTANTS PVT LTD</t>
  </si>
  <si>
    <t>ADVANIHOTR</t>
  </si>
  <si>
    <t>Advani Hotels &amp; Resorts (</t>
  </si>
  <si>
    <t>DELTA CORP LIMITED</t>
  </si>
  <si>
    <t>RAMESH  KOTI</t>
  </si>
  <si>
    <t>AKG</t>
  </si>
  <si>
    <t>AKG Exim Limited</t>
  </si>
  <si>
    <t>RAJEEV GOEL</t>
  </si>
  <si>
    <t>ARUNA R JAIN</t>
  </si>
  <si>
    <t>NU HEIGHTS AGENCY PRIVATE  LIMITED</t>
  </si>
  <si>
    <t>M/S. PRARTHANA ENTERPRISES</t>
  </si>
  <si>
    <t>ANIL HURKAT HUF</t>
  </si>
  <si>
    <t>S K GROWTH FUND PVT.LTD.</t>
  </si>
  <si>
    <t>KRISHNA N MEHTA HUF</t>
  </si>
  <si>
    <t>JATIN NAGINDAS MEHTA HUF</t>
  </si>
  <si>
    <t>VADILALIND</t>
  </si>
  <si>
    <t>Vadilal Industries Ltd</t>
  </si>
  <si>
    <t>CLIANTHA TRUST 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</si>
</sst>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" fontId="31" fillId="24" borderId="21" xfId="0" applyNumberFormat="1" applyFont="1" applyFill="1" applyBorder="1" applyAlignment="1">
      <alignment horizontal="center" vertical="center"/>
    </xf>
    <xf numFmtId="0" fontId="39" fillId="25" borderId="21" xfId="0" applyFont="1" applyFill="1" applyBorder="1" applyAlignment="1"/>
    <xf numFmtId="0" fontId="32" fillId="24" borderId="21" xfId="0" applyFont="1" applyFill="1" applyBorder="1" applyAlignment="1">
      <alignment horizontal="center" vertical="center"/>
    </xf>
    <xf numFmtId="0" fontId="32" fillId="26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6" borderId="21" xfId="0" applyNumberFormat="1" applyFont="1" applyFill="1" applyBorder="1" applyAlignment="1">
      <alignment horizontal="center" vertical="center"/>
    </xf>
    <xf numFmtId="16" fontId="32" fillId="24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7" fillId="21" borderId="21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44602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I18" sqref="I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44602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3" t="s">
        <v>16</v>
      </c>
      <c r="B9" s="455" t="s">
        <v>17</v>
      </c>
      <c r="C9" s="455" t="s">
        <v>18</v>
      </c>
      <c r="D9" s="455" t="s">
        <v>19</v>
      </c>
      <c r="E9" s="23" t="s">
        <v>20</v>
      </c>
      <c r="F9" s="23" t="s">
        <v>21</v>
      </c>
      <c r="G9" s="450" t="s">
        <v>22</v>
      </c>
      <c r="H9" s="451"/>
      <c r="I9" s="452"/>
      <c r="J9" s="450" t="s">
        <v>23</v>
      </c>
      <c r="K9" s="451"/>
      <c r="L9" s="452"/>
      <c r="M9" s="23"/>
      <c r="N9" s="24"/>
      <c r="O9" s="24"/>
      <c r="P9" s="24"/>
    </row>
    <row r="10" spans="1:16" ht="59.25" customHeight="1">
      <c r="A10" s="454"/>
      <c r="B10" s="456"/>
      <c r="C10" s="456"/>
      <c r="D10" s="45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17480.150000000001</v>
      </c>
      <c r="F11" s="32">
        <v>17433.483333333334</v>
      </c>
      <c r="G11" s="33">
        <v>17376.966666666667</v>
      </c>
      <c r="H11" s="33">
        <v>17273.783333333333</v>
      </c>
      <c r="I11" s="33">
        <v>17217.266666666666</v>
      </c>
      <c r="J11" s="33">
        <v>17536.666666666668</v>
      </c>
      <c r="K11" s="33">
        <v>17593.183333333338</v>
      </c>
      <c r="L11" s="33">
        <v>17696.366666666669</v>
      </c>
      <c r="M11" s="34">
        <v>17490</v>
      </c>
      <c r="N11" s="34">
        <v>17330.3</v>
      </c>
      <c r="O11" s="35">
        <v>10875000</v>
      </c>
      <c r="P11" s="36">
        <v>-1.8798467972228613E-2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38704.300000000003</v>
      </c>
      <c r="F12" s="37">
        <v>38562.733333333337</v>
      </c>
      <c r="G12" s="38">
        <v>38391.816666666673</v>
      </c>
      <c r="H12" s="38">
        <v>38079.333333333336</v>
      </c>
      <c r="I12" s="38">
        <v>37908.416666666672</v>
      </c>
      <c r="J12" s="38">
        <v>38875.216666666674</v>
      </c>
      <c r="K12" s="38">
        <v>39046.133333333331</v>
      </c>
      <c r="L12" s="38">
        <v>39358.616666666676</v>
      </c>
      <c r="M12" s="28">
        <v>38733.65</v>
      </c>
      <c r="N12" s="28">
        <v>38250.25</v>
      </c>
      <c r="O12" s="39">
        <v>2076975</v>
      </c>
      <c r="P12" s="40">
        <v>-5.5641439516220699E-2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17920</v>
      </c>
      <c r="F13" s="37">
        <v>17863.683333333334</v>
      </c>
      <c r="G13" s="38">
        <v>17807.366666666669</v>
      </c>
      <c r="H13" s="38">
        <v>17694.733333333334</v>
      </c>
      <c r="I13" s="38">
        <v>17638.416666666668</v>
      </c>
      <c r="J13" s="38">
        <v>17976.316666666669</v>
      </c>
      <c r="K13" s="38">
        <v>18032.633333333335</v>
      </c>
      <c r="L13" s="38">
        <v>18145.26666666667</v>
      </c>
      <c r="M13" s="28">
        <v>17920</v>
      </c>
      <c r="N13" s="28">
        <v>17751.05</v>
      </c>
      <c r="O13" s="39">
        <v>2320</v>
      </c>
      <c r="P13" s="40">
        <v>5.4545454545454543E-2</v>
      </c>
    </row>
    <row r="14" spans="1:16" ht="12.75" customHeight="1">
      <c r="A14" s="28">
        <v>4</v>
      </c>
      <c r="B14" s="29" t="s">
        <v>35</v>
      </c>
      <c r="C14" s="30" t="s">
        <v>885</v>
      </c>
      <c r="D14" s="31">
        <v>44620</v>
      </c>
      <c r="E14" s="37">
        <v>7444.2</v>
      </c>
      <c r="F14" s="37">
        <v>7444.2</v>
      </c>
      <c r="G14" s="38">
        <v>7444.2</v>
      </c>
      <c r="H14" s="38">
        <v>7444.2</v>
      </c>
      <c r="I14" s="38">
        <v>7444.2</v>
      </c>
      <c r="J14" s="38">
        <v>7444.2</v>
      </c>
      <c r="K14" s="38">
        <v>7444.2</v>
      </c>
      <c r="L14" s="38">
        <v>7444.2</v>
      </c>
      <c r="M14" s="28">
        <v>7444.2</v>
      </c>
      <c r="N14" s="28">
        <v>7444.2</v>
      </c>
      <c r="O14" s="39">
        <v>2475</v>
      </c>
      <c r="P14" s="40">
        <v>-0.42105263157894735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1009.5</v>
      </c>
      <c r="F15" s="37">
        <v>999.23333333333323</v>
      </c>
      <c r="G15" s="38">
        <v>983.46666666666647</v>
      </c>
      <c r="H15" s="38">
        <v>957.43333333333328</v>
      </c>
      <c r="I15" s="38">
        <v>941.66666666666652</v>
      </c>
      <c r="J15" s="38">
        <v>1025.2666666666664</v>
      </c>
      <c r="K15" s="38">
        <v>1041.0333333333331</v>
      </c>
      <c r="L15" s="38">
        <v>1067.0666666666664</v>
      </c>
      <c r="M15" s="28">
        <v>1015</v>
      </c>
      <c r="N15" s="28">
        <v>973.2</v>
      </c>
      <c r="O15" s="39">
        <v>3162000</v>
      </c>
      <c r="P15" s="40">
        <v>-6.9069069069069067E-2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16687.5</v>
      </c>
      <c r="F16" s="37">
        <v>16356.533333333333</v>
      </c>
      <c r="G16" s="38">
        <v>15926.066666666666</v>
      </c>
      <c r="H16" s="38">
        <v>15164.633333333333</v>
      </c>
      <c r="I16" s="38">
        <v>14734.166666666666</v>
      </c>
      <c r="J16" s="38">
        <v>17117.966666666667</v>
      </c>
      <c r="K16" s="38">
        <v>17548.433333333334</v>
      </c>
      <c r="L16" s="38">
        <v>18309.866666666665</v>
      </c>
      <c r="M16" s="28">
        <v>16787</v>
      </c>
      <c r="N16" s="28">
        <v>15595.1</v>
      </c>
      <c r="O16" s="39">
        <v>80700</v>
      </c>
      <c r="P16" s="40">
        <v>-3.8713519952352587E-2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119.45</v>
      </c>
      <c r="F17" s="37">
        <v>119.53333333333335</v>
      </c>
      <c r="G17" s="38">
        <v>118.06666666666669</v>
      </c>
      <c r="H17" s="38">
        <v>116.68333333333335</v>
      </c>
      <c r="I17" s="38">
        <v>115.2166666666667</v>
      </c>
      <c r="J17" s="38">
        <v>120.91666666666669</v>
      </c>
      <c r="K17" s="38">
        <v>122.38333333333335</v>
      </c>
      <c r="L17" s="38">
        <v>123.76666666666668</v>
      </c>
      <c r="M17" s="28">
        <v>121</v>
      </c>
      <c r="N17" s="28">
        <v>118.15</v>
      </c>
      <c r="O17" s="39">
        <v>17349200</v>
      </c>
      <c r="P17" s="40">
        <v>1.8863049095607234E-2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299.10000000000002</v>
      </c>
      <c r="F18" s="37">
        <v>296.41666666666669</v>
      </c>
      <c r="G18" s="38">
        <v>293.08333333333337</v>
      </c>
      <c r="H18" s="38">
        <v>287.06666666666666</v>
      </c>
      <c r="I18" s="38">
        <v>283.73333333333335</v>
      </c>
      <c r="J18" s="38">
        <v>302.43333333333339</v>
      </c>
      <c r="K18" s="38">
        <v>305.76666666666677</v>
      </c>
      <c r="L18" s="38">
        <v>311.78333333333342</v>
      </c>
      <c r="M18" s="28">
        <v>299.75</v>
      </c>
      <c r="N18" s="28">
        <v>290.39999999999998</v>
      </c>
      <c r="O18" s="39">
        <v>14794000</v>
      </c>
      <c r="P18" s="40">
        <v>-3.6899119837508466E-2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2313.4</v>
      </c>
      <c r="F19" s="37">
        <v>2316.15</v>
      </c>
      <c r="G19" s="38">
        <v>2287.3000000000002</v>
      </c>
      <c r="H19" s="38">
        <v>2261.2000000000003</v>
      </c>
      <c r="I19" s="38">
        <v>2232.3500000000004</v>
      </c>
      <c r="J19" s="38">
        <v>2342.25</v>
      </c>
      <c r="K19" s="38">
        <v>2371.0999999999995</v>
      </c>
      <c r="L19" s="38">
        <v>2397.1999999999998</v>
      </c>
      <c r="M19" s="28">
        <v>2345</v>
      </c>
      <c r="N19" s="28">
        <v>2290.0500000000002</v>
      </c>
      <c r="O19" s="39">
        <v>2622250</v>
      </c>
      <c r="P19" s="40">
        <v>-1.9444704122651212E-2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1788.5</v>
      </c>
      <c r="F20" s="37">
        <v>1769.0833333333333</v>
      </c>
      <c r="G20" s="38">
        <v>1741.7666666666664</v>
      </c>
      <c r="H20" s="38">
        <v>1695.0333333333331</v>
      </c>
      <c r="I20" s="38">
        <v>1667.7166666666662</v>
      </c>
      <c r="J20" s="38">
        <v>1815.8166666666666</v>
      </c>
      <c r="K20" s="38">
        <v>1843.1333333333337</v>
      </c>
      <c r="L20" s="38">
        <v>1889.8666666666668</v>
      </c>
      <c r="M20" s="28">
        <v>1796.4</v>
      </c>
      <c r="N20" s="28">
        <v>1722.35</v>
      </c>
      <c r="O20" s="39">
        <v>21185000</v>
      </c>
      <c r="P20" s="40">
        <v>-5.4457537204826061E-3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736.3</v>
      </c>
      <c r="F21" s="37">
        <v>731.41666666666663</v>
      </c>
      <c r="G21" s="38">
        <v>724.88333333333321</v>
      </c>
      <c r="H21" s="38">
        <v>713.46666666666658</v>
      </c>
      <c r="I21" s="38">
        <v>706.93333333333317</v>
      </c>
      <c r="J21" s="38">
        <v>742.83333333333326</v>
      </c>
      <c r="K21" s="38">
        <v>749.36666666666679</v>
      </c>
      <c r="L21" s="38">
        <v>760.7833333333333</v>
      </c>
      <c r="M21" s="28">
        <v>737.95</v>
      </c>
      <c r="N21" s="28">
        <v>720</v>
      </c>
      <c r="O21" s="39">
        <v>88951250</v>
      </c>
      <c r="P21" s="40">
        <v>-2.4252109793366419E-3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3503.4</v>
      </c>
      <c r="F22" s="37">
        <v>3495.3166666666671</v>
      </c>
      <c r="G22" s="38">
        <v>3471.4333333333343</v>
      </c>
      <c r="H22" s="38">
        <v>3439.4666666666672</v>
      </c>
      <c r="I22" s="38">
        <v>3415.5833333333344</v>
      </c>
      <c r="J22" s="38">
        <v>3527.2833333333342</v>
      </c>
      <c r="K22" s="38">
        <v>3551.1666666666665</v>
      </c>
      <c r="L22" s="38">
        <v>3583.1333333333341</v>
      </c>
      <c r="M22" s="28">
        <v>3519.2</v>
      </c>
      <c r="N22" s="28">
        <v>3463.35</v>
      </c>
      <c r="O22" s="39">
        <v>316200</v>
      </c>
      <c r="P22" s="40">
        <v>-5.034612964128383E-3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624.15</v>
      </c>
      <c r="F23" s="37">
        <v>622.15</v>
      </c>
      <c r="G23" s="38">
        <v>618.5</v>
      </c>
      <c r="H23" s="38">
        <v>612.85</v>
      </c>
      <c r="I23" s="38">
        <v>609.20000000000005</v>
      </c>
      <c r="J23" s="38">
        <v>627.79999999999995</v>
      </c>
      <c r="K23" s="38">
        <v>631.44999999999982</v>
      </c>
      <c r="L23" s="38">
        <v>637.09999999999991</v>
      </c>
      <c r="M23" s="28">
        <v>625.79999999999995</v>
      </c>
      <c r="N23" s="28">
        <v>616.5</v>
      </c>
      <c r="O23" s="39">
        <v>8124000</v>
      </c>
      <c r="P23" s="40">
        <v>-9.0265918516711386E-3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384.35</v>
      </c>
      <c r="F24" s="37">
        <v>382.9666666666667</v>
      </c>
      <c r="G24" s="38">
        <v>378.63333333333338</v>
      </c>
      <c r="H24" s="38">
        <v>372.91666666666669</v>
      </c>
      <c r="I24" s="38">
        <v>368.58333333333337</v>
      </c>
      <c r="J24" s="38">
        <v>388.68333333333339</v>
      </c>
      <c r="K24" s="38">
        <v>393.01666666666665</v>
      </c>
      <c r="L24" s="38">
        <v>398.73333333333341</v>
      </c>
      <c r="M24" s="28">
        <v>387.3</v>
      </c>
      <c r="N24" s="28">
        <v>377.25</v>
      </c>
      <c r="O24" s="39">
        <v>14973000</v>
      </c>
      <c r="P24" s="40">
        <v>-2.4719101123595506E-2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755.95</v>
      </c>
      <c r="F25" s="37">
        <v>748.95000000000016</v>
      </c>
      <c r="G25" s="38">
        <v>739.20000000000027</v>
      </c>
      <c r="H25" s="38">
        <v>722.45000000000016</v>
      </c>
      <c r="I25" s="38">
        <v>712.70000000000027</v>
      </c>
      <c r="J25" s="38">
        <v>765.70000000000027</v>
      </c>
      <c r="K25" s="38">
        <v>775.45</v>
      </c>
      <c r="L25" s="38">
        <v>792.20000000000027</v>
      </c>
      <c r="M25" s="28">
        <v>758.7</v>
      </c>
      <c r="N25" s="28">
        <v>732.2</v>
      </c>
      <c r="O25" s="39">
        <v>1852200</v>
      </c>
      <c r="P25" s="40">
        <v>-1.7452655031563312E-2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4580.5</v>
      </c>
      <c r="F26" s="37">
        <v>4538.2333333333336</v>
      </c>
      <c r="G26" s="38">
        <v>4486.4666666666672</v>
      </c>
      <c r="H26" s="38">
        <v>4392.4333333333334</v>
      </c>
      <c r="I26" s="38">
        <v>4340.666666666667</v>
      </c>
      <c r="J26" s="38">
        <v>4632.2666666666673</v>
      </c>
      <c r="K26" s="38">
        <v>4684.0333333333338</v>
      </c>
      <c r="L26" s="38">
        <v>4778.0666666666675</v>
      </c>
      <c r="M26" s="28">
        <v>4590</v>
      </c>
      <c r="N26" s="28">
        <v>4444.2</v>
      </c>
      <c r="O26" s="39">
        <v>2517500</v>
      </c>
      <c r="P26" s="40">
        <v>-1.1533742331288344E-2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228.4</v>
      </c>
      <c r="F27" s="37">
        <v>227.85</v>
      </c>
      <c r="G27" s="38">
        <v>226.2</v>
      </c>
      <c r="H27" s="38">
        <v>224</v>
      </c>
      <c r="I27" s="38">
        <v>222.35</v>
      </c>
      <c r="J27" s="38">
        <v>230.04999999999998</v>
      </c>
      <c r="K27" s="38">
        <v>231.70000000000002</v>
      </c>
      <c r="L27" s="38">
        <v>233.89999999999998</v>
      </c>
      <c r="M27" s="28">
        <v>229.5</v>
      </c>
      <c r="N27" s="28">
        <v>225.65</v>
      </c>
      <c r="O27" s="39">
        <v>13285000</v>
      </c>
      <c r="P27" s="40">
        <v>9.4984802431610938E-3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138.19999999999999</v>
      </c>
      <c r="F28" s="37">
        <v>137.31666666666666</v>
      </c>
      <c r="G28" s="38">
        <v>136.08333333333331</v>
      </c>
      <c r="H28" s="38">
        <v>133.96666666666664</v>
      </c>
      <c r="I28" s="38">
        <v>132.73333333333329</v>
      </c>
      <c r="J28" s="38">
        <v>139.43333333333334</v>
      </c>
      <c r="K28" s="38">
        <v>140.66666666666669</v>
      </c>
      <c r="L28" s="38">
        <v>142.78333333333336</v>
      </c>
      <c r="M28" s="28">
        <v>138.55000000000001</v>
      </c>
      <c r="N28" s="28">
        <v>135.19999999999999</v>
      </c>
      <c r="O28" s="39">
        <v>32143500</v>
      </c>
      <c r="P28" s="40">
        <v>2.895419187554019E-2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3240.55</v>
      </c>
      <c r="F29" s="37">
        <v>3243.7166666666667</v>
      </c>
      <c r="G29" s="38">
        <v>3222.4833333333336</v>
      </c>
      <c r="H29" s="38">
        <v>3204.416666666667</v>
      </c>
      <c r="I29" s="38">
        <v>3183.1833333333338</v>
      </c>
      <c r="J29" s="38">
        <v>3261.7833333333333</v>
      </c>
      <c r="K29" s="38">
        <v>3283.016666666666</v>
      </c>
      <c r="L29" s="38">
        <v>3301.083333333333</v>
      </c>
      <c r="M29" s="28">
        <v>3264.95</v>
      </c>
      <c r="N29" s="28">
        <v>3225.65</v>
      </c>
      <c r="O29" s="39">
        <v>3786000</v>
      </c>
      <c r="P29" s="40">
        <v>-1.7210497624795578E-2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2144.65</v>
      </c>
      <c r="F30" s="37">
        <v>2136.5499999999997</v>
      </c>
      <c r="G30" s="38">
        <v>2114.0999999999995</v>
      </c>
      <c r="H30" s="38">
        <v>2083.5499999999997</v>
      </c>
      <c r="I30" s="38">
        <v>2061.0999999999995</v>
      </c>
      <c r="J30" s="38">
        <v>2167.0999999999995</v>
      </c>
      <c r="K30" s="38">
        <v>2189.5499999999993</v>
      </c>
      <c r="L30" s="38">
        <v>2220.0999999999995</v>
      </c>
      <c r="M30" s="28">
        <v>2159</v>
      </c>
      <c r="N30" s="28">
        <v>2106</v>
      </c>
      <c r="O30" s="39">
        <v>885500</v>
      </c>
      <c r="P30" s="40">
        <v>9.3254585017096673E-4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9653</v>
      </c>
      <c r="F31" s="37">
        <v>9584.1333333333332</v>
      </c>
      <c r="G31" s="38">
        <v>9468.3666666666668</v>
      </c>
      <c r="H31" s="38">
        <v>9283.7333333333336</v>
      </c>
      <c r="I31" s="38">
        <v>9167.9666666666672</v>
      </c>
      <c r="J31" s="38">
        <v>9768.7666666666664</v>
      </c>
      <c r="K31" s="38">
        <v>9884.5333333333328</v>
      </c>
      <c r="L31" s="38">
        <v>10069.166666666666</v>
      </c>
      <c r="M31" s="28">
        <v>9699.9</v>
      </c>
      <c r="N31" s="28">
        <v>9399.5</v>
      </c>
      <c r="O31" s="39">
        <v>95850</v>
      </c>
      <c r="P31" s="40">
        <v>1.751592356687898E-2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1369</v>
      </c>
      <c r="F32" s="37">
        <v>1359.6833333333334</v>
      </c>
      <c r="G32" s="38">
        <v>1344.3666666666668</v>
      </c>
      <c r="H32" s="38">
        <v>1319.7333333333333</v>
      </c>
      <c r="I32" s="38">
        <v>1304.4166666666667</v>
      </c>
      <c r="J32" s="38">
        <v>1384.3166666666668</v>
      </c>
      <c r="K32" s="38">
        <v>1399.6333333333334</v>
      </c>
      <c r="L32" s="38">
        <v>1424.2666666666669</v>
      </c>
      <c r="M32" s="28">
        <v>1375</v>
      </c>
      <c r="N32" s="28">
        <v>1335.05</v>
      </c>
      <c r="O32" s="39">
        <v>2618000</v>
      </c>
      <c r="P32" s="40">
        <v>-8.0112438510189746E-2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654.15</v>
      </c>
      <c r="F33" s="37">
        <v>656.1</v>
      </c>
      <c r="G33" s="38">
        <v>647.30000000000007</v>
      </c>
      <c r="H33" s="38">
        <v>640.45000000000005</v>
      </c>
      <c r="I33" s="38">
        <v>631.65000000000009</v>
      </c>
      <c r="J33" s="38">
        <v>662.95</v>
      </c>
      <c r="K33" s="38">
        <v>671.75</v>
      </c>
      <c r="L33" s="38">
        <v>678.6</v>
      </c>
      <c r="M33" s="28">
        <v>664.9</v>
      </c>
      <c r="N33" s="28">
        <v>649.25</v>
      </c>
      <c r="O33" s="39">
        <v>14757000</v>
      </c>
      <c r="P33" s="40">
        <v>-6.4131697217593292E-3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804.3</v>
      </c>
      <c r="F34" s="37">
        <v>805.01666666666654</v>
      </c>
      <c r="G34" s="38">
        <v>800.3833333333331</v>
      </c>
      <c r="H34" s="38">
        <v>796.46666666666658</v>
      </c>
      <c r="I34" s="38">
        <v>791.83333333333314</v>
      </c>
      <c r="J34" s="38">
        <v>808.93333333333305</v>
      </c>
      <c r="K34" s="38">
        <v>813.56666666666649</v>
      </c>
      <c r="L34" s="38">
        <v>817.48333333333301</v>
      </c>
      <c r="M34" s="28">
        <v>809.65</v>
      </c>
      <c r="N34" s="28">
        <v>801.1</v>
      </c>
      <c r="O34" s="39">
        <v>39200400</v>
      </c>
      <c r="P34" s="40">
        <v>-9.8208602346094385E-3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3573.5</v>
      </c>
      <c r="F35" s="37">
        <v>3540.1333333333332</v>
      </c>
      <c r="G35" s="38">
        <v>3502.0166666666664</v>
      </c>
      <c r="H35" s="38">
        <v>3430.5333333333333</v>
      </c>
      <c r="I35" s="38">
        <v>3392.4166666666665</v>
      </c>
      <c r="J35" s="38">
        <v>3611.6166666666663</v>
      </c>
      <c r="K35" s="38">
        <v>3649.7333333333331</v>
      </c>
      <c r="L35" s="38">
        <v>3721.2166666666662</v>
      </c>
      <c r="M35" s="28">
        <v>3578.25</v>
      </c>
      <c r="N35" s="28">
        <v>3468.65</v>
      </c>
      <c r="O35" s="39">
        <v>2157500</v>
      </c>
      <c r="P35" s="40">
        <v>1.6250588789448892E-2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16329.3</v>
      </c>
      <c r="F36" s="37">
        <v>16315.699999999999</v>
      </c>
      <c r="G36" s="38">
        <v>16163.599999999999</v>
      </c>
      <c r="H36" s="38">
        <v>15997.9</v>
      </c>
      <c r="I36" s="38">
        <v>15845.8</v>
      </c>
      <c r="J36" s="38">
        <v>16481.399999999998</v>
      </c>
      <c r="K36" s="38">
        <v>16633.5</v>
      </c>
      <c r="L36" s="38">
        <v>16799.199999999997</v>
      </c>
      <c r="M36" s="28">
        <v>16467.8</v>
      </c>
      <c r="N36" s="28">
        <v>16150</v>
      </c>
      <c r="O36" s="39">
        <v>688250</v>
      </c>
      <c r="P36" s="40">
        <v>7.997673404100625E-4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7143.75</v>
      </c>
      <c r="F37" s="37">
        <v>7135.9666666666672</v>
      </c>
      <c r="G37" s="38">
        <v>7094.3333333333339</v>
      </c>
      <c r="H37" s="38">
        <v>7044.916666666667</v>
      </c>
      <c r="I37" s="38">
        <v>7003.2833333333338</v>
      </c>
      <c r="J37" s="38">
        <v>7185.3833333333341</v>
      </c>
      <c r="K37" s="38">
        <v>7227.0166666666673</v>
      </c>
      <c r="L37" s="38">
        <v>7276.4333333333343</v>
      </c>
      <c r="M37" s="28">
        <v>7177.6</v>
      </c>
      <c r="N37" s="28">
        <v>7086.55</v>
      </c>
      <c r="O37" s="39">
        <v>4568625</v>
      </c>
      <c r="P37" s="40">
        <v>-1.8133462282398451E-2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2296</v>
      </c>
      <c r="F38" s="37">
        <v>2283.1666666666665</v>
      </c>
      <c r="G38" s="38">
        <v>2262.833333333333</v>
      </c>
      <c r="H38" s="38">
        <v>2229.6666666666665</v>
      </c>
      <c r="I38" s="38">
        <v>2209.333333333333</v>
      </c>
      <c r="J38" s="38">
        <v>2316.333333333333</v>
      </c>
      <c r="K38" s="38">
        <v>2336.6666666666661</v>
      </c>
      <c r="L38" s="38">
        <v>2369.833333333333</v>
      </c>
      <c r="M38" s="28">
        <v>2303.5</v>
      </c>
      <c r="N38" s="28">
        <v>2250</v>
      </c>
      <c r="O38" s="39">
        <v>1101000</v>
      </c>
      <c r="P38" s="40">
        <v>2.2094318603787598E-2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444.1</v>
      </c>
      <c r="F39" s="37">
        <v>439.63333333333338</v>
      </c>
      <c r="G39" s="38">
        <v>431.91666666666674</v>
      </c>
      <c r="H39" s="38">
        <v>419.73333333333335</v>
      </c>
      <c r="I39" s="38">
        <v>412.01666666666671</v>
      </c>
      <c r="J39" s="38">
        <v>451.81666666666678</v>
      </c>
      <c r="K39" s="38">
        <v>459.53333333333336</v>
      </c>
      <c r="L39" s="38">
        <v>471.71666666666681</v>
      </c>
      <c r="M39" s="28">
        <v>447.35</v>
      </c>
      <c r="N39" s="28">
        <v>427.45</v>
      </c>
      <c r="O39" s="39">
        <v>7756800</v>
      </c>
      <c r="P39" s="40">
        <v>2.041675436750158E-2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322.35000000000002</v>
      </c>
      <c r="F40" s="37">
        <v>323.35000000000002</v>
      </c>
      <c r="G40" s="38">
        <v>318.85000000000002</v>
      </c>
      <c r="H40" s="38">
        <v>315.35000000000002</v>
      </c>
      <c r="I40" s="38">
        <v>310.85000000000002</v>
      </c>
      <c r="J40" s="38">
        <v>326.85000000000002</v>
      </c>
      <c r="K40" s="38">
        <v>331.35</v>
      </c>
      <c r="L40" s="38">
        <v>334.85</v>
      </c>
      <c r="M40" s="28">
        <v>327.85</v>
      </c>
      <c r="N40" s="28">
        <v>319.85000000000002</v>
      </c>
      <c r="O40" s="39">
        <v>20763000</v>
      </c>
      <c r="P40" s="40">
        <v>-1.1568123393316195E-2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115.1</v>
      </c>
      <c r="F41" s="37">
        <v>116.18333333333334</v>
      </c>
      <c r="G41" s="38">
        <v>113.46666666666667</v>
      </c>
      <c r="H41" s="38">
        <v>111.83333333333333</v>
      </c>
      <c r="I41" s="38">
        <v>109.11666666666666</v>
      </c>
      <c r="J41" s="38">
        <v>117.81666666666668</v>
      </c>
      <c r="K41" s="38">
        <v>120.53333333333335</v>
      </c>
      <c r="L41" s="38">
        <v>122.16666666666669</v>
      </c>
      <c r="M41" s="28">
        <v>118.9</v>
      </c>
      <c r="N41" s="28">
        <v>114.55</v>
      </c>
      <c r="O41" s="39">
        <v>144073800</v>
      </c>
      <c r="P41" s="40">
        <v>-5.1528922437033046E-2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1896.7</v>
      </c>
      <c r="F42" s="37">
        <v>1892.25</v>
      </c>
      <c r="G42" s="38">
        <v>1859.45</v>
      </c>
      <c r="H42" s="38">
        <v>1822.2</v>
      </c>
      <c r="I42" s="38">
        <v>1789.4</v>
      </c>
      <c r="J42" s="38">
        <v>1929.5</v>
      </c>
      <c r="K42" s="38">
        <v>1962.3000000000002</v>
      </c>
      <c r="L42" s="38">
        <v>1999.55</v>
      </c>
      <c r="M42" s="28">
        <v>1925.05</v>
      </c>
      <c r="N42" s="28">
        <v>1855</v>
      </c>
      <c r="O42" s="39">
        <v>1624150</v>
      </c>
      <c r="P42" s="40">
        <v>1.1301369863013699E-2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203</v>
      </c>
      <c r="F43" s="37">
        <v>202.03333333333333</v>
      </c>
      <c r="G43" s="38">
        <v>200.31666666666666</v>
      </c>
      <c r="H43" s="38">
        <v>197.63333333333333</v>
      </c>
      <c r="I43" s="38">
        <v>195.91666666666666</v>
      </c>
      <c r="J43" s="38">
        <v>204.71666666666667</v>
      </c>
      <c r="K43" s="38">
        <v>206.43333333333331</v>
      </c>
      <c r="L43" s="38">
        <v>209.11666666666667</v>
      </c>
      <c r="M43" s="28">
        <v>203.75</v>
      </c>
      <c r="N43" s="28">
        <v>199.35</v>
      </c>
      <c r="O43" s="39">
        <v>35514800</v>
      </c>
      <c r="P43" s="40">
        <v>-1.1109935456565443E-2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725.15</v>
      </c>
      <c r="F44" s="37">
        <v>724.94999999999993</v>
      </c>
      <c r="G44" s="38">
        <v>721.69999999999982</v>
      </c>
      <c r="H44" s="38">
        <v>718.24999999999989</v>
      </c>
      <c r="I44" s="38">
        <v>714.99999999999977</v>
      </c>
      <c r="J44" s="38">
        <v>728.39999999999986</v>
      </c>
      <c r="K44" s="38">
        <v>731.65000000000009</v>
      </c>
      <c r="L44" s="38">
        <v>735.09999999999991</v>
      </c>
      <c r="M44" s="28">
        <v>728.2</v>
      </c>
      <c r="N44" s="28">
        <v>721.5</v>
      </c>
      <c r="O44" s="39">
        <v>4789400</v>
      </c>
      <c r="P44" s="40">
        <v>4.3829296424452132E-3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749.85</v>
      </c>
      <c r="F45" s="37">
        <v>743.98333333333323</v>
      </c>
      <c r="G45" s="38">
        <v>735.71666666666647</v>
      </c>
      <c r="H45" s="38">
        <v>721.58333333333326</v>
      </c>
      <c r="I45" s="38">
        <v>713.31666666666649</v>
      </c>
      <c r="J45" s="38">
        <v>758.11666666666645</v>
      </c>
      <c r="K45" s="38">
        <v>766.3833333333331</v>
      </c>
      <c r="L45" s="38">
        <v>780.51666666666642</v>
      </c>
      <c r="M45" s="28">
        <v>752.25</v>
      </c>
      <c r="N45" s="28">
        <v>729.85</v>
      </c>
      <c r="O45" s="39">
        <v>5490750</v>
      </c>
      <c r="P45" s="40">
        <v>-1.4006734006734007E-2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719.6</v>
      </c>
      <c r="F46" s="37">
        <v>716.48333333333323</v>
      </c>
      <c r="G46" s="38">
        <v>706.56666666666649</v>
      </c>
      <c r="H46" s="38">
        <v>693.5333333333333</v>
      </c>
      <c r="I46" s="38">
        <v>683.61666666666656</v>
      </c>
      <c r="J46" s="38">
        <v>729.51666666666642</v>
      </c>
      <c r="K46" s="38">
        <v>739.43333333333317</v>
      </c>
      <c r="L46" s="38">
        <v>752.46666666666636</v>
      </c>
      <c r="M46" s="28">
        <v>726.4</v>
      </c>
      <c r="N46" s="28">
        <v>703.45</v>
      </c>
      <c r="O46" s="39">
        <v>57298300</v>
      </c>
      <c r="P46" s="40">
        <v>-2.9150905432595572E-2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55.8</v>
      </c>
      <c r="F47" s="37">
        <v>55.433333333333337</v>
      </c>
      <c r="G47" s="38">
        <v>54.416666666666671</v>
      </c>
      <c r="H47" s="38">
        <v>53.033333333333331</v>
      </c>
      <c r="I47" s="38">
        <v>52.016666666666666</v>
      </c>
      <c r="J47" s="38">
        <v>56.816666666666677</v>
      </c>
      <c r="K47" s="38">
        <v>57.833333333333343</v>
      </c>
      <c r="L47" s="38">
        <v>59.216666666666683</v>
      </c>
      <c r="M47" s="28">
        <v>56.45</v>
      </c>
      <c r="N47" s="28">
        <v>54.05</v>
      </c>
      <c r="O47" s="39">
        <v>137518500</v>
      </c>
      <c r="P47" s="40">
        <v>-3.4998526377836722E-2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408.25</v>
      </c>
      <c r="F48" s="37">
        <v>406.73333333333329</v>
      </c>
      <c r="G48" s="38">
        <v>403.91666666666657</v>
      </c>
      <c r="H48" s="38">
        <v>399.58333333333326</v>
      </c>
      <c r="I48" s="38">
        <v>396.76666666666654</v>
      </c>
      <c r="J48" s="38">
        <v>411.06666666666661</v>
      </c>
      <c r="K48" s="38">
        <v>413.88333333333333</v>
      </c>
      <c r="L48" s="38">
        <v>418.21666666666664</v>
      </c>
      <c r="M48" s="28">
        <v>409.55</v>
      </c>
      <c r="N48" s="28">
        <v>402.4</v>
      </c>
      <c r="O48" s="39">
        <v>13894300</v>
      </c>
      <c r="P48" s="40">
        <v>-2.5802289953233349E-2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16291.75</v>
      </c>
      <c r="F49" s="37">
        <v>16364.1</v>
      </c>
      <c r="G49" s="38">
        <v>15987.400000000001</v>
      </c>
      <c r="H49" s="38">
        <v>15683.050000000001</v>
      </c>
      <c r="I49" s="38">
        <v>15306.350000000002</v>
      </c>
      <c r="J49" s="38">
        <v>16668.45</v>
      </c>
      <c r="K49" s="38">
        <v>17045.150000000001</v>
      </c>
      <c r="L49" s="38">
        <v>17349.5</v>
      </c>
      <c r="M49" s="28">
        <v>16740.8</v>
      </c>
      <c r="N49" s="28">
        <v>16059.75</v>
      </c>
      <c r="O49" s="39">
        <v>144200</v>
      </c>
      <c r="P49" s="40">
        <v>6.538603620243813E-2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372.15</v>
      </c>
      <c r="F50" s="37">
        <v>374.38333333333338</v>
      </c>
      <c r="G50" s="38">
        <v>368.76666666666677</v>
      </c>
      <c r="H50" s="38">
        <v>365.38333333333338</v>
      </c>
      <c r="I50" s="38">
        <v>359.76666666666677</v>
      </c>
      <c r="J50" s="38">
        <v>377.76666666666677</v>
      </c>
      <c r="K50" s="38">
        <v>383.38333333333344</v>
      </c>
      <c r="L50" s="38">
        <v>386.76666666666677</v>
      </c>
      <c r="M50" s="28">
        <v>380</v>
      </c>
      <c r="N50" s="28">
        <v>371</v>
      </c>
      <c r="O50" s="39">
        <v>27174600</v>
      </c>
      <c r="P50" s="40">
        <v>1.5675457481162541E-2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3529.9</v>
      </c>
      <c r="F51" s="37">
        <v>3516.2833333333328</v>
      </c>
      <c r="G51" s="38">
        <v>3488.3166666666657</v>
      </c>
      <c r="H51" s="38">
        <v>3446.7333333333327</v>
      </c>
      <c r="I51" s="38">
        <v>3418.7666666666655</v>
      </c>
      <c r="J51" s="38">
        <v>3557.8666666666659</v>
      </c>
      <c r="K51" s="38">
        <v>3585.833333333333</v>
      </c>
      <c r="L51" s="38">
        <v>3627.4166666666661</v>
      </c>
      <c r="M51" s="28">
        <v>3544.25</v>
      </c>
      <c r="N51" s="28">
        <v>3474.7</v>
      </c>
      <c r="O51" s="39">
        <v>1300200</v>
      </c>
      <c r="P51" s="40">
        <v>-2.0195930670685758E-2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457.95</v>
      </c>
      <c r="F52" s="37">
        <v>457.06666666666666</v>
      </c>
      <c r="G52" s="38">
        <v>449.13333333333333</v>
      </c>
      <c r="H52" s="38">
        <v>440.31666666666666</v>
      </c>
      <c r="I52" s="38">
        <v>432.38333333333333</v>
      </c>
      <c r="J52" s="38">
        <v>465.88333333333333</v>
      </c>
      <c r="K52" s="38">
        <v>473.81666666666661</v>
      </c>
      <c r="L52" s="38">
        <v>482.63333333333333</v>
      </c>
      <c r="M52" s="28">
        <v>465</v>
      </c>
      <c r="N52" s="28">
        <v>448.25</v>
      </c>
      <c r="O52" s="39">
        <v>4989400</v>
      </c>
      <c r="P52" s="40">
        <v>6.1393805309734512E-2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406.95</v>
      </c>
      <c r="F53" s="37">
        <v>406</v>
      </c>
      <c r="G53" s="38">
        <v>403.55</v>
      </c>
      <c r="H53" s="38">
        <v>400.15000000000003</v>
      </c>
      <c r="I53" s="38">
        <v>397.70000000000005</v>
      </c>
      <c r="J53" s="38">
        <v>409.4</v>
      </c>
      <c r="K53" s="38">
        <v>411.85</v>
      </c>
      <c r="L53" s="38">
        <v>415.24999999999994</v>
      </c>
      <c r="M53" s="28">
        <v>408.45</v>
      </c>
      <c r="N53" s="28">
        <v>402.6</v>
      </c>
      <c r="O53" s="39">
        <v>20995700</v>
      </c>
      <c r="P53" s="40">
        <v>5.2394425233155193E-5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260.75</v>
      </c>
      <c r="F54" s="37">
        <v>259.90000000000003</v>
      </c>
      <c r="G54" s="38">
        <v>256.40000000000009</v>
      </c>
      <c r="H54" s="38">
        <v>252.05000000000007</v>
      </c>
      <c r="I54" s="38">
        <v>248.55000000000013</v>
      </c>
      <c r="J54" s="38">
        <v>264.25000000000006</v>
      </c>
      <c r="K54" s="38">
        <v>267.74999999999994</v>
      </c>
      <c r="L54" s="38">
        <v>272.10000000000002</v>
      </c>
      <c r="M54" s="28">
        <v>263.39999999999998</v>
      </c>
      <c r="N54" s="28">
        <v>255.55</v>
      </c>
      <c r="O54" s="39">
        <v>47217600</v>
      </c>
      <c r="P54" s="40">
        <v>3.6730945821854912E-3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631.70000000000005</v>
      </c>
      <c r="F55" s="37">
        <v>631.56666666666672</v>
      </c>
      <c r="G55" s="38">
        <v>626.18333333333339</v>
      </c>
      <c r="H55" s="38">
        <v>620.66666666666663</v>
      </c>
      <c r="I55" s="38">
        <v>615.2833333333333</v>
      </c>
      <c r="J55" s="38">
        <v>637.08333333333348</v>
      </c>
      <c r="K55" s="38">
        <v>642.46666666666692</v>
      </c>
      <c r="L55" s="38">
        <v>647.98333333333358</v>
      </c>
      <c r="M55" s="28">
        <v>636.95000000000005</v>
      </c>
      <c r="N55" s="28">
        <v>626.04999999999995</v>
      </c>
      <c r="O55" s="39">
        <v>3554850</v>
      </c>
      <c r="P55" s="40">
        <v>-1.7250673854447441E-2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404.9</v>
      </c>
      <c r="F56" s="37">
        <v>400.84999999999997</v>
      </c>
      <c r="G56" s="38">
        <v>395.69999999999993</v>
      </c>
      <c r="H56" s="38">
        <v>386.49999999999994</v>
      </c>
      <c r="I56" s="38">
        <v>381.34999999999991</v>
      </c>
      <c r="J56" s="38">
        <v>410.04999999999995</v>
      </c>
      <c r="K56" s="38">
        <v>415.19999999999993</v>
      </c>
      <c r="L56" s="38">
        <v>424.4</v>
      </c>
      <c r="M56" s="28">
        <v>406</v>
      </c>
      <c r="N56" s="28">
        <v>391.65</v>
      </c>
      <c r="O56" s="39">
        <v>3240000</v>
      </c>
      <c r="P56" s="40">
        <v>-4.9295774647887321E-2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681.65</v>
      </c>
      <c r="F57" s="37">
        <v>674.69999999999993</v>
      </c>
      <c r="G57" s="38">
        <v>665.99999999999989</v>
      </c>
      <c r="H57" s="38">
        <v>650.34999999999991</v>
      </c>
      <c r="I57" s="38">
        <v>641.64999999999986</v>
      </c>
      <c r="J57" s="38">
        <v>690.34999999999991</v>
      </c>
      <c r="K57" s="38">
        <v>699.05</v>
      </c>
      <c r="L57" s="38">
        <v>714.69999999999993</v>
      </c>
      <c r="M57" s="28">
        <v>683.4</v>
      </c>
      <c r="N57" s="28">
        <v>659.05</v>
      </c>
      <c r="O57" s="39">
        <v>8400000</v>
      </c>
      <c r="P57" s="40">
        <v>4.3316255239869587E-2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969.65</v>
      </c>
      <c r="F58" s="37">
        <v>965.28333333333342</v>
      </c>
      <c r="G58" s="38">
        <v>957.06666666666683</v>
      </c>
      <c r="H58" s="38">
        <v>944.48333333333346</v>
      </c>
      <c r="I58" s="38">
        <v>936.26666666666688</v>
      </c>
      <c r="J58" s="38">
        <v>977.86666666666679</v>
      </c>
      <c r="K58" s="38">
        <v>986.08333333333326</v>
      </c>
      <c r="L58" s="38">
        <v>998.66666666666674</v>
      </c>
      <c r="M58" s="28">
        <v>973.5</v>
      </c>
      <c r="N58" s="28">
        <v>952.7</v>
      </c>
      <c r="O58" s="39">
        <v>9913150</v>
      </c>
      <c r="P58" s="40">
        <v>-2.9419456066945605E-3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163.85</v>
      </c>
      <c r="F59" s="37">
        <v>161.88333333333333</v>
      </c>
      <c r="G59" s="38">
        <v>159.31666666666666</v>
      </c>
      <c r="H59" s="38">
        <v>154.78333333333333</v>
      </c>
      <c r="I59" s="38">
        <v>152.21666666666667</v>
      </c>
      <c r="J59" s="38">
        <v>166.41666666666666</v>
      </c>
      <c r="K59" s="38">
        <v>168.98333333333332</v>
      </c>
      <c r="L59" s="38">
        <v>173.51666666666665</v>
      </c>
      <c r="M59" s="28">
        <v>164.45</v>
      </c>
      <c r="N59" s="28">
        <v>157.35</v>
      </c>
      <c r="O59" s="39">
        <v>45885000</v>
      </c>
      <c r="P59" s="40">
        <v>2.7461675914605473E-2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4737.3500000000004</v>
      </c>
      <c r="F60" s="37">
        <v>4691.2666666666664</v>
      </c>
      <c r="G60" s="38">
        <v>4635.083333333333</v>
      </c>
      <c r="H60" s="38">
        <v>4532.8166666666666</v>
      </c>
      <c r="I60" s="38">
        <v>4476.6333333333332</v>
      </c>
      <c r="J60" s="38">
        <v>4793.5333333333328</v>
      </c>
      <c r="K60" s="38">
        <v>4849.7166666666672</v>
      </c>
      <c r="L60" s="38">
        <v>4951.9833333333327</v>
      </c>
      <c r="M60" s="28">
        <v>4747.45</v>
      </c>
      <c r="N60" s="28">
        <v>4589</v>
      </c>
      <c r="O60" s="39">
        <v>646400</v>
      </c>
      <c r="P60" s="40">
        <v>-5.2323791935980305E-3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1466.45</v>
      </c>
      <c r="F61" s="37">
        <v>1460.8000000000002</v>
      </c>
      <c r="G61" s="38">
        <v>1447.7000000000003</v>
      </c>
      <c r="H61" s="38">
        <v>1428.95</v>
      </c>
      <c r="I61" s="38">
        <v>1415.8500000000001</v>
      </c>
      <c r="J61" s="38">
        <v>1479.5500000000004</v>
      </c>
      <c r="K61" s="38">
        <v>1492.6500000000003</v>
      </c>
      <c r="L61" s="38">
        <v>1511.4000000000005</v>
      </c>
      <c r="M61" s="28">
        <v>1473.9</v>
      </c>
      <c r="N61" s="28">
        <v>1442.05</v>
      </c>
      <c r="O61" s="39">
        <v>2554300</v>
      </c>
      <c r="P61" s="40">
        <v>-5.257691808386343E-2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618.79999999999995</v>
      </c>
      <c r="F62" s="37">
        <v>618.5</v>
      </c>
      <c r="G62" s="38">
        <v>615.45000000000005</v>
      </c>
      <c r="H62" s="38">
        <v>612.1</v>
      </c>
      <c r="I62" s="38">
        <v>609.05000000000007</v>
      </c>
      <c r="J62" s="38">
        <v>621.85</v>
      </c>
      <c r="K62" s="38">
        <v>624.9</v>
      </c>
      <c r="L62" s="38">
        <v>628.25</v>
      </c>
      <c r="M62" s="28">
        <v>621.54999999999995</v>
      </c>
      <c r="N62" s="28">
        <v>615.15</v>
      </c>
      <c r="O62" s="39">
        <v>5199200</v>
      </c>
      <c r="P62" s="40">
        <v>9.7886886264760727E-3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798.05</v>
      </c>
      <c r="F63" s="37">
        <v>800.13333333333321</v>
      </c>
      <c r="G63" s="38">
        <v>793.61666666666645</v>
      </c>
      <c r="H63" s="38">
        <v>789.18333333333328</v>
      </c>
      <c r="I63" s="38">
        <v>782.66666666666652</v>
      </c>
      <c r="J63" s="38">
        <v>804.56666666666638</v>
      </c>
      <c r="K63" s="38">
        <v>811.08333333333326</v>
      </c>
      <c r="L63" s="38">
        <v>815.51666666666631</v>
      </c>
      <c r="M63" s="28">
        <v>806.65</v>
      </c>
      <c r="N63" s="28">
        <v>795.7</v>
      </c>
      <c r="O63" s="39">
        <v>1295625</v>
      </c>
      <c r="P63" s="40">
        <v>-1.4733840304182509E-2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406.95</v>
      </c>
      <c r="F64" s="37">
        <v>408.86666666666662</v>
      </c>
      <c r="G64" s="38">
        <v>404.23333333333323</v>
      </c>
      <c r="H64" s="38">
        <v>401.51666666666659</v>
      </c>
      <c r="I64" s="38">
        <v>396.88333333333321</v>
      </c>
      <c r="J64" s="38">
        <v>411.58333333333326</v>
      </c>
      <c r="K64" s="38">
        <v>416.21666666666658</v>
      </c>
      <c r="L64" s="38">
        <v>418.93333333333328</v>
      </c>
      <c r="M64" s="28">
        <v>413.5</v>
      </c>
      <c r="N64" s="28">
        <v>406.15</v>
      </c>
      <c r="O64" s="39">
        <v>2874300</v>
      </c>
      <c r="P64" s="40">
        <v>-4.2155425219941346E-2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140.15</v>
      </c>
      <c r="F65" s="37">
        <v>139.88333333333333</v>
      </c>
      <c r="G65" s="38">
        <v>138.91666666666666</v>
      </c>
      <c r="H65" s="38">
        <v>137.68333333333334</v>
      </c>
      <c r="I65" s="38">
        <v>136.71666666666667</v>
      </c>
      <c r="J65" s="38">
        <v>141.11666666666665</v>
      </c>
      <c r="K65" s="38">
        <v>142.08333333333334</v>
      </c>
      <c r="L65" s="38">
        <v>143.31666666666663</v>
      </c>
      <c r="M65" s="28">
        <v>140.85</v>
      </c>
      <c r="N65" s="28">
        <v>138.65</v>
      </c>
      <c r="O65" s="39">
        <v>13113800</v>
      </c>
      <c r="P65" s="40">
        <v>3.4325556449450255E-2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925.35</v>
      </c>
      <c r="F66" s="37">
        <v>918.46666666666658</v>
      </c>
      <c r="G66" s="38">
        <v>908.93333333333317</v>
      </c>
      <c r="H66" s="38">
        <v>892.51666666666654</v>
      </c>
      <c r="I66" s="38">
        <v>882.98333333333312</v>
      </c>
      <c r="J66" s="38">
        <v>934.88333333333321</v>
      </c>
      <c r="K66" s="38">
        <v>944.41666666666674</v>
      </c>
      <c r="L66" s="38">
        <v>960.83333333333326</v>
      </c>
      <c r="M66" s="28">
        <v>928</v>
      </c>
      <c r="N66" s="28">
        <v>902.05</v>
      </c>
      <c r="O66" s="39">
        <v>1953600</v>
      </c>
      <c r="P66" s="40">
        <v>4.9382716049382715E-3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571.4</v>
      </c>
      <c r="F67" s="37">
        <v>569.26666666666665</v>
      </c>
      <c r="G67" s="38">
        <v>564.13333333333333</v>
      </c>
      <c r="H67" s="38">
        <v>556.86666666666667</v>
      </c>
      <c r="I67" s="38">
        <v>551.73333333333335</v>
      </c>
      <c r="J67" s="38">
        <v>576.5333333333333</v>
      </c>
      <c r="K67" s="38">
        <v>581.66666666666652</v>
      </c>
      <c r="L67" s="38">
        <v>588.93333333333328</v>
      </c>
      <c r="M67" s="28">
        <v>574.4</v>
      </c>
      <c r="N67" s="28">
        <v>562</v>
      </c>
      <c r="O67" s="39">
        <v>11011250</v>
      </c>
      <c r="P67" s="40">
        <v>-7.2128930463202972E-3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1970.15</v>
      </c>
      <c r="F68" s="37">
        <v>1964.4666666666665</v>
      </c>
      <c r="G68" s="38">
        <v>1944.1833333333329</v>
      </c>
      <c r="H68" s="38">
        <v>1918.2166666666665</v>
      </c>
      <c r="I68" s="38">
        <v>1897.9333333333329</v>
      </c>
      <c r="J68" s="38">
        <v>1990.4333333333329</v>
      </c>
      <c r="K68" s="38">
        <v>2010.7166666666662</v>
      </c>
      <c r="L68" s="38">
        <v>2036.6833333333329</v>
      </c>
      <c r="M68" s="28">
        <v>1984.75</v>
      </c>
      <c r="N68" s="28">
        <v>1938.5</v>
      </c>
      <c r="O68" s="39">
        <v>455000</v>
      </c>
      <c r="P68" s="40">
        <v>-7.4262461851475073E-2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2316.6</v>
      </c>
      <c r="F69" s="37">
        <v>2326.4666666666667</v>
      </c>
      <c r="G69" s="38">
        <v>2280.4333333333334</v>
      </c>
      <c r="H69" s="38">
        <v>2244.2666666666669</v>
      </c>
      <c r="I69" s="38">
        <v>2198.2333333333336</v>
      </c>
      <c r="J69" s="38">
        <v>2362.6333333333332</v>
      </c>
      <c r="K69" s="38">
        <v>2408.666666666667</v>
      </c>
      <c r="L69" s="38">
        <v>2444.833333333333</v>
      </c>
      <c r="M69" s="28">
        <v>2372.5</v>
      </c>
      <c r="N69" s="28">
        <v>2290.3000000000002</v>
      </c>
      <c r="O69" s="39">
        <v>1795250</v>
      </c>
      <c r="P69" s="40">
        <v>4.435718440954043E-2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286.2</v>
      </c>
      <c r="F70" s="37">
        <v>284.41666666666669</v>
      </c>
      <c r="G70" s="38">
        <v>281.88333333333338</v>
      </c>
      <c r="H70" s="38">
        <v>277.56666666666672</v>
      </c>
      <c r="I70" s="38">
        <v>275.03333333333342</v>
      </c>
      <c r="J70" s="38">
        <v>288.73333333333335</v>
      </c>
      <c r="K70" s="38">
        <v>291.26666666666665</v>
      </c>
      <c r="L70" s="38">
        <v>295.58333333333331</v>
      </c>
      <c r="M70" s="28">
        <v>286.95</v>
      </c>
      <c r="N70" s="28">
        <v>280.10000000000002</v>
      </c>
      <c r="O70" s="39">
        <v>14577400</v>
      </c>
      <c r="P70" s="40">
        <v>-5.9598494353826853E-3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4345.25</v>
      </c>
      <c r="F71" s="37">
        <v>4337.75</v>
      </c>
      <c r="G71" s="38">
        <v>4303.5</v>
      </c>
      <c r="H71" s="38">
        <v>4261.75</v>
      </c>
      <c r="I71" s="38">
        <v>4227.5</v>
      </c>
      <c r="J71" s="38">
        <v>4379.5</v>
      </c>
      <c r="K71" s="38">
        <v>4413.75</v>
      </c>
      <c r="L71" s="38">
        <v>4455.5</v>
      </c>
      <c r="M71" s="28">
        <v>4372</v>
      </c>
      <c r="N71" s="28">
        <v>4296</v>
      </c>
      <c r="O71" s="39">
        <v>2742900</v>
      </c>
      <c r="P71" s="40">
        <v>4.9093240520241806E-3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4504.7</v>
      </c>
      <c r="F72" s="37">
        <v>4453.1000000000004</v>
      </c>
      <c r="G72" s="38">
        <v>4389.9500000000007</v>
      </c>
      <c r="H72" s="38">
        <v>4275.2000000000007</v>
      </c>
      <c r="I72" s="38">
        <v>4212.0500000000011</v>
      </c>
      <c r="J72" s="38">
        <v>4567.8500000000004</v>
      </c>
      <c r="K72" s="38">
        <v>4631</v>
      </c>
      <c r="L72" s="38">
        <v>4745.75</v>
      </c>
      <c r="M72" s="28">
        <v>4516.25</v>
      </c>
      <c r="N72" s="28">
        <v>4338.3500000000004</v>
      </c>
      <c r="O72" s="39">
        <v>665000</v>
      </c>
      <c r="P72" s="40">
        <v>-8.1333103091003278E-2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388.05</v>
      </c>
      <c r="F73" s="37">
        <v>389.16666666666669</v>
      </c>
      <c r="G73" s="38">
        <v>385.43333333333339</v>
      </c>
      <c r="H73" s="38">
        <v>382.81666666666672</v>
      </c>
      <c r="I73" s="38">
        <v>379.08333333333343</v>
      </c>
      <c r="J73" s="38">
        <v>391.78333333333336</v>
      </c>
      <c r="K73" s="38">
        <v>395.51666666666659</v>
      </c>
      <c r="L73" s="38">
        <v>398.13333333333333</v>
      </c>
      <c r="M73" s="28">
        <v>392.9</v>
      </c>
      <c r="N73" s="28">
        <v>386.55</v>
      </c>
      <c r="O73" s="39">
        <v>34991550</v>
      </c>
      <c r="P73" s="40">
        <v>1.507754164273406E-2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4375.1000000000004</v>
      </c>
      <c r="F74" s="37">
        <v>4365.6833333333334</v>
      </c>
      <c r="G74" s="38">
        <v>4329.416666666667</v>
      </c>
      <c r="H74" s="38">
        <v>4283.7333333333336</v>
      </c>
      <c r="I74" s="38">
        <v>4247.4666666666672</v>
      </c>
      <c r="J74" s="38">
        <v>4411.3666666666668</v>
      </c>
      <c r="K74" s="38">
        <v>4447.6333333333332</v>
      </c>
      <c r="L74" s="38">
        <v>4493.3166666666666</v>
      </c>
      <c r="M74" s="28">
        <v>4401.95</v>
      </c>
      <c r="N74" s="28">
        <v>4320</v>
      </c>
      <c r="O74" s="39">
        <v>2679875</v>
      </c>
      <c r="P74" s="40">
        <v>1.6644537177541729E-2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2636.15</v>
      </c>
      <c r="F75" s="37">
        <v>2625.0333333333333</v>
      </c>
      <c r="G75" s="38">
        <v>2606.2666666666664</v>
      </c>
      <c r="H75" s="38">
        <v>2576.3833333333332</v>
      </c>
      <c r="I75" s="38">
        <v>2557.6166666666663</v>
      </c>
      <c r="J75" s="38">
        <v>2654.9166666666665</v>
      </c>
      <c r="K75" s="38">
        <v>2673.6833333333338</v>
      </c>
      <c r="L75" s="38">
        <v>2703.5666666666666</v>
      </c>
      <c r="M75" s="28">
        <v>2643.8</v>
      </c>
      <c r="N75" s="28">
        <v>2595.15</v>
      </c>
      <c r="O75" s="39">
        <v>2802800</v>
      </c>
      <c r="P75" s="40">
        <v>1.0728259497665026E-2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1858.7</v>
      </c>
      <c r="F76" s="37">
        <v>1851.8333333333333</v>
      </c>
      <c r="G76" s="38">
        <v>1836.8666666666666</v>
      </c>
      <c r="H76" s="38">
        <v>1815.0333333333333</v>
      </c>
      <c r="I76" s="38">
        <v>1800.0666666666666</v>
      </c>
      <c r="J76" s="38">
        <v>1873.6666666666665</v>
      </c>
      <c r="K76" s="38">
        <v>1888.6333333333332</v>
      </c>
      <c r="L76" s="38">
        <v>1910.4666666666665</v>
      </c>
      <c r="M76" s="28">
        <v>1866.8</v>
      </c>
      <c r="N76" s="28">
        <v>1830</v>
      </c>
      <c r="O76" s="39">
        <v>7175300</v>
      </c>
      <c r="P76" s="40">
        <v>1.163151364764268E-2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168.05</v>
      </c>
      <c r="F77" s="37">
        <v>167.91666666666669</v>
      </c>
      <c r="G77" s="38">
        <v>167.18333333333337</v>
      </c>
      <c r="H77" s="38">
        <v>166.31666666666669</v>
      </c>
      <c r="I77" s="38">
        <v>165.58333333333337</v>
      </c>
      <c r="J77" s="38">
        <v>168.78333333333336</v>
      </c>
      <c r="K77" s="38">
        <v>169.51666666666671</v>
      </c>
      <c r="L77" s="38">
        <v>170.38333333333335</v>
      </c>
      <c r="M77" s="28">
        <v>168.65</v>
      </c>
      <c r="N77" s="28">
        <v>167.05</v>
      </c>
      <c r="O77" s="39">
        <v>26665200</v>
      </c>
      <c r="P77" s="40">
        <v>3.2507110930516049E-3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102.5</v>
      </c>
      <c r="F78" s="37">
        <v>101.93333333333334</v>
      </c>
      <c r="G78" s="38">
        <v>100.36666666666667</v>
      </c>
      <c r="H78" s="38">
        <v>98.233333333333334</v>
      </c>
      <c r="I78" s="38">
        <v>96.666666666666671</v>
      </c>
      <c r="J78" s="38">
        <v>104.06666666666668</v>
      </c>
      <c r="K78" s="38">
        <v>105.63333333333334</v>
      </c>
      <c r="L78" s="38">
        <v>107.76666666666668</v>
      </c>
      <c r="M78" s="28">
        <v>103.5</v>
      </c>
      <c r="N78" s="28">
        <v>99.8</v>
      </c>
      <c r="O78" s="39">
        <v>87250000</v>
      </c>
      <c r="P78" s="40">
        <v>1.5597718542660925E-2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141.80000000000001</v>
      </c>
      <c r="F79" s="37">
        <v>143.20000000000002</v>
      </c>
      <c r="G79" s="38">
        <v>139.50000000000003</v>
      </c>
      <c r="H79" s="38">
        <v>137.20000000000002</v>
      </c>
      <c r="I79" s="38">
        <v>133.50000000000003</v>
      </c>
      <c r="J79" s="38">
        <v>145.50000000000003</v>
      </c>
      <c r="K79" s="38">
        <v>149.20000000000002</v>
      </c>
      <c r="L79" s="38">
        <v>151.50000000000003</v>
      </c>
      <c r="M79" s="28">
        <v>146.9</v>
      </c>
      <c r="N79" s="28">
        <v>140.9</v>
      </c>
      <c r="O79" s="39">
        <v>12571000</v>
      </c>
      <c r="P79" s="40">
        <v>7.2775682272021303E-2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143.05000000000001</v>
      </c>
      <c r="F80" s="37">
        <v>143.46666666666667</v>
      </c>
      <c r="G80" s="38">
        <v>141.93333333333334</v>
      </c>
      <c r="H80" s="38">
        <v>140.81666666666666</v>
      </c>
      <c r="I80" s="38">
        <v>139.28333333333333</v>
      </c>
      <c r="J80" s="38">
        <v>144.58333333333334</v>
      </c>
      <c r="K80" s="38">
        <v>146.1166666666667</v>
      </c>
      <c r="L80" s="38">
        <v>147.23333333333335</v>
      </c>
      <c r="M80" s="28">
        <v>145</v>
      </c>
      <c r="N80" s="28">
        <v>142.35</v>
      </c>
      <c r="O80" s="39">
        <v>32872900</v>
      </c>
      <c r="P80" s="40">
        <v>1.4304536043666478E-2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503</v>
      </c>
      <c r="F81" s="37">
        <v>499.13333333333338</v>
      </c>
      <c r="G81" s="38">
        <v>492.71666666666675</v>
      </c>
      <c r="H81" s="38">
        <v>482.43333333333339</v>
      </c>
      <c r="I81" s="38">
        <v>476.01666666666677</v>
      </c>
      <c r="J81" s="38">
        <v>509.41666666666674</v>
      </c>
      <c r="K81" s="38">
        <v>515.83333333333337</v>
      </c>
      <c r="L81" s="38">
        <v>526.11666666666679</v>
      </c>
      <c r="M81" s="28">
        <v>505.55</v>
      </c>
      <c r="N81" s="28">
        <v>488.85</v>
      </c>
      <c r="O81" s="39">
        <v>7506050</v>
      </c>
      <c r="P81" s="40">
        <v>-1.2407323346951127E-2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43.4</v>
      </c>
      <c r="F82" s="37">
        <v>43.216666666666661</v>
      </c>
      <c r="G82" s="38">
        <v>42.48333333333332</v>
      </c>
      <c r="H82" s="38">
        <v>41.566666666666656</v>
      </c>
      <c r="I82" s="38">
        <v>40.833333333333314</v>
      </c>
      <c r="J82" s="38">
        <v>44.133333333333326</v>
      </c>
      <c r="K82" s="38">
        <v>44.86666666666666</v>
      </c>
      <c r="L82" s="38">
        <v>45.783333333333331</v>
      </c>
      <c r="M82" s="28">
        <v>43.95</v>
      </c>
      <c r="N82" s="28">
        <v>42.3</v>
      </c>
      <c r="O82" s="39">
        <v>88762500</v>
      </c>
      <c r="P82" s="40">
        <v>3.3263488737558931E-2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548.35</v>
      </c>
      <c r="F83" s="37">
        <v>543.81666666666661</v>
      </c>
      <c r="G83" s="38">
        <v>536.63333333333321</v>
      </c>
      <c r="H83" s="38">
        <v>524.91666666666663</v>
      </c>
      <c r="I83" s="38">
        <v>517.73333333333323</v>
      </c>
      <c r="J83" s="38">
        <v>555.53333333333319</v>
      </c>
      <c r="K83" s="38">
        <v>562.71666666666658</v>
      </c>
      <c r="L83" s="38">
        <v>574.43333333333317</v>
      </c>
      <c r="M83" s="28">
        <v>551</v>
      </c>
      <c r="N83" s="28">
        <v>532.1</v>
      </c>
      <c r="O83" s="39">
        <v>2862600</v>
      </c>
      <c r="P83" s="40">
        <v>-0.11316955296012887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860.55</v>
      </c>
      <c r="F84" s="37">
        <v>860.58333333333337</v>
      </c>
      <c r="G84" s="38">
        <v>848.16666666666674</v>
      </c>
      <c r="H84" s="38">
        <v>835.78333333333342</v>
      </c>
      <c r="I84" s="38">
        <v>823.36666666666679</v>
      </c>
      <c r="J84" s="38">
        <v>872.9666666666667</v>
      </c>
      <c r="K84" s="38">
        <v>885.38333333333344</v>
      </c>
      <c r="L84" s="38">
        <v>897.76666666666665</v>
      </c>
      <c r="M84" s="28">
        <v>873</v>
      </c>
      <c r="N84" s="28">
        <v>848.2</v>
      </c>
      <c r="O84" s="39">
        <v>4634500</v>
      </c>
      <c r="P84" s="40">
        <v>0.10859944982657577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1553.75</v>
      </c>
      <c r="F85" s="37">
        <v>1554.8166666666666</v>
      </c>
      <c r="G85" s="38">
        <v>1541.6333333333332</v>
      </c>
      <c r="H85" s="38">
        <v>1529.5166666666667</v>
      </c>
      <c r="I85" s="38">
        <v>1516.3333333333333</v>
      </c>
      <c r="J85" s="38">
        <v>1566.9333333333332</v>
      </c>
      <c r="K85" s="38">
        <v>1580.1166666666666</v>
      </c>
      <c r="L85" s="38">
        <v>1592.2333333333331</v>
      </c>
      <c r="M85" s="28">
        <v>1568</v>
      </c>
      <c r="N85" s="28">
        <v>1542.7</v>
      </c>
      <c r="O85" s="39">
        <v>6489925</v>
      </c>
      <c r="P85" s="40">
        <v>9.5238095238095238E-4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312.75</v>
      </c>
      <c r="F86" s="37">
        <v>311.9666666666667</v>
      </c>
      <c r="G86" s="38">
        <v>307.73333333333341</v>
      </c>
      <c r="H86" s="38">
        <v>302.7166666666667</v>
      </c>
      <c r="I86" s="38">
        <v>298.48333333333341</v>
      </c>
      <c r="J86" s="38">
        <v>316.98333333333341</v>
      </c>
      <c r="K86" s="38">
        <v>321.21666666666675</v>
      </c>
      <c r="L86" s="38">
        <v>326.23333333333341</v>
      </c>
      <c r="M86" s="28">
        <v>316.2</v>
      </c>
      <c r="N86" s="28">
        <v>306.95</v>
      </c>
      <c r="O86" s="39">
        <v>12513150</v>
      </c>
      <c r="P86" s="40">
        <v>-1.3201320132013201E-2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1744.5</v>
      </c>
      <c r="F87" s="37">
        <v>1737.9833333333333</v>
      </c>
      <c r="G87" s="38">
        <v>1727.1166666666668</v>
      </c>
      <c r="H87" s="38">
        <v>1709.7333333333333</v>
      </c>
      <c r="I87" s="38">
        <v>1698.8666666666668</v>
      </c>
      <c r="J87" s="38">
        <v>1755.3666666666668</v>
      </c>
      <c r="K87" s="38">
        <v>1766.2333333333331</v>
      </c>
      <c r="L87" s="38">
        <v>1783.6166666666668</v>
      </c>
      <c r="M87" s="28">
        <v>1748.85</v>
      </c>
      <c r="N87" s="28">
        <v>1720.6</v>
      </c>
      <c r="O87" s="39">
        <v>10393950</v>
      </c>
      <c r="P87" s="40">
        <v>-5.996184246388662E-3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304</v>
      </c>
      <c r="F88" s="37">
        <v>305.36666666666667</v>
      </c>
      <c r="G88" s="38">
        <v>300.73333333333335</v>
      </c>
      <c r="H88" s="38">
        <v>297.4666666666667</v>
      </c>
      <c r="I88" s="38">
        <v>292.83333333333337</v>
      </c>
      <c r="J88" s="38">
        <v>308.63333333333333</v>
      </c>
      <c r="K88" s="38">
        <v>313.26666666666665</v>
      </c>
      <c r="L88" s="38">
        <v>316.5333333333333</v>
      </c>
      <c r="M88" s="28">
        <v>310</v>
      </c>
      <c r="N88" s="28">
        <v>302.10000000000002</v>
      </c>
      <c r="O88" s="39">
        <v>1377000</v>
      </c>
      <c r="P88" s="40">
        <v>4.5161290322580643E-2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660.55</v>
      </c>
      <c r="F89" s="37">
        <v>654.05000000000007</v>
      </c>
      <c r="G89" s="38">
        <v>634.35000000000014</v>
      </c>
      <c r="H89" s="38">
        <v>608.15000000000009</v>
      </c>
      <c r="I89" s="38">
        <v>588.45000000000016</v>
      </c>
      <c r="J89" s="38">
        <v>680.25000000000011</v>
      </c>
      <c r="K89" s="38">
        <v>699.95000000000016</v>
      </c>
      <c r="L89" s="38">
        <v>726.15000000000009</v>
      </c>
      <c r="M89" s="28">
        <v>673.75</v>
      </c>
      <c r="N89" s="28">
        <v>627.85</v>
      </c>
      <c r="O89" s="39">
        <v>1963750</v>
      </c>
      <c r="P89" s="40">
        <v>-3.8555691554467565E-2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1405.75</v>
      </c>
      <c r="F90" s="37">
        <v>1399.4833333333336</v>
      </c>
      <c r="G90" s="38">
        <v>1384.9166666666672</v>
      </c>
      <c r="H90" s="38">
        <v>1364.0833333333337</v>
      </c>
      <c r="I90" s="38">
        <v>1349.5166666666673</v>
      </c>
      <c r="J90" s="38">
        <v>1420.3166666666671</v>
      </c>
      <c r="K90" s="38">
        <v>1434.8833333333337</v>
      </c>
      <c r="L90" s="38">
        <v>1455.7166666666669</v>
      </c>
      <c r="M90" s="28">
        <v>1414.05</v>
      </c>
      <c r="N90" s="28">
        <v>1378.65</v>
      </c>
      <c r="O90" s="39">
        <v>2559775</v>
      </c>
      <c r="P90" s="40">
        <v>-5.7195571955719554E-3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1224.6500000000001</v>
      </c>
      <c r="F91" s="37">
        <v>1215.4833333333333</v>
      </c>
      <c r="G91" s="38">
        <v>1199.9666666666667</v>
      </c>
      <c r="H91" s="38">
        <v>1175.2833333333333</v>
      </c>
      <c r="I91" s="38">
        <v>1159.7666666666667</v>
      </c>
      <c r="J91" s="38">
        <v>1240.1666666666667</v>
      </c>
      <c r="K91" s="38">
        <v>1255.6833333333336</v>
      </c>
      <c r="L91" s="38">
        <v>1280.3666666666668</v>
      </c>
      <c r="M91" s="28">
        <v>1231</v>
      </c>
      <c r="N91" s="28">
        <v>1190.8</v>
      </c>
      <c r="O91" s="39">
        <v>4104500</v>
      </c>
      <c r="P91" s="40">
        <v>-4.728419010669253E-3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1182.75</v>
      </c>
      <c r="F92" s="37">
        <v>1180.1000000000001</v>
      </c>
      <c r="G92" s="38">
        <v>1170.4000000000003</v>
      </c>
      <c r="H92" s="38">
        <v>1158.0500000000002</v>
      </c>
      <c r="I92" s="38">
        <v>1148.3500000000004</v>
      </c>
      <c r="J92" s="38">
        <v>1192.4500000000003</v>
      </c>
      <c r="K92" s="38">
        <v>1202.1500000000001</v>
      </c>
      <c r="L92" s="38">
        <v>1214.5000000000002</v>
      </c>
      <c r="M92" s="28">
        <v>1189.8</v>
      </c>
      <c r="N92" s="28">
        <v>1167.75</v>
      </c>
      <c r="O92" s="39">
        <v>23703400</v>
      </c>
      <c r="P92" s="40">
        <v>-2.4796244564121765E-2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2447.1999999999998</v>
      </c>
      <c r="F93" s="37">
        <v>2437.3833333333332</v>
      </c>
      <c r="G93" s="38">
        <v>2421.0166666666664</v>
      </c>
      <c r="H93" s="38">
        <v>2394.833333333333</v>
      </c>
      <c r="I93" s="38">
        <v>2378.4666666666662</v>
      </c>
      <c r="J93" s="38">
        <v>2463.5666666666666</v>
      </c>
      <c r="K93" s="38">
        <v>2479.9333333333334</v>
      </c>
      <c r="L93" s="38">
        <v>2506.1166666666668</v>
      </c>
      <c r="M93" s="28">
        <v>2453.75</v>
      </c>
      <c r="N93" s="28">
        <v>2411.1999999999998</v>
      </c>
      <c r="O93" s="39">
        <v>23599500</v>
      </c>
      <c r="P93" s="40">
        <v>0.13494055863342566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2241.5500000000002</v>
      </c>
      <c r="F94" s="37">
        <v>2235.8166666666666</v>
      </c>
      <c r="G94" s="38">
        <v>2220.6833333333334</v>
      </c>
      <c r="H94" s="38">
        <v>2199.8166666666666</v>
      </c>
      <c r="I94" s="38">
        <v>2184.6833333333334</v>
      </c>
      <c r="J94" s="38">
        <v>2256.6833333333334</v>
      </c>
      <c r="K94" s="38">
        <v>2271.8166666666666</v>
      </c>
      <c r="L94" s="38">
        <v>2292.6833333333334</v>
      </c>
      <c r="M94" s="28">
        <v>2250.9499999999998</v>
      </c>
      <c r="N94" s="28">
        <v>2214.9499999999998</v>
      </c>
      <c r="O94" s="39">
        <v>3182600</v>
      </c>
      <c r="P94" s="40">
        <v>-1.3514351249147604E-2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1498.85</v>
      </c>
      <c r="F95" s="37">
        <v>1489.6833333333334</v>
      </c>
      <c r="G95" s="38">
        <v>1478.7166666666667</v>
      </c>
      <c r="H95" s="38">
        <v>1458.5833333333333</v>
      </c>
      <c r="I95" s="38">
        <v>1447.6166666666666</v>
      </c>
      <c r="J95" s="38">
        <v>1509.8166666666668</v>
      </c>
      <c r="K95" s="38">
        <v>1520.7833333333335</v>
      </c>
      <c r="L95" s="38">
        <v>1540.916666666667</v>
      </c>
      <c r="M95" s="28">
        <v>1500.65</v>
      </c>
      <c r="N95" s="28">
        <v>1469.55</v>
      </c>
      <c r="O95" s="39">
        <v>31108000</v>
      </c>
      <c r="P95" s="40">
        <v>-6.2613941463091252E-2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602.6</v>
      </c>
      <c r="F96" s="37">
        <v>602.36666666666667</v>
      </c>
      <c r="G96" s="38">
        <v>598.33333333333337</v>
      </c>
      <c r="H96" s="38">
        <v>594.06666666666672</v>
      </c>
      <c r="I96" s="38">
        <v>590.03333333333342</v>
      </c>
      <c r="J96" s="38">
        <v>606.63333333333333</v>
      </c>
      <c r="K96" s="38">
        <v>610.66666666666663</v>
      </c>
      <c r="L96" s="38">
        <v>614.93333333333328</v>
      </c>
      <c r="M96" s="28">
        <v>606.4</v>
      </c>
      <c r="N96" s="28">
        <v>598.1</v>
      </c>
      <c r="O96" s="39">
        <v>23060400</v>
      </c>
      <c r="P96" s="40">
        <v>1.5353320094929046E-2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2674.25</v>
      </c>
      <c r="F97" s="37">
        <v>2658.1166666666668</v>
      </c>
      <c r="G97" s="38">
        <v>2634.4333333333334</v>
      </c>
      <c r="H97" s="38">
        <v>2594.6166666666668</v>
      </c>
      <c r="I97" s="38">
        <v>2570.9333333333334</v>
      </c>
      <c r="J97" s="38">
        <v>2697.9333333333334</v>
      </c>
      <c r="K97" s="38">
        <v>2721.6166666666668</v>
      </c>
      <c r="L97" s="38">
        <v>2761.4333333333334</v>
      </c>
      <c r="M97" s="28">
        <v>2681.8</v>
      </c>
      <c r="N97" s="28">
        <v>2618.3000000000002</v>
      </c>
      <c r="O97" s="39">
        <v>3421500</v>
      </c>
      <c r="P97" s="40">
        <v>-3.421119485138454E-2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542.6</v>
      </c>
      <c r="F98" s="37">
        <v>539.94999999999993</v>
      </c>
      <c r="G98" s="38">
        <v>535.74999999999989</v>
      </c>
      <c r="H98" s="38">
        <v>528.9</v>
      </c>
      <c r="I98" s="38">
        <v>524.69999999999993</v>
      </c>
      <c r="J98" s="38">
        <v>546.79999999999984</v>
      </c>
      <c r="K98" s="38">
        <v>550.99999999999989</v>
      </c>
      <c r="L98" s="38">
        <v>557.8499999999998</v>
      </c>
      <c r="M98" s="28">
        <v>544.15</v>
      </c>
      <c r="N98" s="28">
        <v>533.1</v>
      </c>
      <c r="O98" s="39">
        <v>32375775</v>
      </c>
      <c r="P98" s="40">
        <v>6.255292125317527E-2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140.05000000000001</v>
      </c>
      <c r="F99" s="37">
        <v>140.08333333333334</v>
      </c>
      <c r="G99" s="38">
        <v>137.86666666666667</v>
      </c>
      <c r="H99" s="38">
        <v>135.68333333333334</v>
      </c>
      <c r="I99" s="38">
        <v>133.46666666666667</v>
      </c>
      <c r="J99" s="38">
        <v>142.26666666666668</v>
      </c>
      <c r="K99" s="38">
        <v>144.48333333333332</v>
      </c>
      <c r="L99" s="38">
        <v>146.66666666666669</v>
      </c>
      <c r="M99" s="28">
        <v>142.30000000000001</v>
      </c>
      <c r="N99" s="28">
        <v>137.9</v>
      </c>
      <c r="O99" s="39">
        <v>17088200</v>
      </c>
      <c r="P99" s="40">
        <v>2.5283797729618165E-2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295.64999999999998</v>
      </c>
      <c r="F100" s="37">
        <v>293.18333333333334</v>
      </c>
      <c r="G100" s="38">
        <v>289.9666666666667</v>
      </c>
      <c r="H100" s="38">
        <v>284.28333333333336</v>
      </c>
      <c r="I100" s="38">
        <v>281.06666666666672</v>
      </c>
      <c r="J100" s="38">
        <v>298.86666666666667</v>
      </c>
      <c r="K100" s="38">
        <v>302.08333333333326</v>
      </c>
      <c r="L100" s="38">
        <v>307.76666666666665</v>
      </c>
      <c r="M100" s="28">
        <v>296.39999999999998</v>
      </c>
      <c r="N100" s="28">
        <v>287.5</v>
      </c>
      <c r="O100" s="39">
        <v>14369400</v>
      </c>
      <c r="P100" s="40">
        <v>9.3262119967132295E-2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2279.5</v>
      </c>
      <c r="F101" s="37">
        <v>2274.7666666666669</v>
      </c>
      <c r="G101" s="38">
        <v>2267.5333333333338</v>
      </c>
      <c r="H101" s="38">
        <v>2255.5666666666671</v>
      </c>
      <c r="I101" s="38">
        <v>2248.3333333333339</v>
      </c>
      <c r="J101" s="38">
        <v>2286.7333333333336</v>
      </c>
      <c r="K101" s="38">
        <v>2293.9666666666662</v>
      </c>
      <c r="L101" s="38">
        <v>2305.9333333333334</v>
      </c>
      <c r="M101" s="28">
        <v>2282</v>
      </c>
      <c r="N101" s="28">
        <v>2262.8000000000002</v>
      </c>
      <c r="O101" s="39">
        <v>10005600</v>
      </c>
      <c r="P101" s="40">
        <v>-1.3342011064106736E-2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44372.4</v>
      </c>
      <c r="F102" s="37">
        <v>44460.483333333337</v>
      </c>
      <c r="G102" s="38">
        <v>44112.966666666674</v>
      </c>
      <c r="H102" s="38">
        <v>43853.53333333334</v>
      </c>
      <c r="I102" s="38">
        <v>43506.016666666677</v>
      </c>
      <c r="J102" s="38">
        <v>44719.916666666672</v>
      </c>
      <c r="K102" s="38">
        <v>45067.433333333334</v>
      </c>
      <c r="L102" s="38">
        <v>45326.866666666669</v>
      </c>
      <c r="M102" s="28">
        <v>44808</v>
      </c>
      <c r="N102" s="28">
        <v>44201.05</v>
      </c>
      <c r="O102" s="39">
        <v>9525</v>
      </c>
      <c r="P102" s="40">
        <v>2.7508090614886731E-2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207.4</v>
      </c>
      <c r="F103" s="37">
        <v>203.31666666666669</v>
      </c>
      <c r="G103" s="38">
        <v>198.08333333333337</v>
      </c>
      <c r="H103" s="38">
        <v>188.76666666666668</v>
      </c>
      <c r="I103" s="38">
        <v>183.53333333333336</v>
      </c>
      <c r="J103" s="38">
        <v>212.63333333333338</v>
      </c>
      <c r="K103" s="38">
        <v>217.86666666666667</v>
      </c>
      <c r="L103" s="38">
        <v>227.18333333333339</v>
      </c>
      <c r="M103" s="28">
        <v>208.55</v>
      </c>
      <c r="N103" s="28">
        <v>194</v>
      </c>
      <c r="O103" s="39">
        <v>40504600</v>
      </c>
      <c r="P103" s="40">
        <v>4.4778506316967857E-2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805.1</v>
      </c>
      <c r="F104" s="37">
        <v>802.9</v>
      </c>
      <c r="G104" s="38">
        <v>799.5</v>
      </c>
      <c r="H104" s="38">
        <v>793.9</v>
      </c>
      <c r="I104" s="38">
        <v>790.5</v>
      </c>
      <c r="J104" s="38">
        <v>808.5</v>
      </c>
      <c r="K104" s="38">
        <v>811.89999999999986</v>
      </c>
      <c r="L104" s="38">
        <v>817.5</v>
      </c>
      <c r="M104" s="28">
        <v>806.3</v>
      </c>
      <c r="N104" s="28">
        <v>797.3</v>
      </c>
      <c r="O104" s="39">
        <v>82549500</v>
      </c>
      <c r="P104" s="40">
        <v>-1.3571686766783872E-2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1371.05</v>
      </c>
      <c r="F105" s="37">
        <v>1368.2</v>
      </c>
      <c r="G105" s="38">
        <v>1357.4</v>
      </c>
      <c r="H105" s="38">
        <v>1343.75</v>
      </c>
      <c r="I105" s="38">
        <v>1332.95</v>
      </c>
      <c r="J105" s="38">
        <v>1381.8500000000001</v>
      </c>
      <c r="K105" s="38">
        <v>1392.6499999999999</v>
      </c>
      <c r="L105" s="38">
        <v>1406.3000000000002</v>
      </c>
      <c r="M105" s="28">
        <v>1379</v>
      </c>
      <c r="N105" s="28">
        <v>1354.55</v>
      </c>
      <c r="O105" s="39">
        <v>2924850</v>
      </c>
      <c r="P105" s="40">
        <v>-1.1916726489590811E-2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518</v>
      </c>
      <c r="F106" s="37">
        <v>519.7166666666667</v>
      </c>
      <c r="G106" s="38">
        <v>514.38333333333344</v>
      </c>
      <c r="H106" s="38">
        <v>510.76666666666677</v>
      </c>
      <c r="I106" s="38">
        <v>505.43333333333351</v>
      </c>
      <c r="J106" s="38">
        <v>523.33333333333337</v>
      </c>
      <c r="K106" s="38">
        <v>528.66666666666663</v>
      </c>
      <c r="L106" s="38">
        <v>532.2833333333333</v>
      </c>
      <c r="M106" s="28">
        <v>525.04999999999995</v>
      </c>
      <c r="N106" s="28">
        <v>516.1</v>
      </c>
      <c r="O106" s="39">
        <v>5825250</v>
      </c>
      <c r="P106" s="40">
        <v>1.7288801571709235E-2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10.8</v>
      </c>
      <c r="F107" s="37">
        <v>10.883333333333335</v>
      </c>
      <c r="G107" s="38">
        <v>10.616666666666669</v>
      </c>
      <c r="H107" s="38">
        <v>10.433333333333334</v>
      </c>
      <c r="I107" s="38">
        <v>10.166666666666668</v>
      </c>
      <c r="J107" s="38">
        <v>11.06666666666667</v>
      </c>
      <c r="K107" s="38">
        <v>11.333333333333336</v>
      </c>
      <c r="L107" s="38">
        <v>11.516666666666671</v>
      </c>
      <c r="M107" s="28">
        <v>11.15</v>
      </c>
      <c r="N107" s="28">
        <v>10.7</v>
      </c>
      <c r="O107" s="39">
        <v>720090000</v>
      </c>
      <c r="P107" s="40">
        <v>-8.2907548443073367E-3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65.3</v>
      </c>
      <c r="F108" s="37">
        <v>64.966666666666654</v>
      </c>
      <c r="G108" s="38">
        <v>64.383333333333312</v>
      </c>
      <c r="H108" s="38">
        <v>63.466666666666654</v>
      </c>
      <c r="I108" s="38">
        <v>62.883333333333312</v>
      </c>
      <c r="J108" s="38">
        <v>65.883333333333312</v>
      </c>
      <c r="K108" s="38">
        <v>66.466666666666654</v>
      </c>
      <c r="L108" s="38">
        <v>67.383333333333312</v>
      </c>
      <c r="M108" s="28">
        <v>65.55</v>
      </c>
      <c r="N108" s="28">
        <v>64.05</v>
      </c>
      <c r="O108" s="39">
        <v>90900000</v>
      </c>
      <c r="P108" s="40">
        <v>-7.0999453850354999E-3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47.2</v>
      </c>
      <c r="F109" s="37">
        <v>47.06666666666667</v>
      </c>
      <c r="G109" s="38">
        <v>46.783333333333339</v>
      </c>
      <c r="H109" s="38">
        <v>46.366666666666667</v>
      </c>
      <c r="I109" s="38">
        <v>46.083333333333336</v>
      </c>
      <c r="J109" s="38">
        <v>47.483333333333341</v>
      </c>
      <c r="K109" s="38">
        <v>47.766666666666673</v>
      </c>
      <c r="L109" s="38">
        <v>48.183333333333344</v>
      </c>
      <c r="M109" s="28">
        <v>47.35</v>
      </c>
      <c r="N109" s="28">
        <v>46.65</v>
      </c>
      <c r="O109" s="39">
        <v>153990300</v>
      </c>
      <c r="P109" s="40">
        <v>9.3124772644598043E-3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223.15</v>
      </c>
      <c r="F110" s="37">
        <v>222.45000000000002</v>
      </c>
      <c r="G110" s="38">
        <v>219.20000000000005</v>
      </c>
      <c r="H110" s="38">
        <v>215.25000000000003</v>
      </c>
      <c r="I110" s="38">
        <v>212.00000000000006</v>
      </c>
      <c r="J110" s="38">
        <v>226.40000000000003</v>
      </c>
      <c r="K110" s="38">
        <v>229.64999999999998</v>
      </c>
      <c r="L110" s="38">
        <v>233.60000000000002</v>
      </c>
      <c r="M110" s="28">
        <v>225.7</v>
      </c>
      <c r="N110" s="28">
        <v>218.5</v>
      </c>
      <c r="O110" s="39">
        <v>51588750</v>
      </c>
      <c r="P110" s="40">
        <v>7.5437773608505315E-2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387.75</v>
      </c>
      <c r="F111" s="37">
        <v>391.25</v>
      </c>
      <c r="G111" s="38">
        <v>375.5</v>
      </c>
      <c r="H111" s="38">
        <v>363.25</v>
      </c>
      <c r="I111" s="38">
        <v>347.5</v>
      </c>
      <c r="J111" s="38">
        <v>403.5</v>
      </c>
      <c r="K111" s="38">
        <v>419.25</v>
      </c>
      <c r="L111" s="38">
        <v>431.5</v>
      </c>
      <c r="M111" s="28">
        <v>407</v>
      </c>
      <c r="N111" s="28">
        <v>379</v>
      </c>
      <c r="O111" s="39">
        <v>20310125</v>
      </c>
      <c r="P111" s="40">
        <v>2.4767587068128209E-2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213.65</v>
      </c>
      <c r="F112" s="37">
        <v>214.13333333333333</v>
      </c>
      <c r="G112" s="38">
        <v>211.91666666666666</v>
      </c>
      <c r="H112" s="38">
        <v>210.18333333333334</v>
      </c>
      <c r="I112" s="38">
        <v>207.96666666666667</v>
      </c>
      <c r="J112" s="38">
        <v>215.86666666666665</v>
      </c>
      <c r="K112" s="38">
        <v>218.08333333333334</v>
      </c>
      <c r="L112" s="38">
        <v>219.81666666666663</v>
      </c>
      <c r="M112" s="28">
        <v>216.35</v>
      </c>
      <c r="N112" s="28">
        <v>212.4</v>
      </c>
      <c r="O112" s="39">
        <v>18247814</v>
      </c>
      <c r="P112" s="40">
        <v>-5.9158632778264679E-3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224.75</v>
      </c>
      <c r="F113" s="37">
        <v>224.04999999999998</v>
      </c>
      <c r="G113" s="38">
        <v>222.19999999999996</v>
      </c>
      <c r="H113" s="38">
        <v>219.64999999999998</v>
      </c>
      <c r="I113" s="38">
        <v>217.79999999999995</v>
      </c>
      <c r="J113" s="38">
        <v>226.59999999999997</v>
      </c>
      <c r="K113" s="38">
        <v>228.45</v>
      </c>
      <c r="L113" s="38">
        <v>230.99999999999997</v>
      </c>
      <c r="M113" s="28">
        <v>225.9</v>
      </c>
      <c r="N113" s="28">
        <v>221.5</v>
      </c>
      <c r="O113" s="39">
        <v>12562800</v>
      </c>
      <c r="P113" s="40">
        <v>-2.0574270856884468E-2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5084.6000000000004</v>
      </c>
      <c r="F114" s="37">
        <v>5031.8833333333341</v>
      </c>
      <c r="G114" s="38">
        <v>4892.7666666666682</v>
      </c>
      <c r="H114" s="38">
        <v>4700.9333333333343</v>
      </c>
      <c r="I114" s="38">
        <v>4561.8166666666684</v>
      </c>
      <c r="J114" s="38">
        <v>5223.7166666666681</v>
      </c>
      <c r="K114" s="38">
        <v>5362.8333333333348</v>
      </c>
      <c r="L114" s="38">
        <v>5554.6666666666679</v>
      </c>
      <c r="M114" s="28">
        <v>5171</v>
      </c>
      <c r="N114" s="28">
        <v>4840.05</v>
      </c>
      <c r="O114" s="39">
        <v>361125</v>
      </c>
      <c r="P114" s="40">
        <v>-4.7854459165513147E-2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2257.75</v>
      </c>
      <c r="F115" s="37">
        <v>2236.3666666666668</v>
      </c>
      <c r="G115" s="38">
        <v>2203.7333333333336</v>
      </c>
      <c r="H115" s="38">
        <v>2149.7166666666667</v>
      </c>
      <c r="I115" s="38">
        <v>2117.0833333333335</v>
      </c>
      <c r="J115" s="38">
        <v>2290.3833333333337</v>
      </c>
      <c r="K115" s="38">
        <v>2323.0166666666669</v>
      </c>
      <c r="L115" s="38">
        <v>2377.0333333333338</v>
      </c>
      <c r="M115" s="28">
        <v>2269</v>
      </c>
      <c r="N115" s="28">
        <v>2182.35</v>
      </c>
      <c r="O115" s="39">
        <v>3465250</v>
      </c>
      <c r="P115" s="40">
        <v>3.6646473711764264E-2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968.25</v>
      </c>
      <c r="F116" s="37">
        <v>960.93333333333339</v>
      </c>
      <c r="G116" s="38">
        <v>950.01666666666677</v>
      </c>
      <c r="H116" s="38">
        <v>931.78333333333342</v>
      </c>
      <c r="I116" s="38">
        <v>920.86666666666679</v>
      </c>
      <c r="J116" s="38">
        <v>979.16666666666674</v>
      </c>
      <c r="K116" s="38">
        <v>990.08333333333326</v>
      </c>
      <c r="L116" s="38">
        <v>1008.3166666666667</v>
      </c>
      <c r="M116" s="28">
        <v>971.85</v>
      </c>
      <c r="N116" s="28">
        <v>942.7</v>
      </c>
      <c r="O116" s="39">
        <v>27249300</v>
      </c>
      <c r="P116" s="40">
        <v>-2.0637231117580462E-2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252.4</v>
      </c>
      <c r="F117" s="37">
        <v>253.28333333333333</v>
      </c>
      <c r="G117" s="38">
        <v>249.26666666666665</v>
      </c>
      <c r="H117" s="38">
        <v>246.13333333333333</v>
      </c>
      <c r="I117" s="38">
        <v>242.11666666666665</v>
      </c>
      <c r="J117" s="38">
        <v>256.41666666666663</v>
      </c>
      <c r="K117" s="38">
        <v>260.43333333333339</v>
      </c>
      <c r="L117" s="38">
        <v>263.56666666666666</v>
      </c>
      <c r="M117" s="28">
        <v>257.3</v>
      </c>
      <c r="N117" s="28">
        <v>250.15</v>
      </c>
      <c r="O117" s="39">
        <v>9626400</v>
      </c>
      <c r="P117" s="40">
        <v>4.1502574977279612E-2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1735.15</v>
      </c>
      <c r="F118" s="37">
        <v>1733.1833333333334</v>
      </c>
      <c r="G118" s="38">
        <v>1727.0166666666669</v>
      </c>
      <c r="H118" s="38">
        <v>1718.8833333333334</v>
      </c>
      <c r="I118" s="38">
        <v>1712.7166666666669</v>
      </c>
      <c r="J118" s="38">
        <v>1741.3166666666668</v>
      </c>
      <c r="K118" s="38">
        <v>1747.4833333333333</v>
      </c>
      <c r="L118" s="38">
        <v>1755.6166666666668</v>
      </c>
      <c r="M118" s="28">
        <v>1739.35</v>
      </c>
      <c r="N118" s="28">
        <v>1725.05</v>
      </c>
      <c r="O118" s="39">
        <v>46195800</v>
      </c>
      <c r="P118" s="40">
        <v>2.0759174058190763E-3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121.55</v>
      </c>
      <c r="F119" s="37">
        <v>120.51666666666667</v>
      </c>
      <c r="G119" s="38">
        <v>118.98333333333333</v>
      </c>
      <c r="H119" s="38">
        <v>116.41666666666667</v>
      </c>
      <c r="I119" s="38">
        <v>114.88333333333334</v>
      </c>
      <c r="J119" s="38">
        <v>123.08333333333333</v>
      </c>
      <c r="K119" s="38">
        <v>124.61666666666666</v>
      </c>
      <c r="L119" s="38">
        <v>127.18333333333332</v>
      </c>
      <c r="M119" s="28">
        <v>122.05</v>
      </c>
      <c r="N119" s="28">
        <v>117.95</v>
      </c>
      <c r="O119" s="39">
        <v>42321500</v>
      </c>
      <c r="P119" s="40">
        <v>-1.2287621359223301E-2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1022</v>
      </c>
      <c r="F120" s="37">
        <v>1018.9</v>
      </c>
      <c r="G120" s="38">
        <v>1009.8499999999999</v>
      </c>
      <c r="H120" s="38">
        <v>997.69999999999993</v>
      </c>
      <c r="I120" s="38">
        <v>988.64999999999986</v>
      </c>
      <c r="J120" s="38">
        <v>1031.05</v>
      </c>
      <c r="K120" s="38">
        <v>1040.0999999999999</v>
      </c>
      <c r="L120" s="38">
        <v>1052.25</v>
      </c>
      <c r="M120" s="28">
        <v>1027.95</v>
      </c>
      <c r="N120" s="28">
        <v>1006.75</v>
      </c>
      <c r="O120" s="39">
        <v>1268100</v>
      </c>
      <c r="P120" s="40">
        <v>-6.3469675599435822E-3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850.1</v>
      </c>
      <c r="F121" s="37">
        <v>852.9666666666667</v>
      </c>
      <c r="G121" s="38">
        <v>839.78333333333342</v>
      </c>
      <c r="H121" s="38">
        <v>829.4666666666667</v>
      </c>
      <c r="I121" s="38">
        <v>816.28333333333342</v>
      </c>
      <c r="J121" s="38">
        <v>863.28333333333342</v>
      </c>
      <c r="K121" s="38">
        <v>876.46666666666681</v>
      </c>
      <c r="L121" s="38">
        <v>886.78333333333342</v>
      </c>
      <c r="M121" s="28">
        <v>866.15</v>
      </c>
      <c r="N121" s="28">
        <v>842.65</v>
      </c>
      <c r="O121" s="39">
        <v>10886750</v>
      </c>
      <c r="P121" s="40">
        <v>4.0387992307049085E-2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225.7</v>
      </c>
      <c r="F122" s="37">
        <v>226.01666666666665</v>
      </c>
      <c r="G122" s="38">
        <v>223.7833333333333</v>
      </c>
      <c r="H122" s="38">
        <v>221.86666666666665</v>
      </c>
      <c r="I122" s="38">
        <v>219.6333333333333</v>
      </c>
      <c r="J122" s="38">
        <v>227.93333333333331</v>
      </c>
      <c r="K122" s="38">
        <v>230.16666666666666</v>
      </c>
      <c r="L122" s="38">
        <v>232.08333333333331</v>
      </c>
      <c r="M122" s="28">
        <v>228.25</v>
      </c>
      <c r="N122" s="28">
        <v>224.1</v>
      </c>
      <c r="O122" s="39">
        <v>186841600</v>
      </c>
      <c r="P122" s="40">
        <v>-1.3166123007757703E-2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417.1</v>
      </c>
      <c r="F123" s="37">
        <v>412.4666666666667</v>
      </c>
      <c r="G123" s="38">
        <v>406.13333333333338</v>
      </c>
      <c r="H123" s="38">
        <v>395.16666666666669</v>
      </c>
      <c r="I123" s="38">
        <v>388.83333333333337</v>
      </c>
      <c r="J123" s="38">
        <v>423.43333333333339</v>
      </c>
      <c r="K123" s="38">
        <v>429.76666666666665</v>
      </c>
      <c r="L123" s="38">
        <v>440.73333333333341</v>
      </c>
      <c r="M123" s="28">
        <v>418.8</v>
      </c>
      <c r="N123" s="28">
        <v>401.5</v>
      </c>
      <c r="O123" s="39">
        <v>32905000</v>
      </c>
      <c r="P123" s="40">
        <v>-5.5742879690078198E-2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3302.7</v>
      </c>
      <c r="F124" s="37">
        <v>3292.0500000000006</v>
      </c>
      <c r="G124" s="38">
        <v>3275.2000000000012</v>
      </c>
      <c r="H124" s="38">
        <v>3247.7000000000007</v>
      </c>
      <c r="I124" s="38">
        <v>3230.8500000000013</v>
      </c>
      <c r="J124" s="38">
        <v>3319.5500000000011</v>
      </c>
      <c r="K124" s="38">
        <v>3336.4000000000005</v>
      </c>
      <c r="L124" s="38">
        <v>3363.900000000001</v>
      </c>
      <c r="M124" s="28">
        <v>3308.9</v>
      </c>
      <c r="N124" s="28">
        <v>3264.55</v>
      </c>
      <c r="O124" s="39">
        <v>285425</v>
      </c>
      <c r="P124" s="40">
        <v>1.3043478260869565E-2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665.65</v>
      </c>
      <c r="F125" s="37">
        <v>664.58333333333326</v>
      </c>
      <c r="G125" s="38">
        <v>660.36666666666656</v>
      </c>
      <c r="H125" s="38">
        <v>655.08333333333326</v>
      </c>
      <c r="I125" s="38">
        <v>650.86666666666656</v>
      </c>
      <c r="J125" s="38">
        <v>669.86666666666656</v>
      </c>
      <c r="K125" s="38">
        <v>674.08333333333326</v>
      </c>
      <c r="L125" s="38">
        <v>679.36666666666656</v>
      </c>
      <c r="M125" s="28">
        <v>668.8</v>
      </c>
      <c r="N125" s="28">
        <v>659.3</v>
      </c>
      <c r="O125" s="39">
        <v>40543200</v>
      </c>
      <c r="P125" s="40">
        <v>-2.3917087430241827E-3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3234.6</v>
      </c>
      <c r="F126" s="37">
        <v>3240.1</v>
      </c>
      <c r="G126" s="38">
        <v>3211.5</v>
      </c>
      <c r="H126" s="38">
        <v>3188.4</v>
      </c>
      <c r="I126" s="38">
        <v>3159.8</v>
      </c>
      <c r="J126" s="38">
        <v>3263.2</v>
      </c>
      <c r="K126" s="38">
        <v>3291.7999999999993</v>
      </c>
      <c r="L126" s="38">
        <v>3314.8999999999996</v>
      </c>
      <c r="M126" s="28">
        <v>3268.7</v>
      </c>
      <c r="N126" s="28">
        <v>3217</v>
      </c>
      <c r="O126" s="39">
        <v>2497750</v>
      </c>
      <c r="P126" s="40">
        <v>-4.0372825599362012E-3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1842.65</v>
      </c>
      <c r="F127" s="37">
        <v>1840.6666666666667</v>
      </c>
      <c r="G127" s="38">
        <v>1830.3333333333335</v>
      </c>
      <c r="H127" s="38">
        <v>1818.0166666666667</v>
      </c>
      <c r="I127" s="38">
        <v>1807.6833333333334</v>
      </c>
      <c r="J127" s="38">
        <v>1852.9833333333336</v>
      </c>
      <c r="K127" s="38">
        <v>1863.3166666666671</v>
      </c>
      <c r="L127" s="38">
        <v>1875.6333333333337</v>
      </c>
      <c r="M127" s="28">
        <v>1851</v>
      </c>
      <c r="N127" s="28">
        <v>1828.35</v>
      </c>
      <c r="O127" s="39">
        <v>16172400</v>
      </c>
      <c r="P127" s="40">
        <v>-7.3166539811927618E-3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75.7</v>
      </c>
      <c r="F128" s="37">
        <v>75.416666666666671</v>
      </c>
      <c r="G128" s="38">
        <v>74.88333333333334</v>
      </c>
      <c r="H128" s="38">
        <v>74.066666666666663</v>
      </c>
      <c r="I128" s="38">
        <v>73.533333333333331</v>
      </c>
      <c r="J128" s="38">
        <v>76.233333333333348</v>
      </c>
      <c r="K128" s="38">
        <v>76.76666666666668</v>
      </c>
      <c r="L128" s="38">
        <v>77.583333333333357</v>
      </c>
      <c r="M128" s="28">
        <v>75.95</v>
      </c>
      <c r="N128" s="28">
        <v>74.599999999999994</v>
      </c>
      <c r="O128" s="39">
        <v>69062836</v>
      </c>
      <c r="P128" s="40">
        <v>-1.099041533546326E-2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2960.85</v>
      </c>
      <c r="F129" s="37">
        <v>2953.2666666666664</v>
      </c>
      <c r="G129" s="38">
        <v>2907.583333333333</v>
      </c>
      <c r="H129" s="38">
        <v>2854.3166666666666</v>
      </c>
      <c r="I129" s="38">
        <v>2808.6333333333332</v>
      </c>
      <c r="J129" s="38">
        <v>3006.5333333333328</v>
      </c>
      <c r="K129" s="38">
        <v>3052.2166666666662</v>
      </c>
      <c r="L129" s="38">
        <v>3105.4833333333327</v>
      </c>
      <c r="M129" s="28">
        <v>2998.95</v>
      </c>
      <c r="N129" s="28">
        <v>2900</v>
      </c>
      <c r="O129" s="39">
        <v>768125</v>
      </c>
      <c r="P129" s="40">
        <v>-3.622961104140527E-2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528.4</v>
      </c>
      <c r="F130" s="37">
        <v>527.5</v>
      </c>
      <c r="G130" s="38">
        <v>520.6</v>
      </c>
      <c r="H130" s="38">
        <v>512.80000000000007</v>
      </c>
      <c r="I130" s="38">
        <v>505.90000000000009</v>
      </c>
      <c r="J130" s="38">
        <v>535.29999999999995</v>
      </c>
      <c r="K130" s="38">
        <v>542.20000000000005</v>
      </c>
      <c r="L130" s="38">
        <v>549.99999999999989</v>
      </c>
      <c r="M130" s="28">
        <v>534.4</v>
      </c>
      <c r="N130" s="28">
        <v>519.70000000000005</v>
      </c>
      <c r="O130" s="39">
        <v>4922100</v>
      </c>
      <c r="P130" s="40">
        <v>1.0532150776053215E-2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393.55</v>
      </c>
      <c r="F131" s="37">
        <v>391.7</v>
      </c>
      <c r="G131" s="38">
        <v>388.9</v>
      </c>
      <c r="H131" s="38">
        <v>384.25</v>
      </c>
      <c r="I131" s="38">
        <v>381.45</v>
      </c>
      <c r="J131" s="38">
        <v>396.34999999999997</v>
      </c>
      <c r="K131" s="38">
        <v>399.15000000000003</v>
      </c>
      <c r="L131" s="38">
        <v>403.79999999999995</v>
      </c>
      <c r="M131" s="28">
        <v>394.5</v>
      </c>
      <c r="N131" s="28">
        <v>387.05</v>
      </c>
      <c r="O131" s="39">
        <v>21832000</v>
      </c>
      <c r="P131" s="40">
        <v>2.7490149363144874E-4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1895.75</v>
      </c>
      <c r="F132" s="37">
        <v>1893.2333333333333</v>
      </c>
      <c r="G132" s="38">
        <v>1883.5166666666667</v>
      </c>
      <c r="H132" s="38">
        <v>1871.2833333333333</v>
      </c>
      <c r="I132" s="38">
        <v>1861.5666666666666</v>
      </c>
      <c r="J132" s="38">
        <v>1905.4666666666667</v>
      </c>
      <c r="K132" s="38">
        <v>1915.1833333333334</v>
      </c>
      <c r="L132" s="38">
        <v>1927.4166666666667</v>
      </c>
      <c r="M132" s="28">
        <v>1902.95</v>
      </c>
      <c r="N132" s="28">
        <v>1881</v>
      </c>
      <c r="O132" s="39">
        <v>14522775</v>
      </c>
      <c r="P132" s="40">
        <v>3.5362364907819454E-3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6317.95</v>
      </c>
      <c r="F133" s="37">
        <v>6285.5666666666666</v>
      </c>
      <c r="G133" s="38">
        <v>6226.9333333333334</v>
      </c>
      <c r="H133" s="38">
        <v>6135.916666666667</v>
      </c>
      <c r="I133" s="38">
        <v>6077.2833333333338</v>
      </c>
      <c r="J133" s="38">
        <v>6376.583333333333</v>
      </c>
      <c r="K133" s="38">
        <v>6435.2166666666662</v>
      </c>
      <c r="L133" s="38">
        <v>6526.2333333333327</v>
      </c>
      <c r="M133" s="28">
        <v>6344.2</v>
      </c>
      <c r="N133" s="28">
        <v>6194.55</v>
      </c>
      <c r="O133" s="39">
        <v>983700</v>
      </c>
      <c r="P133" s="40">
        <v>-9.0661831368993653E-3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4596.3500000000004</v>
      </c>
      <c r="F134" s="37">
        <v>4570.95</v>
      </c>
      <c r="G134" s="38">
        <v>4491.8999999999996</v>
      </c>
      <c r="H134" s="38">
        <v>4387.45</v>
      </c>
      <c r="I134" s="38">
        <v>4308.3999999999996</v>
      </c>
      <c r="J134" s="38">
        <v>4675.3999999999996</v>
      </c>
      <c r="K134" s="38">
        <v>4754.4500000000007</v>
      </c>
      <c r="L134" s="38">
        <v>4858.8999999999996</v>
      </c>
      <c r="M134" s="28">
        <v>4650</v>
      </c>
      <c r="N134" s="28">
        <v>4466.5</v>
      </c>
      <c r="O134" s="39">
        <v>800200</v>
      </c>
      <c r="P134" s="40">
        <v>-4.7154084305787089E-2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803.55</v>
      </c>
      <c r="F135" s="37">
        <v>799.6</v>
      </c>
      <c r="G135" s="38">
        <v>793.25</v>
      </c>
      <c r="H135" s="38">
        <v>782.94999999999993</v>
      </c>
      <c r="I135" s="38">
        <v>776.59999999999991</v>
      </c>
      <c r="J135" s="38">
        <v>809.90000000000009</v>
      </c>
      <c r="K135" s="38">
        <v>816.25000000000023</v>
      </c>
      <c r="L135" s="38">
        <v>826.55000000000018</v>
      </c>
      <c r="M135" s="28">
        <v>805.95</v>
      </c>
      <c r="N135" s="28">
        <v>789.3</v>
      </c>
      <c r="O135" s="39">
        <v>9987500</v>
      </c>
      <c r="P135" s="40">
        <v>-2.1078063817378988E-2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843.2</v>
      </c>
      <c r="F136" s="37">
        <v>842.91666666666663</v>
      </c>
      <c r="G136" s="38">
        <v>836.58333333333326</v>
      </c>
      <c r="H136" s="38">
        <v>829.96666666666658</v>
      </c>
      <c r="I136" s="38">
        <v>823.63333333333321</v>
      </c>
      <c r="J136" s="38">
        <v>849.5333333333333</v>
      </c>
      <c r="K136" s="38">
        <v>855.86666666666656</v>
      </c>
      <c r="L136" s="38">
        <v>862.48333333333335</v>
      </c>
      <c r="M136" s="28">
        <v>849.25</v>
      </c>
      <c r="N136" s="28">
        <v>836.3</v>
      </c>
      <c r="O136" s="39">
        <v>12694500</v>
      </c>
      <c r="P136" s="40">
        <v>5.2707958437336735E-2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156.25</v>
      </c>
      <c r="F137" s="37">
        <v>155.73333333333332</v>
      </c>
      <c r="G137" s="38">
        <v>154.71666666666664</v>
      </c>
      <c r="H137" s="38">
        <v>153.18333333333331</v>
      </c>
      <c r="I137" s="38">
        <v>152.16666666666663</v>
      </c>
      <c r="J137" s="38">
        <v>157.26666666666665</v>
      </c>
      <c r="K137" s="38">
        <v>158.28333333333336</v>
      </c>
      <c r="L137" s="38">
        <v>159.81666666666666</v>
      </c>
      <c r="M137" s="28">
        <v>156.75</v>
      </c>
      <c r="N137" s="28">
        <v>154.19999999999999</v>
      </c>
      <c r="O137" s="39">
        <v>38332000</v>
      </c>
      <c r="P137" s="40">
        <v>-1.7128205128205128E-2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158.30000000000001</v>
      </c>
      <c r="F138" s="37">
        <v>158.81666666666669</v>
      </c>
      <c r="G138" s="38">
        <v>156.83333333333337</v>
      </c>
      <c r="H138" s="38">
        <v>155.36666666666667</v>
      </c>
      <c r="I138" s="38">
        <v>153.38333333333335</v>
      </c>
      <c r="J138" s="38">
        <v>160.28333333333339</v>
      </c>
      <c r="K138" s="38">
        <v>162.26666666666668</v>
      </c>
      <c r="L138" s="38">
        <v>163.73333333333341</v>
      </c>
      <c r="M138" s="28">
        <v>160.80000000000001</v>
      </c>
      <c r="N138" s="28">
        <v>157.35</v>
      </c>
      <c r="O138" s="39">
        <v>19263000</v>
      </c>
      <c r="P138" s="40">
        <v>-4.9589338292267164E-3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513.35</v>
      </c>
      <c r="F139" s="37">
        <v>511.76666666666665</v>
      </c>
      <c r="G139" s="38">
        <v>509.2833333333333</v>
      </c>
      <c r="H139" s="38">
        <v>505.21666666666664</v>
      </c>
      <c r="I139" s="38">
        <v>502.73333333333329</v>
      </c>
      <c r="J139" s="38">
        <v>515.83333333333326</v>
      </c>
      <c r="K139" s="38">
        <v>518.31666666666661</v>
      </c>
      <c r="L139" s="38">
        <v>522.38333333333333</v>
      </c>
      <c r="M139" s="28">
        <v>514.25</v>
      </c>
      <c r="N139" s="28">
        <v>507.7</v>
      </c>
      <c r="O139" s="39">
        <v>8344000</v>
      </c>
      <c r="P139" s="40">
        <v>-4.6522724561612787E-3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8926.75</v>
      </c>
      <c r="F140" s="37">
        <v>8840.0333333333328</v>
      </c>
      <c r="G140" s="38">
        <v>8730.116666666665</v>
      </c>
      <c r="H140" s="38">
        <v>8533.4833333333318</v>
      </c>
      <c r="I140" s="38">
        <v>8423.5666666666639</v>
      </c>
      <c r="J140" s="38">
        <v>9036.6666666666661</v>
      </c>
      <c r="K140" s="38">
        <v>9146.5833333333339</v>
      </c>
      <c r="L140" s="38">
        <v>9343.2166666666672</v>
      </c>
      <c r="M140" s="28">
        <v>8949.9500000000007</v>
      </c>
      <c r="N140" s="28">
        <v>8643.4</v>
      </c>
      <c r="O140" s="39">
        <v>3087500</v>
      </c>
      <c r="P140" s="40">
        <v>0.11269280668877037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857.75</v>
      </c>
      <c r="F141" s="37">
        <v>859.7166666666667</v>
      </c>
      <c r="G141" s="38">
        <v>850.98333333333335</v>
      </c>
      <c r="H141" s="38">
        <v>844.2166666666667</v>
      </c>
      <c r="I141" s="38">
        <v>835.48333333333335</v>
      </c>
      <c r="J141" s="38">
        <v>866.48333333333335</v>
      </c>
      <c r="K141" s="38">
        <v>875.2166666666667</v>
      </c>
      <c r="L141" s="38">
        <v>881.98333333333335</v>
      </c>
      <c r="M141" s="28">
        <v>868.45</v>
      </c>
      <c r="N141" s="28">
        <v>852.95</v>
      </c>
      <c r="O141" s="39">
        <v>15937500</v>
      </c>
      <c r="P141" s="40">
        <v>5.28266183079713E-3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1445.9</v>
      </c>
      <c r="F142" s="37">
        <v>1445.7666666666667</v>
      </c>
      <c r="G142" s="38">
        <v>1431.5333333333333</v>
      </c>
      <c r="H142" s="38">
        <v>1417.1666666666667</v>
      </c>
      <c r="I142" s="38">
        <v>1402.9333333333334</v>
      </c>
      <c r="J142" s="38">
        <v>1460.1333333333332</v>
      </c>
      <c r="K142" s="38">
        <v>1474.3666666666663</v>
      </c>
      <c r="L142" s="38">
        <v>1488.7333333333331</v>
      </c>
      <c r="M142" s="28">
        <v>1460</v>
      </c>
      <c r="N142" s="28">
        <v>1431.4</v>
      </c>
      <c r="O142" s="39">
        <v>2273250</v>
      </c>
      <c r="P142" s="40">
        <v>-4.6168051708217911E-4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2459.9499999999998</v>
      </c>
      <c r="F143" s="37">
        <v>2463.9833333333331</v>
      </c>
      <c r="G143" s="38">
        <v>2420.8666666666663</v>
      </c>
      <c r="H143" s="38">
        <v>2381.7833333333333</v>
      </c>
      <c r="I143" s="38">
        <v>2338.6666666666665</v>
      </c>
      <c r="J143" s="38">
        <v>2503.0666666666662</v>
      </c>
      <c r="K143" s="38">
        <v>2546.1833333333329</v>
      </c>
      <c r="L143" s="38">
        <v>2585.266666666666</v>
      </c>
      <c r="M143" s="28">
        <v>2507.1</v>
      </c>
      <c r="N143" s="28">
        <v>2424.9</v>
      </c>
      <c r="O143" s="39">
        <v>590800</v>
      </c>
      <c r="P143" s="40">
        <v>-1.697171381031614E-2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879.95</v>
      </c>
      <c r="F144" s="37">
        <v>876.06666666666672</v>
      </c>
      <c r="G144" s="38">
        <v>867.78333333333342</v>
      </c>
      <c r="H144" s="38">
        <v>855.61666666666667</v>
      </c>
      <c r="I144" s="38">
        <v>847.33333333333337</v>
      </c>
      <c r="J144" s="38">
        <v>888.23333333333346</v>
      </c>
      <c r="K144" s="38">
        <v>896.51666666666677</v>
      </c>
      <c r="L144" s="38">
        <v>908.68333333333351</v>
      </c>
      <c r="M144" s="28">
        <v>884.35</v>
      </c>
      <c r="N144" s="28">
        <v>863.9</v>
      </c>
      <c r="O144" s="39">
        <v>1736800</v>
      </c>
      <c r="P144" s="40">
        <v>-4.0918880114860015E-2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792.55</v>
      </c>
      <c r="F145" s="37">
        <v>790.11666666666667</v>
      </c>
      <c r="G145" s="38">
        <v>775.58333333333337</v>
      </c>
      <c r="H145" s="38">
        <v>758.61666666666667</v>
      </c>
      <c r="I145" s="38">
        <v>744.08333333333337</v>
      </c>
      <c r="J145" s="38">
        <v>807.08333333333337</v>
      </c>
      <c r="K145" s="38">
        <v>821.61666666666667</v>
      </c>
      <c r="L145" s="38">
        <v>838.58333333333337</v>
      </c>
      <c r="M145" s="28">
        <v>804.65</v>
      </c>
      <c r="N145" s="28">
        <v>773.15</v>
      </c>
      <c r="O145" s="39">
        <v>4524000</v>
      </c>
      <c r="P145" s="40">
        <v>1.2080536912751677E-2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4010.8</v>
      </c>
      <c r="F146" s="37">
        <v>3996.0666666666671</v>
      </c>
      <c r="G146" s="38">
        <v>3954.733333333334</v>
      </c>
      <c r="H146" s="38">
        <v>3898.666666666667</v>
      </c>
      <c r="I146" s="38">
        <v>3857.3333333333339</v>
      </c>
      <c r="J146" s="38">
        <v>4052.1333333333341</v>
      </c>
      <c r="K146" s="38">
        <v>4093.4666666666672</v>
      </c>
      <c r="L146" s="38">
        <v>4149.5333333333347</v>
      </c>
      <c r="M146" s="28">
        <v>4037.4</v>
      </c>
      <c r="N146" s="28">
        <v>3940</v>
      </c>
      <c r="O146" s="39">
        <v>2833200</v>
      </c>
      <c r="P146" s="40">
        <v>-3.23670137911624E-3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180.05</v>
      </c>
      <c r="F147" s="37">
        <v>179.03333333333333</v>
      </c>
      <c r="G147" s="38">
        <v>177.61666666666667</v>
      </c>
      <c r="H147" s="38">
        <v>175.18333333333334</v>
      </c>
      <c r="I147" s="38">
        <v>173.76666666666668</v>
      </c>
      <c r="J147" s="38">
        <v>181.46666666666667</v>
      </c>
      <c r="K147" s="38">
        <v>182.88333333333335</v>
      </c>
      <c r="L147" s="38">
        <v>185.31666666666666</v>
      </c>
      <c r="M147" s="28">
        <v>180.45</v>
      </c>
      <c r="N147" s="28">
        <v>176.6</v>
      </c>
      <c r="O147" s="39">
        <v>17013500</v>
      </c>
      <c r="P147" s="40">
        <v>-7.3514396569328158E-3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3045.25</v>
      </c>
      <c r="F148" s="37">
        <v>3042.5833333333335</v>
      </c>
      <c r="G148" s="38">
        <v>3004.666666666667</v>
      </c>
      <c r="H148" s="38">
        <v>2964.0833333333335</v>
      </c>
      <c r="I148" s="38">
        <v>2926.166666666667</v>
      </c>
      <c r="J148" s="38">
        <v>3083.166666666667</v>
      </c>
      <c r="K148" s="38">
        <v>3121.0833333333339</v>
      </c>
      <c r="L148" s="38">
        <v>3161.666666666667</v>
      </c>
      <c r="M148" s="28">
        <v>3080.5</v>
      </c>
      <c r="N148" s="28">
        <v>3002</v>
      </c>
      <c r="O148" s="39">
        <v>1474725</v>
      </c>
      <c r="P148" s="40">
        <v>1.1280451218048722E-2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70707.05</v>
      </c>
      <c r="F149" s="37">
        <v>70336.683333333334</v>
      </c>
      <c r="G149" s="38">
        <v>69820.866666666669</v>
      </c>
      <c r="H149" s="38">
        <v>68934.683333333334</v>
      </c>
      <c r="I149" s="38">
        <v>68418.866666666669</v>
      </c>
      <c r="J149" s="38">
        <v>71222.866666666669</v>
      </c>
      <c r="K149" s="38">
        <v>71738.683333333349</v>
      </c>
      <c r="L149" s="38">
        <v>72624.866666666669</v>
      </c>
      <c r="M149" s="28">
        <v>70852.5</v>
      </c>
      <c r="N149" s="28">
        <v>69450.5</v>
      </c>
      <c r="O149" s="39">
        <v>62950</v>
      </c>
      <c r="P149" s="40">
        <v>-2.7949351451513279E-2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1458.55</v>
      </c>
      <c r="F150" s="37">
        <v>1457.45</v>
      </c>
      <c r="G150" s="38">
        <v>1451.4</v>
      </c>
      <c r="H150" s="38">
        <v>1444.25</v>
      </c>
      <c r="I150" s="38">
        <v>1438.2</v>
      </c>
      <c r="J150" s="38">
        <v>1464.6000000000001</v>
      </c>
      <c r="K150" s="38">
        <v>1470.6499999999999</v>
      </c>
      <c r="L150" s="38">
        <v>1477.8000000000002</v>
      </c>
      <c r="M150" s="28">
        <v>1463.5</v>
      </c>
      <c r="N150" s="28">
        <v>1450.3</v>
      </c>
      <c r="O150" s="39">
        <v>3792750</v>
      </c>
      <c r="P150" s="40">
        <v>-2.0340953118946146E-2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332.4</v>
      </c>
      <c r="F151" s="37">
        <v>330.90000000000003</v>
      </c>
      <c r="G151" s="38">
        <v>328.30000000000007</v>
      </c>
      <c r="H151" s="38">
        <v>324.20000000000005</v>
      </c>
      <c r="I151" s="38">
        <v>321.60000000000008</v>
      </c>
      <c r="J151" s="38">
        <v>335.00000000000006</v>
      </c>
      <c r="K151" s="38">
        <v>337.60000000000008</v>
      </c>
      <c r="L151" s="38">
        <v>341.70000000000005</v>
      </c>
      <c r="M151" s="28">
        <v>333.5</v>
      </c>
      <c r="N151" s="28">
        <v>326.8</v>
      </c>
      <c r="O151" s="39">
        <v>2910400</v>
      </c>
      <c r="P151" s="40">
        <v>4.4174489232468254E-3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122.3</v>
      </c>
      <c r="F152" s="37">
        <v>121.56666666666666</v>
      </c>
      <c r="G152" s="38">
        <v>119.48333333333332</v>
      </c>
      <c r="H152" s="38">
        <v>116.66666666666666</v>
      </c>
      <c r="I152" s="38">
        <v>114.58333333333331</v>
      </c>
      <c r="J152" s="38">
        <v>124.38333333333333</v>
      </c>
      <c r="K152" s="38">
        <v>126.46666666666667</v>
      </c>
      <c r="L152" s="38">
        <v>129.28333333333333</v>
      </c>
      <c r="M152" s="28">
        <v>123.65</v>
      </c>
      <c r="N152" s="28">
        <v>118.75</v>
      </c>
      <c r="O152" s="39">
        <v>106479500</v>
      </c>
      <c r="P152" s="40">
        <v>2.1944852341328112E-2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4918.3500000000004</v>
      </c>
      <c r="F153" s="37">
        <v>4905.3833333333341</v>
      </c>
      <c r="G153" s="38">
        <v>4851.7666666666682</v>
      </c>
      <c r="H153" s="38">
        <v>4785.1833333333343</v>
      </c>
      <c r="I153" s="38">
        <v>4731.5666666666684</v>
      </c>
      <c r="J153" s="38">
        <v>4971.9666666666681</v>
      </c>
      <c r="K153" s="38">
        <v>5025.5833333333348</v>
      </c>
      <c r="L153" s="38">
        <v>5092.1666666666679</v>
      </c>
      <c r="M153" s="28">
        <v>4959</v>
      </c>
      <c r="N153" s="28">
        <v>4838.8</v>
      </c>
      <c r="O153" s="39">
        <v>1691375</v>
      </c>
      <c r="P153" s="40">
        <v>-2.6616790158981368E-2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4046.4</v>
      </c>
      <c r="F154" s="37">
        <v>4059.15</v>
      </c>
      <c r="G154" s="38">
        <v>4018.25</v>
      </c>
      <c r="H154" s="38">
        <v>3990.1</v>
      </c>
      <c r="I154" s="38">
        <v>3949.2</v>
      </c>
      <c r="J154" s="38">
        <v>4087.3</v>
      </c>
      <c r="K154" s="38">
        <v>4128.2000000000007</v>
      </c>
      <c r="L154" s="38">
        <v>4156.3500000000004</v>
      </c>
      <c r="M154" s="28">
        <v>4100.05</v>
      </c>
      <c r="N154" s="28">
        <v>4031</v>
      </c>
      <c r="O154" s="39">
        <v>531000</v>
      </c>
      <c r="P154" s="40">
        <v>-6.6455696202531639E-2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45.75</v>
      </c>
      <c r="F155" s="37">
        <v>45.516666666666673</v>
      </c>
      <c r="G155" s="38">
        <v>45.183333333333344</v>
      </c>
      <c r="H155" s="38">
        <v>44.616666666666674</v>
      </c>
      <c r="I155" s="38">
        <v>44.283333333333346</v>
      </c>
      <c r="J155" s="38">
        <v>46.083333333333343</v>
      </c>
      <c r="K155" s="38">
        <v>46.416666666666671</v>
      </c>
      <c r="L155" s="38">
        <v>46.983333333333341</v>
      </c>
      <c r="M155" s="28">
        <v>45.85</v>
      </c>
      <c r="N155" s="28">
        <v>44.95</v>
      </c>
      <c r="O155" s="39">
        <v>30420000</v>
      </c>
      <c r="P155" s="40">
        <v>6.7513899920571881E-3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18195.099999999999</v>
      </c>
      <c r="F156" s="37">
        <v>18196.566666666666</v>
      </c>
      <c r="G156" s="38">
        <v>18093.083333333332</v>
      </c>
      <c r="H156" s="38">
        <v>17991.066666666666</v>
      </c>
      <c r="I156" s="38">
        <v>17887.583333333332</v>
      </c>
      <c r="J156" s="38">
        <v>18298.583333333332</v>
      </c>
      <c r="K156" s="38">
        <v>18402.066666666669</v>
      </c>
      <c r="L156" s="38">
        <v>18504.083333333332</v>
      </c>
      <c r="M156" s="28">
        <v>18300.05</v>
      </c>
      <c r="N156" s="28">
        <v>18094.55</v>
      </c>
      <c r="O156" s="39">
        <v>311275</v>
      </c>
      <c r="P156" s="40">
        <v>1.7700539061871431E-3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150.75</v>
      </c>
      <c r="F157" s="37">
        <v>150.25</v>
      </c>
      <c r="G157" s="38">
        <v>147.94999999999999</v>
      </c>
      <c r="H157" s="38">
        <v>145.14999999999998</v>
      </c>
      <c r="I157" s="38">
        <v>142.84999999999997</v>
      </c>
      <c r="J157" s="38">
        <v>153.05000000000001</v>
      </c>
      <c r="K157" s="38">
        <v>155.35000000000002</v>
      </c>
      <c r="L157" s="38">
        <v>158.15000000000003</v>
      </c>
      <c r="M157" s="28">
        <v>152.55000000000001</v>
      </c>
      <c r="N157" s="28">
        <v>147.44999999999999</v>
      </c>
      <c r="O157" s="39">
        <v>92319300</v>
      </c>
      <c r="P157" s="40">
        <v>4.0317100792751984E-2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135.15</v>
      </c>
      <c r="F158" s="37">
        <v>135.01666666666668</v>
      </c>
      <c r="G158" s="38">
        <v>134.23333333333335</v>
      </c>
      <c r="H158" s="38">
        <v>133.31666666666666</v>
      </c>
      <c r="I158" s="38">
        <v>132.53333333333333</v>
      </c>
      <c r="J158" s="38">
        <v>135.93333333333337</v>
      </c>
      <c r="K158" s="38">
        <v>136.71666666666673</v>
      </c>
      <c r="L158" s="38">
        <v>137.63333333333338</v>
      </c>
      <c r="M158" s="28">
        <v>135.80000000000001</v>
      </c>
      <c r="N158" s="28">
        <v>134.1</v>
      </c>
      <c r="O158" s="39">
        <v>50752800</v>
      </c>
      <c r="P158" s="40">
        <v>-6.5826174272007138E-3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941.4</v>
      </c>
      <c r="F159" s="37">
        <v>933.04999999999984</v>
      </c>
      <c r="G159" s="38">
        <v>921.14999999999964</v>
      </c>
      <c r="H159" s="38">
        <v>900.89999999999975</v>
      </c>
      <c r="I159" s="38">
        <v>888.99999999999955</v>
      </c>
      <c r="J159" s="38">
        <v>953.29999999999973</v>
      </c>
      <c r="K159" s="38">
        <v>965.2</v>
      </c>
      <c r="L159" s="38">
        <v>985.44999999999982</v>
      </c>
      <c r="M159" s="28">
        <v>944.95</v>
      </c>
      <c r="N159" s="28">
        <v>912.8</v>
      </c>
      <c r="O159" s="39">
        <v>2489900</v>
      </c>
      <c r="P159" s="40">
        <v>-1.0845383759733037E-2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3726.75</v>
      </c>
      <c r="F160" s="37">
        <v>3700.6833333333329</v>
      </c>
      <c r="G160" s="38">
        <v>3643.4166666666661</v>
      </c>
      <c r="H160" s="38">
        <v>3560.083333333333</v>
      </c>
      <c r="I160" s="38">
        <v>3502.8166666666662</v>
      </c>
      <c r="J160" s="38">
        <v>3784.016666666666</v>
      </c>
      <c r="K160" s="38">
        <v>3841.2833333333333</v>
      </c>
      <c r="L160" s="38">
        <v>3924.6166666666659</v>
      </c>
      <c r="M160" s="28">
        <v>3757.95</v>
      </c>
      <c r="N160" s="28">
        <v>3617.35</v>
      </c>
      <c r="O160" s="39">
        <v>588375</v>
      </c>
      <c r="P160" s="40">
        <v>3.2010524007893004E-2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160.5</v>
      </c>
      <c r="F161" s="37">
        <v>162.30000000000001</v>
      </c>
      <c r="G161" s="38">
        <v>158.00000000000003</v>
      </c>
      <c r="H161" s="38">
        <v>155.50000000000003</v>
      </c>
      <c r="I161" s="38">
        <v>151.20000000000005</v>
      </c>
      <c r="J161" s="38">
        <v>164.8</v>
      </c>
      <c r="K161" s="38">
        <v>169.09999999999997</v>
      </c>
      <c r="L161" s="38">
        <v>171.6</v>
      </c>
      <c r="M161" s="28">
        <v>166.6</v>
      </c>
      <c r="N161" s="28">
        <v>159.80000000000001</v>
      </c>
      <c r="O161" s="39">
        <v>42057400</v>
      </c>
      <c r="P161" s="40">
        <v>6.3473520249221177E-2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42297.7</v>
      </c>
      <c r="F162" s="37">
        <v>41860.633333333331</v>
      </c>
      <c r="G162" s="38">
        <v>41292.066666666666</v>
      </c>
      <c r="H162" s="38">
        <v>40286.433333333334</v>
      </c>
      <c r="I162" s="38">
        <v>39717.866666666669</v>
      </c>
      <c r="J162" s="38">
        <v>42866.266666666663</v>
      </c>
      <c r="K162" s="38">
        <v>43434.833333333328</v>
      </c>
      <c r="L162" s="38">
        <v>44440.46666666666</v>
      </c>
      <c r="M162" s="28">
        <v>42429.2</v>
      </c>
      <c r="N162" s="28">
        <v>40855</v>
      </c>
      <c r="O162" s="39">
        <v>79890</v>
      </c>
      <c r="P162" s="40">
        <v>-5.7678697806086345E-2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2477.5500000000002</v>
      </c>
      <c r="F163" s="37">
        <v>2468.6166666666668</v>
      </c>
      <c r="G163" s="38">
        <v>2446.0333333333338</v>
      </c>
      <c r="H163" s="38">
        <v>2414.5166666666669</v>
      </c>
      <c r="I163" s="38">
        <v>2391.9333333333338</v>
      </c>
      <c r="J163" s="38">
        <v>2500.1333333333337</v>
      </c>
      <c r="K163" s="38">
        <v>2522.7166666666667</v>
      </c>
      <c r="L163" s="38">
        <v>2554.2333333333336</v>
      </c>
      <c r="M163" s="28">
        <v>2491.1999999999998</v>
      </c>
      <c r="N163" s="28">
        <v>2437.1</v>
      </c>
      <c r="O163" s="39">
        <v>3663825</v>
      </c>
      <c r="P163" s="40">
        <v>5.0130054386379762E-2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4375.6499999999996</v>
      </c>
      <c r="F164" s="37">
        <v>4322.6333333333323</v>
      </c>
      <c r="G164" s="38">
        <v>4245.3166666666648</v>
      </c>
      <c r="H164" s="38">
        <v>4114.9833333333327</v>
      </c>
      <c r="I164" s="38">
        <v>4037.6666666666652</v>
      </c>
      <c r="J164" s="38">
        <v>4452.9666666666644</v>
      </c>
      <c r="K164" s="38">
        <v>4530.2833333333319</v>
      </c>
      <c r="L164" s="38">
        <v>4660.6166666666641</v>
      </c>
      <c r="M164" s="28">
        <v>4399.95</v>
      </c>
      <c r="N164" s="28">
        <v>4192.3</v>
      </c>
      <c r="O164" s="39">
        <v>382500</v>
      </c>
      <c r="P164" s="40">
        <v>-3.1522977592100265E-2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218.95</v>
      </c>
      <c r="F165" s="37">
        <v>218.56666666666669</v>
      </c>
      <c r="G165" s="38">
        <v>216.68333333333339</v>
      </c>
      <c r="H165" s="38">
        <v>214.41666666666671</v>
      </c>
      <c r="I165" s="38">
        <v>212.53333333333342</v>
      </c>
      <c r="J165" s="38">
        <v>220.83333333333337</v>
      </c>
      <c r="K165" s="38">
        <v>222.71666666666664</v>
      </c>
      <c r="L165" s="38">
        <v>224.98333333333335</v>
      </c>
      <c r="M165" s="28">
        <v>220.45</v>
      </c>
      <c r="N165" s="28">
        <v>216.3</v>
      </c>
      <c r="O165" s="39">
        <v>18855000</v>
      </c>
      <c r="P165" s="40">
        <v>-3.1811674884682679E-4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119.1</v>
      </c>
      <c r="F166" s="37">
        <v>118.25</v>
      </c>
      <c r="G166" s="38">
        <v>117.15</v>
      </c>
      <c r="H166" s="38">
        <v>115.2</v>
      </c>
      <c r="I166" s="38">
        <v>114.10000000000001</v>
      </c>
      <c r="J166" s="38">
        <v>120.2</v>
      </c>
      <c r="K166" s="38">
        <v>121.3</v>
      </c>
      <c r="L166" s="38">
        <v>123.25</v>
      </c>
      <c r="M166" s="28">
        <v>119.35</v>
      </c>
      <c r="N166" s="28">
        <v>116.3</v>
      </c>
      <c r="O166" s="39">
        <v>48329000</v>
      </c>
      <c r="P166" s="40">
        <v>1.3917793964620187E-2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4584.8</v>
      </c>
      <c r="F167" s="37">
        <v>4562.7666666666664</v>
      </c>
      <c r="G167" s="38">
        <v>4532.0333333333328</v>
      </c>
      <c r="H167" s="38">
        <v>4479.2666666666664</v>
      </c>
      <c r="I167" s="38">
        <v>4448.5333333333328</v>
      </c>
      <c r="J167" s="38">
        <v>4615.5333333333328</v>
      </c>
      <c r="K167" s="38">
        <v>4646.2666666666664</v>
      </c>
      <c r="L167" s="38">
        <v>4699.0333333333328</v>
      </c>
      <c r="M167" s="28">
        <v>4593.5</v>
      </c>
      <c r="N167" s="28">
        <v>4510</v>
      </c>
      <c r="O167" s="39">
        <v>173625</v>
      </c>
      <c r="P167" s="40">
        <v>2.5092250922509225E-2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2490.6999999999998</v>
      </c>
      <c r="F168" s="37">
        <v>2473.6166666666668</v>
      </c>
      <c r="G168" s="38">
        <v>2442.9333333333334</v>
      </c>
      <c r="H168" s="38">
        <v>2395.1666666666665</v>
      </c>
      <c r="I168" s="38">
        <v>2364.4833333333331</v>
      </c>
      <c r="J168" s="38">
        <v>2521.3833333333337</v>
      </c>
      <c r="K168" s="38">
        <v>2552.0666666666671</v>
      </c>
      <c r="L168" s="38">
        <v>2599.8333333333339</v>
      </c>
      <c r="M168" s="28">
        <v>2504.3000000000002</v>
      </c>
      <c r="N168" s="28">
        <v>2425.85</v>
      </c>
      <c r="O168" s="39">
        <v>2848750</v>
      </c>
      <c r="P168" s="40">
        <v>-2.5735294117647058E-2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2641.05</v>
      </c>
      <c r="F169" s="37">
        <v>2647.35</v>
      </c>
      <c r="G169" s="38">
        <v>2609.6999999999998</v>
      </c>
      <c r="H169" s="38">
        <v>2578.35</v>
      </c>
      <c r="I169" s="38">
        <v>2540.6999999999998</v>
      </c>
      <c r="J169" s="38">
        <v>2678.7</v>
      </c>
      <c r="K169" s="38">
        <v>2716.3500000000004</v>
      </c>
      <c r="L169" s="38">
        <v>2747.7</v>
      </c>
      <c r="M169" s="28">
        <v>2685</v>
      </c>
      <c r="N169" s="28">
        <v>2616</v>
      </c>
      <c r="O169" s="39">
        <v>1999250</v>
      </c>
      <c r="P169" s="40">
        <v>-2.4875015242043653E-2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41.75</v>
      </c>
      <c r="F170" s="37">
        <v>41.816666666666663</v>
      </c>
      <c r="G170" s="38">
        <v>41.333333333333329</v>
      </c>
      <c r="H170" s="38">
        <v>40.916666666666664</v>
      </c>
      <c r="I170" s="38">
        <v>40.43333333333333</v>
      </c>
      <c r="J170" s="38">
        <v>42.233333333333327</v>
      </c>
      <c r="K170" s="38">
        <v>42.716666666666661</v>
      </c>
      <c r="L170" s="38">
        <v>43.133333333333326</v>
      </c>
      <c r="M170" s="28">
        <v>42.3</v>
      </c>
      <c r="N170" s="28">
        <v>41.4</v>
      </c>
      <c r="O170" s="39">
        <v>308960000</v>
      </c>
      <c r="P170" s="40">
        <v>4.7861949207727371E-2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2450.4499999999998</v>
      </c>
      <c r="F171" s="37">
        <v>2430.35</v>
      </c>
      <c r="G171" s="38">
        <v>2402.8999999999996</v>
      </c>
      <c r="H171" s="38">
        <v>2355.35</v>
      </c>
      <c r="I171" s="38">
        <v>2327.8999999999996</v>
      </c>
      <c r="J171" s="38">
        <v>2477.8999999999996</v>
      </c>
      <c r="K171" s="38">
        <v>2505.3499999999995</v>
      </c>
      <c r="L171" s="38">
        <v>2552.8999999999996</v>
      </c>
      <c r="M171" s="28">
        <v>2457.8000000000002</v>
      </c>
      <c r="N171" s="28">
        <v>2382.8000000000002</v>
      </c>
      <c r="O171" s="39">
        <v>791100</v>
      </c>
      <c r="P171" s="40">
        <v>-2.9444239970555761E-2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206.75</v>
      </c>
      <c r="F172" s="37">
        <v>206.48333333333335</v>
      </c>
      <c r="G172" s="38">
        <v>205.16666666666669</v>
      </c>
      <c r="H172" s="38">
        <v>203.58333333333334</v>
      </c>
      <c r="I172" s="38">
        <v>202.26666666666668</v>
      </c>
      <c r="J172" s="38">
        <v>208.06666666666669</v>
      </c>
      <c r="K172" s="38">
        <v>209.38333333333335</v>
      </c>
      <c r="L172" s="38">
        <v>210.9666666666667</v>
      </c>
      <c r="M172" s="28">
        <v>207.8</v>
      </c>
      <c r="N172" s="28">
        <v>204.9</v>
      </c>
      <c r="O172" s="39">
        <v>26798325</v>
      </c>
      <c r="P172" s="40">
        <v>7.2343149807938545E-2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1648.3</v>
      </c>
      <c r="F173" s="37">
        <v>1642.0166666666664</v>
      </c>
      <c r="G173" s="38">
        <v>1614.1833333333329</v>
      </c>
      <c r="H173" s="38">
        <v>1580.0666666666666</v>
      </c>
      <c r="I173" s="38">
        <v>1552.2333333333331</v>
      </c>
      <c r="J173" s="38">
        <v>1676.1333333333328</v>
      </c>
      <c r="K173" s="38">
        <v>1703.9666666666662</v>
      </c>
      <c r="L173" s="38">
        <v>1738.0833333333326</v>
      </c>
      <c r="M173" s="28">
        <v>1669.85</v>
      </c>
      <c r="N173" s="28">
        <v>1607.9</v>
      </c>
      <c r="O173" s="39">
        <v>2848186</v>
      </c>
      <c r="P173" s="40">
        <v>-1.2976022566995768E-2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239.5</v>
      </c>
      <c r="F174" s="37">
        <v>236.65</v>
      </c>
      <c r="G174" s="38">
        <v>232.3</v>
      </c>
      <c r="H174" s="38">
        <v>225.1</v>
      </c>
      <c r="I174" s="38">
        <v>220.75</v>
      </c>
      <c r="J174" s="38">
        <v>243.85000000000002</v>
      </c>
      <c r="K174" s="38">
        <v>248.2</v>
      </c>
      <c r="L174" s="38">
        <v>255.40000000000003</v>
      </c>
      <c r="M174" s="28">
        <v>241</v>
      </c>
      <c r="N174" s="28">
        <v>229.45</v>
      </c>
      <c r="O174" s="39">
        <v>6707500</v>
      </c>
      <c r="P174" s="40">
        <v>1.3217522658610271E-2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891.85</v>
      </c>
      <c r="F175" s="37">
        <v>890.63333333333321</v>
      </c>
      <c r="G175" s="38">
        <v>883.26666666666642</v>
      </c>
      <c r="H175" s="38">
        <v>874.68333333333317</v>
      </c>
      <c r="I175" s="38">
        <v>867.31666666666638</v>
      </c>
      <c r="J175" s="38">
        <v>899.21666666666647</v>
      </c>
      <c r="K175" s="38">
        <v>906.58333333333326</v>
      </c>
      <c r="L175" s="38">
        <v>915.16666666666652</v>
      </c>
      <c r="M175" s="28">
        <v>898</v>
      </c>
      <c r="N175" s="28">
        <v>882.05</v>
      </c>
      <c r="O175" s="39">
        <v>2095250</v>
      </c>
      <c r="P175" s="40">
        <v>-4.6052631578947366E-2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146.9</v>
      </c>
      <c r="F176" s="37">
        <v>146.29999999999998</v>
      </c>
      <c r="G176" s="38">
        <v>144.59999999999997</v>
      </c>
      <c r="H176" s="38">
        <v>142.29999999999998</v>
      </c>
      <c r="I176" s="38">
        <v>140.59999999999997</v>
      </c>
      <c r="J176" s="38">
        <v>148.59999999999997</v>
      </c>
      <c r="K176" s="38">
        <v>150.29999999999995</v>
      </c>
      <c r="L176" s="38">
        <v>152.59999999999997</v>
      </c>
      <c r="M176" s="28">
        <v>148</v>
      </c>
      <c r="N176" s="28">
        <v>144</v>
      </c>
      <c r="O176" s="39">
        <v>36940200</v>
      </c>
      <c r="P176" s="40">
        <v>-3.382888349514563E-2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133</v>
      </c>
      <c r="F177" s="37">
        <v>131.98333333333332</v>
      </c>
      <c r="G177" s="38">
        <v>130.71666666666664</v>
      </c>
      <c r="H177" s="38">
        <v>128.43333333333331</v>
      </c>
      <c r="I177" s="38">
        <v>127.16666666666663</v>
      </c>
      <c r="J177" s="38">
        <v>134.26666666666665</v>
      </c>
      <c r="K177" s="38">
        <v>135.53333333333336</v>
      </c>
      <c r="L177" s="38">
        <v>137.81666666666666</v>
      </c>
      <c r="M177" s="28">
        <v>133.25</v>
      </c>
      <c r="N177" s="28">
        <v>129.69999999999999</v>
      </c>
      <c r="O177" s="39">
        <v>31608000</v>
      </c>
      <c r="P177" s="40">
        <v>-4.9112202493388742E-3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2386.65</v>
      </c>
      <c r="F178" s="37">
        <v>2378.9333333333334</v>
      </c>
      <c r="G178" s="38">
        <v>2367.9666666666667</v>
      </c>
      <c r="H178" s="38">
        <v>2349.2833333333333</v>
      </c>
      <c r="I178" s="38">
        <v>2338.3166666666666</v>
      </c>
      <c r="J178" s="38">
        <v>2397.6166666666668</v>
      </c>
      <c r="K178" s="38">
        <v>2408.5833333333339</v>
      </c>
      <c r="L178" s="38">
        <v>2427.2666666666669</v>
      </c>
      <c r="M178" s="28">
        <v>2389.9</v>
      </c>
      <c r="N178" s="28">
        <v>2360.25</v>
      </c>
      <c r="O178" s="39">
        <v>32932250</v>
      </c>
      <c r="P178" s="40">
        <v>-4.5206790078715045E-2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103.85</v>
      </c>
      <c r="F179" s="37">
        <v>102.88333333333333</v>
      </c>
      <c r="G179" s="38">
        <v>101.41666666666666</v>
      </c>
      <c r="H179" s="38">
        <v>98.983333333333334</v>
      </c>
      <c r="I179" s="38">
        <v>97.516666666666666</v>
      </c>
      <c r="J179" s="38">
        <v>105.31666666666665</v>
      </c>
      <c r="K179" s="38">
        <v>106.78333333333332</v>
      </c>
      <c r="L179" s="38">
        <v>109.21666666666664</v>
      </c>
      <c r="M179" s="28">
        <v>104.35</v>
      </c>
      <c r="N179" s="28">
        <v>100.45</v>
      </c>
      <c r="O179" s="39">
        <v>170767250</v>
      </c>
      <c r="P179" s="40">
        <v>-1.9045540123877869E-2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864.65</v>
      </c>
      <c r="F180" s="37">
        <v>853.38333333333333</v>
      </c>
      <c r="G180" s="38">
        <v>837.41666666666663</v>
      </c>
      <c r="H180" s="38">
        <v>810.18333333333328</v>
      </c>
      <c r="I180" s="38">
        <v>794.21666666666658</v>
      </c>
      <c r="J180" s="38">
        <v>880.61666666666667</v>
      </c>
      <c r="K180" s="38">
        <v>896.58333333333337</v>
      </c>
      <c r="L180" s="38">
        <v>923.81666666666672</v>
      </c>
      <c r="M180" s="28">
        <v>869.35</v>
      </c>
      <c r="N180" s="28">
        <v>826.15</v>
      </c>
      <c r="O180" s="39">
        <v>5275500</v>
      </c>
      <c r="P180" s="40">
        <v>-3.6702273349767188E-2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1130.45</v>
      </c>
      <c r="F181" s="37">
        <v>1132.7166666666667</v>
      </c>
      <c r="G181" s="38">
        <v>1120.4833333333333</v>
      </c>
      <c r="H181" s="38">
        <v>1110.5166666666667</v>
      </c>
      <c r="I181" s="38">
        <v>1098.2833333333333</v>
      </c>
      <c r="J181" s="38">
        <v>1142.6833333333334</v>
      </c>
      <c r="K181" s="38">
        <v>1154.916666666667</v>
      </c>
      <c r="L181" s="38">
        <v>1164.8833333333334</v>
      </c>
      <c r="M181" s="28">
        <v>1144.95</v>
      </c>
      <c r="N181" s="28">
        <v>1122.75</v>
      </c>
      <c r="O181" s="39">
        <v>6837750</v>
      </c>
      <c r="P181" s="40">
        <v>1.9114688128772636E-2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535.79999999999995</v>
      </c>
      <c r="F182" s="37">
        <v>533.58333333333337</v>
      </c>
      <c r="G182" s="38">
        <v>530.56666666666672</v>
      </c>
      <c r="H182" s="38">
        <v>525.33333333333337</v>
      </c>
      <c r="I182" s="38">
        <v>522.31666666666672</v>
      </c>
      <c r="J182" s="38">
        <v>538.81666666666672</v>
      </c>
      <c r="K182" s="38">
        <v>541.83333333333337</v>
      </c>
      <c r="L182" s="38">
        <v>547.06666666666672</v>
      </c>
      <c r="M182" s="28">
        <v>536.6</v>
      </c>
      <c r="N182" s="28">
        <v>528.35</v>
      </c>
      <c r="O182" s="39">
        <v>84826500</v>
      </c>
      <c r="P182" s="40">
        <v>-1.7597804183170036E-2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25429.75</v>
      </c>
      <c r="F183" s="37">
        <v>25239.600000000002</v>
      </c>
      <c r="G183" s="38">
        <v>24979.200000000004</v>
      </c>
      <c r="H183" s="38">
        <v>24528.65</v>
      </c>
      <c r="I183" s="38">
        <v>24268.250000000004</v>
      </c>
      <c r="J183" s="38">
        <v>25690.150000000005</v>
      </c>
      <c r="K183" s="38">
        <v>25950.550000000007</v>
      </c>
      <c r="L183" s="38">
        <v>26401.100000000006</v>
      </c>
      <c r="M183" s="28">
        <v>25500</v>
      </c>
      <c r="N183" s="28">
        <v>24789.05</v>
      </c>
      <c r="O183" s="39">
        <v>166725</v>
      </c>
      <c r="P183" s="40">
        <v>-1.4918759231905466E-2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2427.35</v>
      </c>
      <c r="F184" s="37">
        <v>2409.2333333333331</v>
      </c>
      <c r="G184" s="38">
        <v>2383.1166666666663</v>
      </c>
      <c r="H184" s="38">
        <v>2338.8833333333332</v>
      </c>
      <c r="I184" s="38">
        <v>2312.7666666666664</v>
      </c>
      <c r="J184" s="38">
        <v>2453.4666666666662</v>
      </c>
      <c r="K184" s="38">
        <v>2479.583333333333</v>
      </c>
      <c r="L184" s="38">
        <v>2523.8166666666662</v>
      </c>
      <c r="M184" s="28">
        <v>2435.35</v>
      </c>
      <c r="N184" s="28">
        <v>2365</v>
      </c>
      <c r="O184" s="39">
        <v>1697025</v>
      </c>
      <c r="P184" s="40">
        <v>-1.7513134851138354E-2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2585.9499999999998</v>
      </c>
      <c r="F185" s="37">
        <v>2575.7333333333331</v>
      </c>
      <c r="G185" s="38">
        <v>2557.4166666666661</v>
      </c>
      <c r="H185" s="38">
        <v>2528.8833333333328</v>
      </c>
      <c r="I185" s="38">
        <v>2510.5666666666657</v>
      </c>
      <c r="J185" s="38">
        <v>2604.2666666666664</v>
      </c>
      <c r="K185" s="38">
        <v>2622.583333333333</v>
      </c>
      <c r="L185" s="38">
        <v>2651.1166666666668</v>
      </c>
      <c r="M185" s="28">
        <v>2594.0500000000002</v>
      </c>
      <c r="N185" s="28">
        <v>2547.1999999999998</v>
      </c>
      <c r="O185" s="39">
        <v>2913750</v>
      </c>
      <c r="P185" s="40">
        <v>-3.1655034895314058E-2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1249.7</v>
      </c>
      <c r="F186" s="37">
        <v>1249.1833333333332</v>
      </c>
      <c r="G186" s="38">
        <v>1239.3666666666663</v>
      </c>
      <c r="H186" s="38">
        <v>1229.0333333333331</v>
      </c>
      <c r="I186" s="38">
        <v>1219.2166666666662</v>
      </c>
      <c r="J186" s="38">
        <v>1259.5166666666664</v>
      </c>
      <c r="K186" s="38">
        <v>1269.3333333333335</v>
      </c>
      <c r="L186" s="38">
        <v>1279.6666666666665</v>
      </c>
      <c r="M186" s="28">
        <v>1259</v>
      </c>
      <c r="N186" s="28">
        <v>1238.8499999999999</v>
      </c>
      <c r="O186" s="39">
        <v>3133600</v>
      </c>
      <c r="P186" s="40">
        <v>2.3029682702149436E-3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396.65</v>
      </c>
      <c r="F187" s="37">
        <v>395.81666666666666</v>
      </c>
      <c r="G187" s="38">
        <v>392.0333333333333</v>
      </c>
      <c r="H187" s="38">
        <v>387.41666666666663</v>
      </c>
      <c r="I187" s="38">
        <v>383.63333333333327</v>
      </c>
      <c r="J187" s="38">
        <v>400.43333333333334</v>
      </c>
      <c r="K187" s="38">
        <v>404.21666666666675</v>
      </c>
      <c r="L187" s="38">
        <v>408.83333333333337</v>
      </c>
      <c r="M187" s="28">
        <v>399.6</v>
      </c>
      <c r="N187" s="28">
        <v>391.2</v>
      </c>
      <c r="O187" s="39">
        <v>4272300</v>
      </c>
      <c r="P187" s="40">
        <v>1.0429970200085143E-2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887.9</v>
      </c>
      <c r="F188" s="37">
        <v>889.5333333333333</v>
      </c>
      <c r="G188" s="38">
        <v>884.26666666666665</v>
      </c>
      <c r="H188" s="38">
        <v>880.63333333333333</v>
      </c>
      <c r="I188" s="38">
        <v>875.36666666666667</v>
      </c>
      <c r="J188" s="38">
        <v>893.16666666666663</v>
      </c>
      <c r="K188" s="38">
        <v>898.43333333333328</v>
      </c>
      <c r="L188" s="38">
        <v>902.06666666666661</v>
      </c>
      <c r="M188" s="28">
        <v>894.8</v>
      </c>
      <c r="N188" s="28">
        <v>885.9</v>
      </c>
      <c r="O188" s="39">
        <v>23786000</v>
      </c>
      <c r="P188" s="40">
        <v>-9.6470519658418581E-3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516.75</v>
      </c>
      <c r="F189" s="37">
        <v>518.19999999999993</v>
      </c>
      <c r="G189" s="38">
        <v>504.39999999999986</v>
      </c>
      <c r="H189" s="38">
        <v>492.04999999999995</v>
      </c>
      <c r="I189" s="38">
        <v>478.24999999999989</v>
      </c>
      <c r="J189" s="38">
        <v>530.54999999999984</v>
      </c>
      <c r="K189" s="38">
        <v>544.3499999999998</v>
      </c>
      <c r="L189" s="38">
        <v>556.69999999999982</v>
      </c>
      <c r="M189" s="28">
        <v>532</v>
      </c>
      <c r="N189" s="28">
        <v>505.85</v>
      </c>
      <c r="O189" s="39">
        <v>12310500</v>
      </c>
      <c r="P189" s="40">
        <v>3.4800151305005675E-2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588.4</v>
      </c>
      <c r="F190" s="37">
        <v>584.11666666666667</v>
      </c>
      <c r="G190" s="38">
        <v>578.88333333333333</v>
      </c>
      <c r="H190" s="38">
        <v>569.36666666666667</v>
      </c>
      <c r="I190" s="38">
        <v>564.13333333333333</v>
      </c>
      <c r="J190" s="38">
        <v>593.63333333333333</v>
      </c>
      <c r="K190" s="38">
        <v>598.86666666666667</v>
      </c>
      <c r="L190" s="38">
        <v>608.38333333333333</v>
      </c>
      <c r="M190" s="28">
        <v>589.35</v>
      </c>
      <c r="N190" s="28">
        <v>574.6</v>
      </c>
      <c r="O190" s="39">
        <v>1098200</v>
      </c>
      <c r="P190" s="40">
        <v>-7.2505384063173015E-2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970.75</v>
      </c>
      <c r="F191" s="37">
        <v>960.43333333333339</v>
      </c>
      <c r="G191" s="38">
        <v>945.91666666666674</v>
      </c>
      <c r="H191" s="38">
        <v>921.08333333333337</v>
      </c>
      <c r="I191" s="38">
        <v>906.56666666666672</v>
      </c>
      <c r="J191" s="38">
        <v>985.26666666666677</v>
      </c>
      <c r="K191" s="38">
        <v>999.78333333333342</v>
      </c>
      <c r="L191" s="38">
        <v>1024.6166666666668</v>
      </c>
      <c r="M191" s="28">
        <v>974.95</v>
      </c>
      <c r="N191" s="28">
        <v>935.6</v>
      </c>
      <c r="O191" s="39">
        <v>6364000</v>
      </c>
      <c r="P191" s="40">
        <v>2.4303878963463706E-2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1286.45</v>
      </c>
      <c r="F192" s="37">
        <v>1286.5333333333335</v>
      </c>
      <c r="G192" s="38">
        <v>1278.166666666667</v>
      </c>
      <c r="H192" s="38">
        <v>1269.8833333333334</v>
      </c>
      <c r="I192" s="38">
        <v>1261.5166666666669</v>
      </c>
      <c r="J192" s="38">
        <v>1294.8166666666671</v>
      </c>
      <c r="K192" s="38">
        <v>1303.1833333333334</v>
      </c>
      <c r="L192" s="38">
        <v>1311.4666666666672</v>
      </c>
      <c r="M192" s="28">
        <v>1294.9000000000001</v>
      </c>
      <c r="N192" s="28">
        <v>1278.25</v>
      </c>
      <c r="O192" s="39">
        <v>3317200</v>
      </c>
      <c r="P192" s="40">
        <v>-2.6871626378784323E-2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702.95</v>
      </c>
      <c r="F193" s="37">
        <v>703.19999999999993</v>
      </c>
      <c r="G193" s="38">
        <v>696.84999999999991</v>
      </c>
      <c r="H193" s="38">
        <v>690.75</v>
      </c>
      <c r="I193" s="38">
        <v>684.4</v>
      </c>
      <c r="J193" s="38">
        <v>709.29999999999984</v>
      </c>
      <c r="K193" s="38">
        <v>715.65</v>
      </c>
      <c r="L193" s="38">
        <v>721.74999999999977</v>
      </c>
      <c r="M193" s="28">
        <v>709.55</v>
      </c>
      <c r="N193" s="28">
        <v>697.1</v>
      </c>
      <c r="O193" s="39">
        <v>11139525</v>
      </c>
      <c r="P193" s="40">
        <v>2.1478088635800942E-2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502.65</v>
      </c>
      <c r="F194" s="37">
        <v>500.7166666666667</v>
      </c>
      <c r="G194" s="38">
        <v>496.53333333333342</v>
      </c>
      <c r="H194" s="38">
        <v>490.41666666666674</v>
      </c>
      <c r="I194" s="38">
        <v>486.23333333333346</v>
      </c>
      <c r="J194" s="38">
        <v>506.83333333333337</v>
      </c>
      <c r="K194" s="38">
        <v>511.01666666666665</v>
      </c>
      <c r="L194" s="38">
        <v>517.13333333333333</v>
      </c>
      <c r="M194" s="28">
        <v>504.9</v>
      </c>
      <c r="N194" s="28">
        <v>494.6</v>
      </c>
      <c r="O194" s="39">
        <v>82758300</v>
      </c>
      <c r="P194" s="40">
        <v>-2.1070019890098775E-2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238.9</v>
      </c>
      <c r="F195" s="37">
        <v>237.06666666666669</v>
      </c>
      <c r="G195" s="38">
        <v>234.68333333333339</v>
      </c>
      <c r="H195" s="38">
        <v>230.4666666666667</v>
      </c>
      <c r="I195" s="38">
        <v>228.0833333333334</v>
      </c>
      <c r="J195" s="38">
        <v>241.28333333333339</v>
      </c>
      <c r="K195" s="38">
        <v>243.66666666666666</v>
      </c>
      <c r="L195" s="38">
        <v>247.88333333333338</v>
      </c>
      <c r="M195" s="28">
        <v>239.45</v>
      </c>
      <c r="N195" s="28">
        <v>232.85</v>
      </c>
      <c r="O195" s="39">
        <v>144679500</v>
      </c>
      <c r="P195" s="40">
        <v>-3.0925038430237816E-2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1226.9000000000001</v>
      </c>
      <c r="F196" s="37">
        <v>1224.1000000000001</v>
      </c>
      <c r="G196" s="38">
        <v>1211.8000000000002</v>
      </c>
      <c r="H196" s="38">
        <v>1196.7</v>
      </c>
      <c r="I196" s="38">
        <v>1184.4000000000001</v>
      </c>
      <c r="J196" s="38">
        <v>1239.2000000000003</v>
      </c>
      <c r="K196" s="38">
        <v>1251.5</v>
      </c>
      <c r="L196" s="38">
        <v>1266.6000000000004</v>
      </c>
      <c r="M196" s="28">
        <v>1236.4000000000001</v>
      </c>
      <c r="N196" s="28">
        <v>1209</v>
      </c>
      <c r="O196" s="39">
        <v>45725325</v>
      </c>
      <c r="P196" s="40">
        <v>4.5376880199434191E-3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3774.6</v>
      </c>
      <c r="F197" s="37">
        <v>3776.1833333333329</v>
      </c>
      <c r="G197" s="38">
        <v>3759.5666666666657</v>
      </c>
      <c r="H197" s="38">
        <v>3744.5333333333328</v>
      </c>
      <c r="I197" s="38">
        <v>3727.9166666666656</v>
      </c>
      <c r="J197" s="38">
        <v>3791.2166666666658</v>
      </c>
      <c r="K197" s="38">
        <v>3807.8333333333335</v>
      </c>
      <c r="L197" s="38">
        <v>3822.8666666666659</v>
      </c>
      <c r="M197" s="28">
        <v>3792.8</v>
      </c>
      <c r="N197" s="28">
        <v>3761.15</v>
      </c>
      <c r="O197" s="39">
        <v>13493550</v>
      </c>
      <c r="P197" s="40">
        <v>1.709537000395726E-2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1460.5</v>
      </c>
      <c r="F198" s="37">
        <v>1459.1333333333332</v>
      </c>
      <c r="G198" s="38">
        <v>1444.8666666666663</v>
      </c>
      <c r="H198" s="38">
        <v>1429.2333333333331</v>
      </c>
      <c r="I198" s="38">
        <v>1414.9666666666662</v>
      </c>
      <c r="J198" s="38">
        <v>1474.7666666666664</v>
      </c>
      <c r="K198" s="38">
        <v>1489.0333333333333</v>
      </c>
      <c r="L198" s="38">
        <v>1504.6666666666665</v>
      </c>
      <c r="M198" s="28">
        <v>1473.4</v>
      </c>
      <c r="N198" s="28">
        <v>1443.5</v>
      </c>
      <c r="O198" s="39">
        <v>16983000</v>
      </c>
      <c r="P198" s="40">
        <v>-8.4077771939043613E-3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2487.3000000000002</v>
      </c>
      <c r="F199" s="37">
        <v>2482.2333333333331</v>
      </c>
      <c r="G199" s="38">
        <v>2467.8666666666663</v>
      </c>
      <c r="H199" s="38">
        <v>2448.4333333333334</v>
      </c>
      <c r="I199" s="38">
        <v>2434.0666666666666</v>
      </c>
      <c r="J199" s="38">
        <v>2501.6666666666661</v>
      </c>
      <c r="K199" s="38">
        <v>2516.0333333333328</v>
      </c>
      <c r="L199" s="38">
        <v>2535.4666666666658</v>
      </c>
      <c r="M199" s="28">
        <v>2496.6</v>
      </c>
      <c r="N199" s="28">
        <v>2462.8000000000002</v>
      </c>
      <c r="O199" s="39">
        <v>5414625</v>
      </c>
      <c r="P199" s="40">
        <v>-5.4544264012572029E-2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2606.15</v>
      </c>
      <c r="F200" s="37">
        <v>2601.8666666666668</v>
      </c>
      <c r="G200" s="38">
        <v>2581.6833333333334</v>
      </c>
      <c r="H200" s="38">
        <v>2557.2166666666667</v>
      </c>
      <c r="I200" s="38">
        <v>2537.0333333333333</v>
      </c>
      <c r="J200" s="38">
        <v>2626.3333333333335</v>
      </c>
      <c r="K200" s="38">
        <v>2646.5166666666669</v>
      </c>
      <c r="L200" s="38">
        <v>2670.9833333333336</v>
      </c>
      <c r="M200" s="28">
        <v>2622.05</v>
      </c>
      <c r="N200" s="28">
        <v>2577.4</v>
      </c>
      <c r="O200" s="39">
        <v>874500</v>
      </c>
      <c r="P200" s="40">
        <v>4.595060310166571E-3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503.7</v>
      </c>
      <c r="F201" s="37">
        <v>503.38333333333338</v>
      </c>
      <c r="G201" s="38">
        <v>496.31666666666678</v>
      </c>
      <c r="H201" s="38">
        <v>488.93333333333339</v>
      </c>
      <c r="I201" s="38">
        <v>481.86666666666679</v>
      </c>
      <c r="J201" s="38">
        <v>510.76666666666677</v>
      </c>
      <c r="K201" s="38">
        <v>517.83333333333337</v>
      </c>
      <c r="L201" s="38">
        <v>525.2166666666667</v>
      </c>
      <c r="M201" s="28">
        <v>510.45</v>
      </c>
      <c r="N201" s="28">
        <v>496</v>
      </c>
      <c r="O201" s="39">
        <v>4683000</v>
      </c>
      <c r="P201" s="40">
        <v>3.1384208787578458E-2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1074.45</v>
      </c>
      <c r="F202" s="37">
        <v>1070.0833333333335</v>
      </c>
      <c r="G202" s="38">
        <v>1061.2666666666669</v>
      </c>
      <c r="H202" s="38">
        <v>1048.0833333333335</v>
      </c>
      <c r="I202" s="38">
        <v>1039.2666666666669</v>
      </c>
      <c r="J202" s="38">
        <v>1083.2666666666669</v>
      </c>
      <c r="K202" s="38">
        <v>1092.0833333333335</v>
      </c>
      <c r="L202" s="38">
        <v>1105.2666666666669</v>
      </c>
      <c r="M202" s="28">
        <v>1078.9000000000001</v>
      </c>
      <c r="N202" s="28">
        <v>1056.9000000000001</v>
      </c>
      <c r="O202" s="39">
        <v>2386700</v>
      </c>
      <c r="P202" s="40">
        <v>4.7073791348600506E-2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659.4</v>
      </c>
      <c r="F203" s="37">
        <v>656.35</v>
      </c>
      <c r="G203" s="38">
        <v>647.80000000000007</v>
      </c>
      <c r="H203" s="38">
        <v>636.20000000000005</v>
      </c>
      <c r="I203" s="38">
        <v>627.65000000000009</v>
      </c>
      <c r="J203" s="38">
        <v>667.95</v>
      </c>
      <c r="K203" s="38">
        <v>676.5</v>
      </c>
      <c r="L203" s="38">
        <v>688.1</v>
      </c>
      <c r="M203" s="28">
        <v>664.9</v>
      </c>
      <c r="N203" s="28">
        <v>644.75</v>
      </c>
      <c r="O203" s="39">
        <v>9587200</v>
      </c>
      <c r="P203" s="40">
        <v>1.9350997320631141E-2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1601.35</v>
      </c>
      <c r="F204" s="37">
        <v>1601.1499999999999</v>
      </c>
      <c r="G204" s="38">
        <v>1591.4499999999998</v>
      </c>
      <c r="H204" s="38">
        <v>1581.55</v>
      </c>
      <c r="I204" s="38">
        <v>1571.85</v>
      </c>
      <c r="J204" s="38">
        <v>1611.0499999999997</v>
      </c>
      <c r="K204" s="38">
        <v>1620.75</v>
      </c>
      <c r="L204" s="38">
        <v>1630.6499999999996</v>
      </c>
      <c r="M204" s="28">
        <v>1610.85</v>
      </c>
      <c r="N204" s="28">
        <v>1591.25</v>
      </c>
      <c r="O204" s="39">
        <v>1062600</v>
      </c>
      <c r="P204" s="40">
        <v>-8.4911822338340961E-3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7535.9</v>
      </c>
      <c r="F205" s="37">
        <v>7522.083333333333</v>
      </c>
      <c r="G205" s="38">
        <v>7467.2166666666662</v>
      </c>
      <c r="H205" s="38">
        <v>7398.5333333333328</v>
      </c>
      <c r="I205" s="38">
        <v>7343.6666666666661</v>
      </c>
      <c r="J205" s="38">
        <v>7590.7666666666664</v>
      </c>
      <c r="K205" s="38">
        <v>7645.6333333333332</v>
      </c>
      <c r="L205" s="38">
        <v>7714.3166666666666</v>
      </c>
      <c r="M205" s="28">
        <v>7576.95</v>
      </c>
      <c r="N205" s="28">
        <v>7453.4</v>
      </c>
      <c r="O205" s="39">
        <v>1800800</v>
      </c>
      <c r="P205" s="40">
        <v>2.0514564207185764E-2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773.75</v>
      </c>
      <c r="F206" s="37">
        <v>770.65</v>
      </c>
      <c r="G206" s="38">
        <v>765.94999999999993</v>
      </c>
      <c r="H206" s="38">
        <v>758.15</v>
      </c>
      <c r="I206" s="38">
        <v>753.44999999999993</v>
      </c>
      <c r="J206" s="38">
        <v>778.44999999999993</v>
      </c>
      <c r="K206" s="38">
        <v>783.15</v>
      </c>
      <c r="L206" s="38">
        <v>790.94999999999993</v>
      </c>
      <c r="M206" s="28">
        <v>775.35</v>
      </c>
      <c r="N206" s="28">
        <v>762.85</v>
      </c>
      <c r="O206" s="39">
        <v>28392000</v>
      </c>
      <c r="P206" s="40">
        <v>-7.5433972552940111E-3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377.8</v>
      </c>
      <c r="F207" s="37">
        <v>374.2833333333333</v>
      </c>
      <c r="G207" s="38">
        <v>368.76666666666659</v>
      </c>
      <c r="H207" s="38">
        <v>359.73333333333329</v>
      </c>
      <c r="I207" s="38">
        <v>354.21666666666658</v>
      </c>
      <c r="J207" s="38">
        <v>383.31666666666661</v>
      </c>
      <c r="K207" s="38">
        <v>388.83333333333326</v>
      </c>
      <c r="L207" s="38">
        <v>397.86666666666662</v>
      </c>
      <c r="M207" s="28">
        <v>379.8</v>
      </c>
      <c r="N207" s="28">
        <v>365.25</v>
      </c>
      <c r="O207" s="39">
        <v>76663000</v>
      </c>
      <c r="P207" s="40">
        <v>-3.0766215951401138E-2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1224.4000000000001</v>
      </c>
      <c r="F208" s="37">
        <v>1216.7</v>
      </c>
      <c r="G208" s="38">
        <v>1197.9000000000001</v>
      </c>
      <c r="H208" s="38">
        <v>1171.4000000000001</v>
      </c>
      <c r="I208" s="38">
        <v>1152.6000000000001</v>
      </c>
      <c r="J208" s="38">
        <v>1243.2</v>
      </c>
      <c r="K208" s="38">
        <v>1261.9999999999998</v>
      </c>
      <c r="L208" s="38">
        <v>1288.5</v>
      </c>
      <c r="M208" s="28">
        <v>1235.5</v>
      </c>
      <c r="N208" s="28">
        <v>1190.2</v>
      </c>
      <c r="O208" s="39">
        <v>4001000</v>
      </c>
      <c r="P208" s="40">
        <v>-2.7467185221195917E-2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1782.8</v>
      </c>
      <c r="F209" s="37">
        <v>1789.4333333333332</v>
      </c>
      <c r="G209" s="38">
        <v>1770.0166666666664</v>
      </c>
      <c r="H209" s="38">
        <v>1757.2333333333333</v>
      </c>
      <c r="I209" s="38">
        <v>1737.8166666666666</v>
      </c>
      <c r="J209" s="38">
        <v>1802.2166666666662</v>
      </c>
      <c r="K209" s="38">
        <v>1821.6333333333328</v>
      </c>
      <c r="L209" s="38">
        <v>1834.4166666666661</v>
      </c>
      <c r="M209" s="28">
        <v>1808.85</v>
      </c>
      <c r="N209" s="28">
        <v>1776.65</v>
      </c>
      <c r="O209" s="39">
        <v>610750</v>
      </c>
      <c r="P209" s="40">
        <v>-3.2639738882088943E-3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571.15</v>
      </c>
      <c r="F210" s="37">
        <v>569.63333333333333</v>
      </c>
      <c r="G210" s="38">
        <v>566.66666666666663</v>
      </c>
      <c r="H210" s="38">
        <v>562.18333333333328</v>
      </c>
      <c r="I210" s="38">
        <v>559.21666666666658</v>
      </c>
      <c r="J210" s="38">
        <v>574.11666666666667</v>
      </c>
      <c r="K210" s="38">
        <v>577.08333333333337</v>
      </c>
      <c r="L210" s="38">
        <v>581.56666666666672</v>
      </c>
      <c r="M210" s="28">
        <v>572.6</v>
      </c>
      <c r="N210" s="28">
        <v>565.15</v>
      </c>
      <c r="O210" s="39">
        <v>41520800</v>
      </c>
      <c r="P210" s="40">
        <v>-3.7622127953624968E-3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269.35000000000002</v>
      </c>
      <c r="F211" s="37">
        <v>271.58333333333331</v>
      </c>
      <c r="G211" s="38">
        <v>266.26666666666665</v>
      </c>
      <c r="H211" s="38">
        <v>263.18333333333334</v>
      </c>
      <c r="I211" s="38">
        <v>257.86666666666667</v>
      </c>
      <c r="J211" s="38">
        <v>274.66666666666663</v>
      </c>
      <c r="K211" s="38">
        <v>279.98333333333335</v>
      </c>
      <c r="L211" s="38">
        <v>283.06666666666661</v>
      </c>
      <c r="M211" s="28">
        <v>276.89999999999998</v>
      </c>
      <c r="N211" s="28">
        <v>268.5</v>
      </c>
      <c r="O211" s="39">
        <v>73815000</v>
      </c>
      <c r="P211" s="40">
        <v>2.3672824097187552E-2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4" sqref="D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3" t="s">
        <v>16</v>
      </c>
      <c r="B8" s="455"/>
      <c r="C8" s="459" t="s">
        <v>20</v>
      </c>
      <c r="D8" s="459" t="s">
        <v>21</v>
      </c>
      <c r="E8" s="450" t="s">
        <v>22</v>
      </c>
      <c r="F8" s="451"/>
      <c r="G8" s="452"/>
      <c r="H8" s="450" t="s">
        <v>23</v>
      </c>
      <c r="I8" s="451"/>
      <c r="J8" s="452"/>
      <c r="K8" s="23"/>
      <c r="L8" s="50"/>
      <c r="M8" s="50"/>
      <c r="N8" s="1"/>
      <c r="O8" s="1"/>
    </row>
    <row r="9" spans="1:15" ht="36" customHeight="1">
      <c r="A9" s="457"/>
      <c r="B9" s="458"/>
      <c r="C9" s="458"/>
      <c r="D9" s="4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17463.8</v>
      </c>
      <c r="D10" s="32">
        <v>17426.649999999998</v>
      </c>
      <c r="E10" s="32">
        <v>17376.149999999994</v>
      </c>
      <c r="F10" s="32">
        <v>17288.499999999996</v>
      </c>
      <c r="G10" s="32">
        <v>17237.999999999993</v>
      </c>
      <c r="H10" s="32">
        <v>17514.299999999996</v>
      </c>
      <c r="I10" s="32">
        <v>17564.800000000003</v>
      </c>
      <c r="J10" s="32">
        <v>17652.449999999997</v>
      </c>
      <c r="K10" s="34">
        <v>17477.150000000001</v>
      </c>
      <c r="L10" s="34">
        <v>17339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38610.25</v>
      </c>
      <c r="D11" s="37">
        <v>38483.466666666667</v>
      </c>
      <c r="E11" s="37">
        <v>38318.783333333333</v>
      </c>
      <c r="F11" s="37">
        <v>38027.316666666666</v>
      </c>
      <c r="G11" s="37">
        <v>37862.633333333331</v>
      </c>
      <c r="H11" s="37">
        <v>38774.933333333334</v>
      </c>
      <c r="I11" s="37">
        <v>38939.616666666669</v>
      </c>
      <c r="J11" s="37">
        <v>39231.083333333336</v>
      </c>
      <c r="K11" s="28">
        <v>38648.15</v>
      </c>
      <c r="L11" s="28">
        <v>38192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2454.25</v>
      </c>
      <c r="D12" s="37">
        <v>2453.6166666666668</v>
      </c>
      <c r="E12" s="37">
        <v>2441.4833333333336</v>
      </c>
      <c r="F12" s="37">
        <v>2428.7166666666667</v>
      </c>
      <c r="G12" s="37">
        <v>2416.5833333333335</v>
      </c>
      <c r="H12" s="37">
        <v>2466.3833333333337</v>
      </c>
      <c r="I12" s="37">
        <v>2478.5166666666669</v>
      </c>
      <c r="J12" s="37">
        <v>2491.2833333333338</v>
      </c>
      <c r="K12" s="28">
        <v>2465.75</v>
      </c>
      <c r="L12" s="28">
        <v>2440.85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5030.75</v>
      </c>
      <c r="D13" s="37">
        <v>5019.1500000000005</v>
      </c>
      <c r="E13" s="37">
        <v>5003.4500000000007</v>
      </c>
      <c r="F13" s="37">
        <v>4976.1500000000005</v>
      </c>
      <c r="G13" s="37">
        <v>4960.4500000000007</v>
      </c>
      <c r="H13" s="37">
        <v>5046.4500000000007</v>
      </c>
      <c r="I13" s="37">
        <v>5062.1499999999996</v>
      </c>
      <c r="J13" s="37">
        <v>5089.4500000000007</v>
      </c>
      <c r="K13" s="28">
        <v>5034.8500000000004</v>
      </c>
      <c r="L13" s="28">
        <v>4991.8500000000004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34983.300000000003</v>
      </c>
      <c r="D14" s="37">
        <v>34914.533333333333</v>
      </c>
      <c r="E14" s="37">
        <v>34776.416666666664</v>
      </c>
      <c r="F14" s="37">
        <v>34569.533333333333</v>
      </c>
      <c r="G14" s="37">
        <v>34431.416666666664</v>
      </c>
      <c r="H14" s="37">
        <v>35121.416666666664</v>
      </c>
      <c r="I14" s="37">
        <v>35259.533333333333</v>
      </c>
      <c r="J14" s="37">
        <v>35466.416666666664</v>
      </c>
      <c r="K14" s="28">
        <v>35052.65</v>
      </c>
      <c r="L14" s="28">
        <v>34707.65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4074.1</v>
      </c>
      <c r="D15" s="37">
        <v>4071.0833333333335</v>
      </c>
      <c r="E15" s="37">
        <v>4056.0666666666671</v>
      </c>
      <c r="F15" s="37">
        <v>4038.0333333333338</v>
      </c>
      <c r="G15" s="37">
        <v>4023.0166666666673</v>
      </c>
      <c r="H15" s="37">
        <v>4089.1166666666668</v>
      </c>
      <c r="I15" s="37">
        <v>4104.1333333333332</v>
      </c>
      <c r="J15" s="37">
        <v>4122.1666666666661</v>
      </c>
      <c r="K15" s="28">
        <v>4086.1</v>
      </c>
      <c r="L15" s="28">
        <v>4053.05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8364.6</v>
      </c>
      <c r="D16" s="37">
        <v>8338.1166666666668</v>
      </c>
      <c r="E16" s="37">
        <v>8302.0333333333328</v>
      </c>
      <c r="F16" s="37">
        <v>8239.4666666666653</v>
      </c>
      <c r="G16" s="37">
        <v>8203.3833333333314</v>
      </c>
      <c r="H16" s="37">
        <v>8400.6833333333343</v>
      </c>
      <c r="I16" s="37">
        <v>8436.7666666666664</v>
      </c>
      <c r="J16" s="37">
        <v>8499.3333333333358</v>
      </c>
      <c r="K16" s="28">
        <v>8374.2000000000007</v>
      </c>
      <c r="L16" s="28">
        <v>8275.5499999999993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2310.3000000000002</v>
      </c>
      <c r="D17" s="37">
        <v>2313.1</v>
      </c>
      <c r="E17" s="37">
        <v>2287.3999999999996</v>
      </c>
      <c r="F17" s="37">
        <v>2264.4999999999995</v>
      </c>
      <c r="G17" s="37">
        <v>2238.7999999999993</v>
      </c>
      <c r="H17" s="37">
        <v>2336</v>
      </c>
      <c r="I17" s="37">
        <v>2361.6999999999998</v>
      </c>
      <c r="J17" s="37">
        <v>2384.6000000000004</v>
      </c>
      <c r="K17" s="28">
        <v>2338.8000000000002</v>
      </c>
      <c r="L17" s="28">
        <v>2290.1999999999998</v>
      </c>
      <c r="M17" s="28">
        <v>3.6772499999999999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1366.9</v>
      </c>
      <c r="D18" s="37">
        <v>1359.5166666666667</v>
      </c>
      <c r="E18" s="37">
        <v>1345.3833333333332</v>
      </c>
      <c r="F18" s="37">
        <v>1323.8666666666666</v>
      </c>
      <c r="G18" s="37">
        <v>1309.7333333333331</v>
      </c>
      <c r="H18" s="37">
        <v>1381.0333333333333</v>
      </c>
      <c r="I18" s="37">
        <v>1395.166666666667</v>
      </c>
      <c r="J18" s="37">
        <v>1416.6833333333334</v>
      </c>
      <c r="K18" s="28">
        <v>1373.65</v>
      </c>
      <c r="L18" s="28">
        <v>1338</v>
      </c>
      <c r="M18" s="28">
        <v>8.0429200000000005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1009.75</v>
      </c>
      <c r="D19" s="37">
        <v>1003.3000000000001</v>
      </c>
      <c r="E19" s="37">
        <v>991.45000000000016</v>
      </c>
      <c r="F19" s="37">
        <v>973.15000000000009</v>
      </c>
      <c r="G19" s="37">
        <v>961.30000000000018</v>
      </c>
      <c r="H19" s="37">
        <v>1021.6000000000001</v>
      </c>
      <c r="I19" s="37">
        <v>1033.45</v>
      </c>
      <c r="J19" s="37">
        <v>1051.75</v>
      </c>
      <c r="K19" s="28">
        <v>1015.15</v>
      </c>
      <c r="L19" s="28">
        <v>985</v>
      </c>
      <c r="M19" s="28">
        <v>7.0952999999999999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1783.15</v>
      </c>
      <c r="D20" s="37">
        <v>1764.3833333333332</v>
      </c>
      <c r="E20" s="37">
        <v>1736.8666666666663</v>
      </c>
      <c r="F20" s="37">
        <v>1690.583333333333</v>
      </c>
      <c r="G20" s="37">
        <v>1663.0666666666662</v>
      </c>
      <c r="H20" s="37">
        <v>1810.6666666666665</v>
      </c>
      <c r="I20" s="37">
        <v>1838.1833333333334</v>
      </c>
      <c r="J20" s="37">
        <v>1884.4666666666667</v>
      </c>
      <c r="K20" s="28">
        <v>1791.9</v>
      </c>
      <c r="L20" s="28">
        <v>1718.1</v>
      </c>
      <c r="M20" s="28">
        <v>16.740220000000001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1919.8</v>
      </c>
      <c r="D21" s="37">
        <v>1917.6166666666668</v>
      </c>
      <c r="E21" s="37">
        <v>1893.7333333333336</v>
      </c>
      <c r="F21" s="37">
        <v>1867.6666666666667</v>
      </c>
      <c r="G21" s="37">
        <v>1843.7833333333335</v>
      </c>
      <c r="H21" s="37">
        <v>1943.6833333333336</v>
      </c>
      <c r="I21" s="37">
        <v>1967.5666666666668</v>
      </c>
      <c r="J21" s="37">
        <v>1993.6333333333337</v>
      </c>
      <c r="K21" s="28">
        <v>1941.5</v>
      </c>
      <c r="L21" s="28">
        <v>1891.55</v>
      </c>
      <c r="M21" s="28">
        <v>3.4809600000000001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733.45</v>
      </c>
      <c r="D22" s="37">
        <v>729.29999999999984</v>
      </c>
      <c r="E22" s="37">
        <v>723.1999999999997</v>
      </c>
      <c r="F22" s="37">
        <v>712.94999999999982</v>
      </c>
      <c r="G22" s="37">
        <v>706.84999999999968</v>
      </c>
      <c r="H22" s="37">
        <v>739.54999999999973</v>
      </c>
      <c r="I22" s="37">
        <v>745.64999999999986</v>
      </c>
      <c r="J22" s="37">
        <v>755.89999999999975</v>
      </c>
      <c r="K22" s="28">
        <v>735.4</v>
      </c>
      <c r="L22" s="28">
        <v>719.05</v>
      </c>
      <c r="M22" s="28">
        <v>31.869420000000002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1765</v>
      </c>
      <c r="D23" s="37">
        <v>1778.6666666666667</v>
      </c>
      <c r="E23" s="37">
        <v>1736.3333333333335</v>
      </c>
      <c r="F23" s="37">
        <v>1707.6666666666667</v>
      </c>
      <c r="G23" s="37">
        <v>1665.3333333333335</v>
      </c>
      <c r="H23" s="37">
        <v>1807.3333333333335</v>
      </c>
      <c r="I23" s="37">
        <v>1849.666666666667</v>
      </c>
      <c r="J23" s="37">
        <v>1878.3333333333335</v>
      </c>
      <c r="K23" s="28">
        <v>1821</v>
      </c>
      <c r="L23" s="28">
        <v>1750</v>
      </c>
      <c r="M23" s="28">
        <v>2.5547599999999999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1955.2</v>
      </c>
      <c r="D24" s="37">
        <v>1968.4333333333332</v>
      </c>
      <c r="E24" s="37">
        <v>1918.8666666666663</v>
      </c>
      <c r="F24" s="37">
        <v>1882.5333333333331</v>
      </c>
      <c r="G24" s="37">
        <v>1832.9666666666662</v>
      </c>
      <c r="H24" s="37">
        <v>2004.7666666666664</v>
      </c>
      <c r="I24" s="37">
        <v>2054.3333333333335</v>
      </c>
      <c r="J24" s="37">
        <v>2090.6666666666665</v>
      </c>
      <c r="K24" s="28">
        <v>2018</v>
      </c>
      <c r="L24" s="28">
        <v>1932.1</v>
      </c>
      <c r="M24" s="28">
        <v>2.5720000000000001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119.1</v>
      </c>
      <c r="D25" s="37">
        <v>119.26666666666667</v>
      </c>
      <c r="E25" s="37">
        <v>117.83333333333333</v>
      </c>
      <c r="F25" s="37">
        <v>116.56666666666666</v>
      </c>
      <c r="G25" s="37">
        <v>115.13333333333333</v>
      </c>
      <c r="H25" s="37">
        <v>120.53333333333333</v>
      </c>
      <c r="I25" s="37">
        <v>121.96666666666667</v>
      </c>
      <c r="J25" s="37">
        <v>123.23333333333333</v>
      </c>
      <c r="K25" s="28">
        <v>120.7</v>
      </c>
      <c r="L25" s="28">
        <v>118</v>
      </c>
      <c r="M25" s="28">
        <v>43.372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298.55</v>
      </c>
      <c r="D26" s="37">
        <v>295.81666666666666</v>
      </c>
      <c r="E26" s="37">
        <v>292.13333333333333</v>
      </c>
      <c r="F26" s="37">
        <v>285.71666666666664</v>
      </c>
      <c r="G26" s="37">
        <v>282.0333333333333</v>
      </c>
      <c r="H26" s="37">
        <v>302.23333333333335</v>
      </c>
      <c r="I26" s="37">
        <v>305.91666666666663</v>
      </c>
      <c r="J26" s="37">
        <v>312.33333333333337</v>
      </c>
      <c r="K26" s="28">
        <v>299.5</v>
      </c>
      <c r="L26" s="28">
        <v>289.39999999999998</v>
      </c>
      <c r="M26" s="28">
        <v>25.173670000000001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2075.6999999999998</v>
      </c>
      <c r="D27" s="37">
        <v>2088.5666666666666</v>
      </c>
      <c r="E27" s="37">
        <v>2055.1333333333332</v>
      </c>
      <c r="F27" s="37">
        <v>2034.5666666666666</v>
      </c>
      <c r="G27" s="37">
        <v>2001.1333333333332</v>
      </c>
      <c r="H27" s="37">
        <v>2109.1333333333332</v>
      </c>
      <c r="I27" s="37">
        <v>2142.5666666666666</v>
      </c>
      <c r="J27" s="37">
        <v>2163.1333333333332</v>
      </c>
      <c r="K27" s="28">
        <v>2122</v>
      </c>
      <c r="L27" s="28">
        <v>2068</v>
      </c>
      <c r="M27" s="28">
        <v>0.37786999999999998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753.65</v>
      </c>
      <c r="D28" s="37">
        <v>746.81666666666661</v>
      </c>
      <c r="E28" s="37">
        <v>736.93333333333317</v>
      </c>
      <c r="F28" s="37">
        <v>720.21666666666658</v>
      </c>
      <c r="G28" s="37">
        <v>710.33333333333314</v>
      </c>
      <c r="H28" s="37">
        <v>763.53333333333319</v>
      </c>
      <c r="I28" s="37">
        <v>773.41666666666663</v>
      </c>
      <c r="J28" s="37">
        <v>790.13333333333321</v>
      </c>
      <c r="K28" s="28">
        <v>756.7</v>
      </c>
      <c r="L28" s="28">
        <v>730.1</v>
      </c>
      <c r="M28" s="28">
        <v>1.3094300000000001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3519.35</v>
      </c>
      <c r="D29" s="37">
        <v>3509.4666666666672</v>
      </c>
      <c r="E29" s="37">
        <v>3479.9333333333343</v>
      </c>
      <c r="F29" s="37">
        <v>3440.5166666666673</v>
      </c>
      <c r="G29" s="37">
        <v>3410.9833333333345</v>
      </c>
      <c r="H29" s="37">
        <v>3548.8833333333341</v>
      </c>
      <c r="I29" s="37">
        <v>3578.416666666667</v>
      </c>
      <c r="J29" s="37">
        <v>3617.8333333333339</v>
      </c>
      <c r="K29" s="28">
        <v>3539</v>
      </c>
      <c r="L29" s="28">
        <v>3470.05</v>
      </c>
      <c r="M29" s="28">
        <v>0.66305999999999998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621.9</v>
      </c>
      <c r="D30" s="37">
        <v>619.76666666666677</v>
      </c>
      <c r="E30" s="37">
        <v>616.03333333333353</v>
      </c>
      <c r="F30" s="37">
        <v>610.16666666666674</v>
      </c>
      <c r="G30" s="37">
        <v>606.43333333333351</v>
      </c>
      <c r="H30" s="37">
        <v>625.63333333333355</v>
      </c>
      <c r="I30" s="37">
        <v>629.3666666666669</v>
      </c>
      <c r="J30" s="37">
        <v>635.23333333333358</v>
      </c>
      <c r="K30" s="28">
        <v>623.5</v>
      </c>
      <c r="L30" s="28">
        <v>613.9</v>
      </c>
      <c r="M30" s="28">
        <v>4.2774099999999997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382.8</v>
      </c>
      <c r="D31" s="37">
        <v>381.85000000000008</v>
      </c>
      <c r="E31" s="37">
        <v>377.80000000000018</v>
      </c>
      <c r="F31" s="37">
        <v>372.80000000000013</v>
      </c>
      <c r="G31" s="37">
        <v>368.75000000000023</v>
      </c>
      <c r="H31" s="37">
        <v>386.85000000000014</v>
      </c>
      <c r="I31" s="37">
        <v>390.9</v>
      </c>
      <c r="J31" s="37">
        <v>395.90000000000009</v>
      </c>
      <c r="K31" s="28">
        <v>385.9</v>
      </c>
      <c r="L31" s="28">
        <v>376.85</v>
      </c>
      <c r="M31" s="28">
        <v>21.40597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4577.25</v>
      </c>
      <c r="D32" s="37">
        <v>4531.4333333333334</v>
      </c>
      <c r="E32" s="37">
        <v>4475.8666666666668</v>
      </c>
      <c r="F32" s="37">
        <v>4374.4833333333336</v>
      </c>
      <c r="G32" s="37">
        <v>4318.916666666667</v>
      </c>
      <c r="H32" s="37">
        <v>4632.8166666666666</v>
      </c>
      <c r="I32" s="37">
        <v>4688.3833333333341</v>
      </c>
      <c r="J32" s="37">
        <v>4789.7666666666664</v>
      </c>
      <c r="K32" s="28">
        <v>4587</v>
      </c>
      <c r="L32" s="28">
        <v>4430.05</v>
      </c>
      <c r="M32" s="28">
        <v>8.42211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227.65</v>
      </c>
      <c r="D33" s="37">
        <v>227.15</v>
      </c>
      <c r="E33" s="37">
        <v>225.5</v>
      </c>
      <c r="F33" s="37">
        <v>223.35</v>
      </c>
      <c r="G33" s="37">
        <v>221.7</v>
      </c>
      <c r="H33" s="37">
        <v>229.3</v>
      </c>
      <c r="I33" s="37">
        <v>230.95000000000005</v>
      </c>
      <c r="J33" s="37">
        <v>233.10000000000002</v>
      </c>
      <c r="K33" s="28">
        <v>228.8</v>
      </c>
      <c r="L33" s="28">
        <v>225</v>
      </c>
      <c r="M33" s="28">
        <v>20.828309999999998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137.80000000000001</v>
      </c>
      <c r="D34" s="37">
        <v>136.98333333333335</v>
      </c>
      <c r="E34" s="37">
        <v>135.7166666666667</v>
      </c>
      <c r="F34" s="37">
        <v>133.63333333333335</v>
      </c>
      <c r="G34" s="37">
        <v>132.3666666666667</v>
      </c>
      <c r="H34" s="37">
        <v>139.06666666666669</v>
      </c>
      <c r="I34" s="37">
        <v>140.33333333333334</v>
      </c>
      <c r="J34" s="37">
        <v>142.41666666666669</v>
      </c>
      <c r="K34" s="28">
        <v>138.25</v>
      </c>
      <c r="L34" s="28">
        <v>134.9</v>
      </c>
      <c r="M34" s="28">
        <v>119.23027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3228.35</v>
      </c>
      <c r="D35" s="37">
        <v>3236.7000000000003</v>
      </c>
      <c r="E35" s="37">
        <v>3214.4000000000005</v>
      </c>
      <c r="F35" s="37">
        <v>3200.4500000000003</v>
      </c>
      <c r="G35" s="37">
        <v>3178.1500000000005</v>
      </c>
      <c r="H35" s="37">
        <v>3250.6500000000005</v>
      </c>
      <c r="I35" s="37">
        <v>3272.9500000000007</v>
      </c>
      <c r="J35" s="37">
        <v>3286.9000000000005</v>
      </c>
      <c r="K35" s="28">
        <v>3259</v>
      </c>
      <c r="L35" s="28">
        <v>3222.75</v>
      </c>
      <c r="M35" s="28">
        <v>4.7272499999999997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2134.4499999999998</v>
      </c>
      <c r="D36" s="37">
        <v>2130.1</v>
      </c>
      <c r="E36" s="37">
        <v>2105.1999999999998</v>
      </c>
      <c r="F36" s="37">
        <v>2075.9499999999998</v>
      </c>
      <c r="G36" s="37">
        <v>2051.0499999999997</v>
      </c>
      <c r="H36" s="37">
        <v>2159.35</v>
      </c>
      <c r="I36" s="37">
        <v>2184.2500000000005</v>
      </c>
      <c r="J36" s="37">
        <v>2213.5</v>
      </c>
      <c r="K36" s="28">
        <v>2155</v>
      </c>
      <c r="L36" s="28">
        <v>2100.85</v>
      </c>
      <c r="M36" s="28">
        <v>3.95723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656.05</v>
      </c>
      <c r="D37" s="37">
        <v>657.84999999999991</v>
      </c>
      <c r="E37" s="37">
        <v>649.29999999999984</v>
      </c>
      <c r="F37" s="37">
        <v>642.54999999999995</v>
      </c>
      <c r="G37" s="37">
        <v>633.99999999999989</v>
      </c>
      <c r="H37" s="37">
        <v>664.5999999999998</v>
      </c>
      <c r="I37" s="37">
        <v>673.15</v>
      </c>
      <c r="J37" s="37">
        <v>679.89999999999975</v>
      </c>
      <c r="K37" s="28">
        <v>666.4</v>
      </c>
      <c r="L37" s="28">
        <v>651.1</v>
      </c>
      <c r="M37" s="28">
        <v>14.60263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4002.1</v>
      </c>
      <c r="D38" s="37">
        <v>4021.2666666666664</v>
      </c>
      <c r="E38" s="37">
        <v>3963.833333333333</v>
      </c>
      <c r="F38" s="37">
        <v>3925.5666666666666</v>
      </c>
      <c r="G38" s="37">
        <v>3868.1333333333332</v>
      </c>
      <c r="H38" s="37">
        <v>4059.5333333333328</v>
      </c>
      <c r="I38" s="37">
        <v>4116.9666666666662</v>
      </c>
      <c r="J38" s="37">
        <v>4155.2333333333327</v>
      </c>
      <c r="K38" s="28">
        <v>4078.7</v>
      </c>
      <c r="L38" s="28">
        <v>3983</v>
      </c>
      <c r="M38" s="28">
        <v>3.8036400000000001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803.85</v>
      </c>
      <c r="D39" s="37">
        <v>804.5</v>
      </c>
      <c r="E39" s="37">
        <v>799.5</v>
      </c>
      <c r="F39" s="37">
        <v>795.15</v>
      </c>
      <c r="G39" s="37">
        <v>790.15</v>
      </c>
      <c r="H39" s="37">
        <v>808.85</v>
      </c>
      <c r="I39" s="37">
        <v>813.85</v>
      </c>
      <c r="J39" s="37">
        <v>818.2</v>
      </c>
      <c r="K39" s="28">
        <v>809.5</v>
      </c>
      <c r="L39" s="28">
        <v>800.15</v>
      </c>
      <c r="M39" s="28">
        <v>93.9983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3563.55</v>
      </c>
      <c r="D40" s="37">
        <v>3528.5166666666664</v>
      </c>
      <c r="E40" s="37">
        <v>3487.0333333333328</v>
      </c>
      <c r="F40" s="37">
        <v>3410.5166666666664</v>
      </c>
      <c r="G40" s="37">
        <v>3369.0333333333328</v>
      </c>
      <c r="H40" s="37">
        <v>3605.0333333333328</v>
      </c>
      <c r="I40" s="37">
        <v>3646.5166666666664</v>
      </c>
      <c r="J40" s="37">
        <v>3723.0333333333328</v>
      </c>
      <c r="K40" s="28">
        <v>3570</v>
      </c>
      <c r="L40" s="28">
        <v>3452</v>
      </c>
      <c r="M40" s="28">
        <v>3.5272899999999998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7117.35</v>
      </c>
      <c r="D41" s="37">
        <v>7115.083333333333</v>
      </c>
      <c r="E41" s="37">
        <v>7072.2666666666664</v>
      </c>
      <c r="F41" s="37">
        <v>7027.1833333333334</v>
      </c>
      <c r="G41" s="37">
        <v>6984.3666666666668</v>
      </c>
      <c r="H41" s="37">
        <v>7160.1666666666661</v>
      </c>
      <c r="I41" s="37">
        <v>7202.9833333333336</v>
      </c>
      <c r="J41" s="37">
        <v>7248.0666666666657</v>
      </c>
      <c r="K41" s="28">
        <v>7157.9</v>
      </c>
      <c r="L41" s="28">
        <v>7070</v>
      </c>
      <c r="M41" s="28">
        <v>6.4916600000000004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16257.8</v>
      </c>
      <c r="D42" s="37">
        <v>16264.233333333332</v>
      </c>
      <c r="E42" s="37">
        <v>16113.566666666662</v>
      </c>
      <c r="F42" s="37">
        <v>15969.33333333333</v>
      </c>
      <c r="G42" s="37">
        <v>15818.666666666661</v>
      </c>
      <c r="H42" s="37">
        <v>16408.466666666664</v>
      </c>
      <c r="I42" s="37">
        <v>16559.133333333331</v>
      </c>
      <c r="J42" s="37">
        <v>16703.366666666665</v>
      </c>
      <c r="K42" s="28">
        <v>16414.900000000001</v>
      </c>
      <c r="L42" s="28">
        <v>16120</v>
      </c>
      <c r="M42" s="28">
        <v>2.51023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5213.45</v>
      </c>
      <c r="D43" s="37">
        <v>5198.6833333333334</v>
      </c>
      <c r="E43" s="37">
        <v>5149.8166666666666</v>
      </c>
      <c r="F43" s="37">
        <v>5086.1833333333334</v>
      </c>
      <c r="G43" s="37">
        <v>5037.3166666666666</v>
      </c>
      <c r="H43" s="37">
        <v>5262.3166666666666</v>
      </c>
      <c r="I43" s="37">
        <v>5311.1833333333334</v>
      </c>
      <c r="J43" s="37">
        <v>5374.8166666666666</v>
      </c>
      <c r="K43" s="28">
        <v>5247.55</v>
      </c>
      <c r="L43" s="28">
        <v>5135.05</v>
      </c>
      <c r="M43" s="28">
        <v>0.10440000000000001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2293.5</v>
      </c>
      <c r="D44" s="37">
        <v>2279.4666666666667</v>
      </c>
      <c r="E44" s="37">
        <v>2260.4333333333334</v>
      </c>
      <c r="F44" s="37">
        <v>2227.3666666666668</v>
      </c>
      <c r="G44" s="37">
        <v>2208.3333333333335</v>
      </c>
      <c r="H44" s="37">
        <v>2312.5333333333333</v>
      </c>
      <c r="I44" s="37">
        <v>2331.5666666666671</v>
      </c>
      <c r="J44" s="37">
        <v>2364.6333333333332</v>
      </c>
      <c r="K44" s="28">
        <v>2298.5</v>
      </c>
      <c r="L44" s="28">
        <v>2246.4</v>
      </c>
      <c r="M44" s="28">
        <v>0.80940999999999996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321.2</v>
      </c>
      <c r="D45" s="37">
        <v>322.25</v>
      </c>
      <c r="E45" s="37">
        <v>317.95</v>
      </c>
      <c r="F45" s="37">
        <v>314.7</v>
      </c>
      <c r="G45" s="37">
        <v>310.39999999999998</v>
      </c>
      <c r="H45" s="37">
        <v>325.5</v>
      </c>
      <c r="I45" s="37">
        <v>329.79999999999995</v>
      </c>
      <c r="J45" s="37">
        <v>333.05</v>
      </c>
      <c r="K45" s="28">
        <v>326.55</v>
      </c>
      <c r="L45" s="28">
        <v>319</v>
      </c>
      <c r="M45" s="28">
        <v>25.415120000000002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114.85</v>
      </c>
      <c r="D46" s="37">
        <v>116.05</v>
      </c>
      <c r="E46" s="37">
        <v>113.3</v>
      </c>
      <c r="F46" s="37">
        <v>111.75</v>
      </c>
      <c r="G46" s="37">
        <v>109</v>
      </c>
      <c r="H46" s="37">
        <v>117.6</v>
      </c>
      <c r="I46" s="37">
        <v>120.35</v>
      </c>
      <c r="J46" s="37">
        <v>121.89999999999999</v>
      </c>
      <c r="K46" s="28">
        <v>118.8</v>
      </c>
      <c r="L46" s="28">
        <v>114.5</v>
      </c>
      <c r="M46" s="28">
        <v>617.84483999999998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56.65</v>
      </c>
      <c r="D47" s="37">
        <v>57.033333333333331</v>
      </c>
      <c r="E47" s="37">
        <v>56.11666666666666</v>
      </c>
      <c r="F47" s="37">
        <v>55.583333333333329</v>
      </c>
      <c r="G47" s="37">
        <v>54.666666666666657</v>
      </c>
      <c r="H47" s="37">
        <v>57.566666666666663</v>
      </c>
      <c r="I47" s="37">
        <v>58.483333333333334</v>
      </c>
      <c r="J47" s="37">
        <v>59.016666666666666</v>
      </c>
      <c r="K47" s="28">
        <v>57.95</v>
      </c>
      <c r="L47" s="28">
        <v>56.5</v>
      </c>
      <c r="M47" s="28">
        <v>56.900669999999998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1895.4</v>
      </c>
      <c r="D48" s="37">
        <v>1891.1166666666668</v>
      </c>
      <c r="E48" s="37">
        <v>1857.2833333333335</v>
      </c>
      <c r="F48" s="37">
        <v>1819.1666666666667</v>
      </c>
      <c r="G48" s="37">
        <v>1785.3333333333335</v>
      </c>
      <c r="H48" s="37">
        <v>1929.2333333333336</v>
      </c>
      <c r="I48" s="37">
        <v>1963.0666666666666</v>
      </c>
      <c r="J48" s="37">
        <v>2001.1833333333336</v>
      </c>
      <c r="K48" s="28">
        <v>1924.95</v>
      </c>
      <c r="L48" s="28">
        <v>1853</v>
      </c>
      <c r="M48" s="28">
        <v>11.53593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721.45</v>
      </c>
      <c r="D49" s="37">
        <v>722.88333333333321</v>
      </c>
      <c r="E49" s="37">
        <v>717.11666666666645</v>
      </c>
      <c r="F49" s="37">
        <v>712.78333333333319</v>
      </c>
      <c r="G49" s="37">
        <v>707.01666666666642</v>
      </c>
      <c r="H49" s="37">
        <v>727.21666666666647</v>
      </c>
      <c r="I49" s="37">
        <v>732.98333333333335</v>
      </c>
      <c r="J49" s="37">
        <v>737.31666666666649</v>
      </c>
      <c r="K49" s="28">
        <v>728.65</v>
      </c>
      <c r="L49" s="28">
        <v>718.55</v>
      </c>
      <c r="M49" s="28">
        <v>4.6251899999999999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202.6</v>
      </c>
      <c r="D50" s="37">
        <v>201.31666666666669</v>
      </c>
      <c r="E50" s="37">
        <v>199.38333333333338</v>
      </c>
      <c r="F50" s="37">
        <v>196.16666666666669</v>
      </c>
      <c r="G50" s="37">
        <v>194.23333333333338</v>
      </c>
      <c r="H50" s="37">
        <v>204.53333333333339</v>
      </c>
      <c r="I50" s="37">
        <v>206.46666666666673</v>
      </c>
      <c r="J50" s="37">
        <v>209.68333333333339</v>
      </c>
      <c r="K50" s="28">
        <v>203.25</v>
      </c>
      <c r="L50" s="28">
        <v>198.1</v>
      </c>
      <c r="M50" s="28">
        <v>51.017339999999997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747.9</v>
      </c>
      <c r="D51" s="37">
        <v>741.30000000000007</v>
      </c>
      <c r="E51" s="37">
        <v>732.60000000000014</v>
      </c>
      <c r="F51" s="37">
        <v>717.30000000000007</v>
      </c>
      <c r="G51" s="37">
        <v>708.60000000000014</v>
      </c>
      <c r="H51" s="37">
        <v>756.60000000000014</v>
      </c>
      <c r="I51" s="37">
        <v>765.30000000000018</v>
      </c>
      <c r="J51" s="37">
        <v>780.60000000000014</v>
      </c>
      <c r="K51" s="28">
        <v>750</v>
      </c>
      <c r="L51" s="28">
        <v>726</v>
      </c>
      <c r="M51" s="28">
        <v>6.5628599999999997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55.7</v>
      </c>
      <c r="D52" s="37">
        <v>55.800000000000004</v>
      </c>
      <c r="E52" s="37">
        <v>55.100000000000009</v>
      </c>
      <c r="F52" s="37">
        <v>54.500000000000007</v>
      </c>
      <c r="G52" s="37">
        <v>53.800000000000011</v>
      </c>
      <c r="H52" s="37">
        <v>56.400000000000006</v>
      </c>
      <c r="I52" s="37">
        <v>57.100000000000009</v>
      </c>
      <c r="J52" s="37">
        <v>57.7</v>
      </c>
      <c r="K52" s="28">
        <v>56.5</v>
      </c>
      <c r="L52" s="28">
        <v>55.2</v>
      </c>
      <c r="M52" s="28">
        <v>177.05304000000001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375.6</v>
      </c>
      <c r="D53" s="37">
        <v>377.43333333333334</v>
      </c>
      <c r="E53" s="37">
        <v>372.86666666666667</v>
      </c>
      <c r="F53" s="37">
        <v>370.13333333333333</v>
      </c>
      <c r="G53" s="37">
        <v>365.56666666666666</v>
      </c>
      <c r="H53" s="37">
        <v>380.16666666666669</v>
      </c>
      <c r="I53" s="37">
        <v>384.73333333333341</v>
      </c>
      <c r="J53" s="37">
        <v>387.4666666666667</v>
      </c>
      <c r="K53" s="28">
        <v>382</v>
      </c>
      <c r="L53" s="28">
        <v>374.7</v>
      </c>
      <c r="M53" s="28">
        <v>46.461779999999997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719.35</v>
      </c>
      <c r="D54" s="37">
        <v>715.86666666666667</v>
      </c>
      <c r="E54" s="37">
        <v>705.63333333333333</v>
      </c>
      <c r="F54" s="37">
        <v>691.91666666666663</v>
      </c>
      <c r="G54" s="37">
        <v>681.68333333333328</v>
      </c>
      <c r="H54" s="37">
        <v>729.58333333333337</v>
      </c>
      <c r="I54" s="37">
        <v>739.81666666666672</v>
      </c>
      <c r="J54" s="37">
        <v>753.53333333333342</v>
      </c>
      <c r="K54" s="28">
        <v>726.1</v>
      </c>
      <c r="L54" s="28">
        <v>702.15</v>
      </c>
      <c r="M54" s="28">
        <v>101.85173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407.25</v>
      </c>
      <c r="D55" s="37">
        <v>405.98333333333335</v>
      </c>
      <c r="E55" s="37">
        <v>402.76666666666671</v>
      </c>
      <c r="F55" s="37">
        <v>398.28333333333336</v>
      </c>
      <c r="G55" s="37">
        <v>395.06666666666672</v>
      </c>
      <c r="H55" s="37">
        <v>410.4666666666667</v>
      </c>
      <c r="I55" s="37">
        <v>413.68333333333339</v>
      </c>
      <c r="J55" s="37">
        <v>418.16666666666669</v>
      </c>
      <c r="K55" s="28">
        <v>409.2</v>
      </c>
      <c r="L55" s="28">
        <v>401.5</v>
      </c>
      <c r="M55" s="28">
        <v>24.280750000000001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16220.1</v>
      </c>
      <c r="D56" s="37">
        <v>16325.550000000001</v>
      </c>
      <c r="E56" s="37">
        <v>15934.550000000003</v>
      </c>
      <c r="F56" s="37">
        <v>15649.000000000002</v>
      </c>
      <c r="G56" s="37">
        <v>15258.000000000004</v>
      </c>
      <c r="H56" s="37">
        <v>16611.100000000002</v>
      </c>
      <c r="I56" s="37">
        <v>17002.099999999999</v>
      </c>
      <c r="J56" s="37">
        <v>17287.650000000001</v>
      </c>
      <c r="K56" s="28">
        <v>16716.55</v>
      </c>
      <c r="L56" s="28">
        <v>16040</v>
      </c>
      <c r="M56" s="28">
        <v>0.67237999999999998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3517.35</v>
      </c>
      <c r="D57" s="37">
        <v>3510.5</v>
      </c>
      <c r="E57" s="37">
        <v>3480.3</v>
      </c>
      <c r="F57" s="37">
        <v>3443.25</v>
      </c>
      <c r="G57" s="37">
        <v>3413.05</v>
      </c>
      <c r="H57" s="37">
        <v>3547.55</v>
      </c>
      <c r="I57" s="37">
        <v>3577.75</v>
      </c>
      <c r="J57" s="37">
        <v>3614.8</v>
      </c>
      <c r="K57" s="28">
        <v>3540.7</v>
      </c>
      <c r="L57" s="28">
        <v>3473.45</v>
      </c>
      <c r="M57" s="28">
        <v>1.7275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405.5</v>
      </c>
      <c r="D58" s="37">
        <v>404.59999999999997</v>
      </c>
      <c r="E58" s="37">
        <v>402.39999999999992</v>
      </c>
      <c r="F58" s="37">
        <v>399.29999999999995</v>
      </c>
      <c r="G58" s="37">
        <v>397.09999999999991</v>
      </c>
      <c r="H58" s="37">
        <v>407.69999999999993</v>
      </c>
      <c r="I58" s="37">
        <v>409.9</v>
      </c>
      <c r="J58" s="37">
        <v>412.99999999999994</v>
      </c>
      <c r="K58" s="28">
        <v>406.8</v>
      </c>
      <c r="L58" s="28">
        <v>401.5</v>
      </c>
      <c r="M58" s="28">
        <v>9.0473199999999991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260.25</v>
      </c>
      <c r="D59" s="37">
        <v>259.53333333333336</v>
      </c>
      <c r="E59" s="37">
        <v>255.9666666666667</v>
      </c>
      <c r="F59" s="37">
        <v>251.68333333333334</v>
      </c>
      <c r="G59" s="37">
        <v>248.11666666666667</v>
      </c>
      <c r="H59" s="37">
        <v>263.81666666666672</v>
      </c>
      <c r="I59" s="37">
        <v>267.38333333333344</v>
      </c>
      <c r="J59" s="37">
        <v>271.66666666666674</v>
      </c>
      <c r="K59" s="28">
        <v>263.10000000000002</v>
      </c>
      <c r="L59" s="28">
        <v>255.25</v>
      </c>
      <c r="M59" s="28">
        <v>92.344989999999996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121.6</v>
      </c>
      <c r="D60" s="37">
        <v>122.41666666666667</v>
      </c>
      <c r="E60" s="37">
        <v>120.63333333333334</v>
      </c>
      <c r="F60" s="37">
        <v>119.66666666666667</v>
      </c>
      <c r="G60" s="37">
        <v>117.88333333333334</v>
      </c>
      <c r="H60" s="37">
        <v>123.38333333333334</v>
      </c>
      <c r="I60" s="37">
        <v>125.16666666666667</v>
      </c>
      <c r="J60" s="37">
        <v>126.13333333333334</v>
      </c>
      <c r="K60" s="28">
        <v>124.2</v>
      </c>
      <c r="L60" s="28">
        <v>121.45</v>
      </c>
      <c r="M60" s="28">
        <v>10.116379999999999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682.95</v>
      </c>
      <c r="D61" s="37">
        <v>675.94999999999993</v>
      </c>
      <c r="E61" s="37">
        <v>667.49999999999989</v>
      </c>
      <c r="F61" s="37">
        <v>652.04999999999995</v>
      </c>
      <c r="G61" s="37">
        <v>643.59999999999991</v>
      </c>
      <c r="H61" s="37">
        <v>691.39999999999986</v>
      </c>
      <c r="I61" s="37">
        <v>699.84999999999991</v>
      </c>
      <c r="J61" s="37">
        <v>715.29999999999984</v>
      </c>
      <c r="K61" s="28">
        <v>684.4</v>
      </c>
      <c r="L61" s="28">
        <v>660.5</v>
      </c>
      <c r="M61" s="28">
        <v>25.748719999999999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968.25</v>
      </c>
      <c r="D62" s="37">
        <v>963.66666666666663</v>
      </c>
      <c r="E62" s="37">
        <v>954.83333333333326</v>
      </c>
      <c r="F62" s="37">
        <v>941.41666666666663</v>
      </c>
      <c r="G62" s="37">
        <v>932.58333333333326</v>
      </c>
      <c r="H62" s="37">
        <v>977.08333333333326</v>
      </c>
      <c r="I62" s="37">
        <v>985.91666666666652</v>
      </c>
      <c r="J62" s="37">
        <v>999.33333333333326</v>
      </c>
      <c r="K62" s="28">
        <v>972.5</v>
      </c>
      <c r="L62" s="28">
        <v>950.25</v>
      </c>
      <c r="M62" s="28">
        <v>25.132809999999999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139.80000000000001</v>
      </c>
      <c r="D63" s="37">
        <v>139.71666666666667</v>
      </c>
      <c r="E63" s="37">
        <v>138.63333333333333</v>
      </c>
      <c r="F63" s="37">
        <v>137.46666666666667</v>
      </c>
      <c r="G63" s="37">
        <v>136.38333333333333</v>
      </c>
      <c r="H63" s="37">
        <v>140.88333333333333</v>
      </c>
      <c r="I63" s="37">
        <v>141.96666666666664</v>
      </c>
      <c r="J63" s="37">
        <v>143.13333333333333</v>
      </c>
      <c r="K63" s="28">
        <v>140.80000000000001</v>
      </c>
      <c r="L63" s="28">
        <v>138.55000000000001</v>
      </c>
      <c r="M63" s="28">
        <v>19.475200000000001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168.6</v>
      </c>
      <c r="D64" s="37">
        <v>165.98333333333332</v>
      </c>
      <c r="E64" s="37">
        <v>162.61666666666665</v>
      </c>
      <c r="F64" s="37">
        <v>156.63333333333333</v>
      </c>
      <c r="G64" s="37">
        <v>153.26666666666665</v>
      </c>
      <c r="H64" s="37">
        <v>171.96666666666664</v>
      </c>
      <c r="I64" s="37">
        <v>175.33333333333331</v>
      </c>
      <c r="J64" s="37">
        <v>181.31666666666663</v>
      </c>
      <c r="K64" s="28">
        <v>169.35</v>
      </c>
      <c r="L64" s="28">
        <v>160</v>
      </c>
      <c r="M64" s="28">
        <v>350.79516000000001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4763.8</v>
      </c>
      <c r="D65" s="37">
        <v>4716.2833333333328</v>
      </c>
      <c r="E65" s="37">
        <v>4657.5666666666657</v>
      </c>
      <c r="F65" s="37">
        <v>4551.333333333333</v>
      </c>
      <c r="G65" s="37">
        <v>4492.6166666666659</v>
      </c>
      <c r="H65" s="37">
        <v>4822.5166666666655</v>
      </c>
      <c r="I65" s="37">
        <v>4881.2333333333327</v>
      </c>
      <c r="J65" s="37">
        <v>4987.4666666666653</v>
      </c>
      <c r="K65" s="28">
        <v>4775</v>
      </c>
      <c r="L65" s="28">
        <v>4610.05</v>
      </c>
      <c r="M65" s="28">
        <v>3.22221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1464.95</v>
      </c>
      <c r="D66" s="37">
        <v>1458.6333333333332</v>
      </c>
      <c r="E66" s="37">
        <v>1447.3166666666664</v>
      </c>
      <c r="F66" s="37">
        <v>1429.6833333333332</v>
      </c>
      <c r="G66" s="37">
        <v>1418.3666666666663</v>
      </c>
      <c r="H66" s="37">
        <v>1476.2666666666664</v>
      </c>
      <c r="I66" s="37">
        <v>1487.583333333333</v>
      </c>
      <c r="J66" s="37">
        <v>1505.2166666666665</v>
      </c>
      <c r="K66" s="28">
        <v>1469.95</v>
      </c>
      <c r="L66" s="28">
        <v>1441</v>
      </c>
      <c r="M66" s="28">
        <v>5.6787200000000002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616.70000000000005</v>
      </c>
      <c r="D67" s="37">
        <v>616.35</v>
      </c>
      <c r="E67" s="37">
        <v>612.75</v>
      </c>
      <c r="F67" s="37">
        <v>608.79999999999995</v>
      </c>
      <c r="G67" s="37">
        <v>605.19999999999993</v>
      </c>
      <c r="H67" s="37">
        <v>620.30000000000007</v>
      </c>
      <c r="I67" s="37">
        <v>623.9000000000002</v>
      </c>
      <c r="J67" s="37">
        <v>627.85000000000014</v>
      </c>
      <c r="K67" s="28">
        <v>619.95000000000005</v>
      </c>
      <c r="L67" s="28">
        <v>612.4</v>
      </c>
      <c r="M67" s="28">
        <v>5.8230300000000002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800.7</v>
      </c>
      <c r="D68" s="37">
        <v>803.05000000000007</v>
      </c>
      <c r="E68" s="37">
        <v>795.75000000000011</v>
      </c>
      <c r="F68" s="37">
        <v>790.80000000000007</v>
      </c>
      <c r="G68" s="37">
        <v>783.50000000000011</v>
      </c>
      <c r="H68" s="37">
        <v>808.00000000000011</v>
      </c>
      <c r="I68" s="37">
        <v>815.30000000000007</v>
      </c>
      <c r="J68" s="37">
        <v>820.25000000000011</v>
      </c>
      <c r="K68" s="28">
        <v>810.35</v>
      </c>
      <c r="L68" s="28">
        <v>798.1</v>
      </c>
      <c r="M68" s="28">
        <v>2.1950799999999999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406.85</v>
      </c>
      <c r="D69" s="37">
        <v>408.23333333333335</v>
      </c>
      <c r="E69" s="37">
        <v>404.4666666666667</v>
      </c>
      <c r="F69" s="37">
        <v>402.08333333333337</v>
      </c>
      <c r="G69" s="37">
        <v>398.31666666666672</v>
      </c>
      <c r="H69" s="37">
        <v>410.61666666666667</v>
      </c>
      <c r="I69" s="37">
        <v>414.38333333333333</v>
      </c>
      <c r="J69" s="37">
        <v>416.76666666666665</v>
      </c>
      <c r="K69" s="28">
        <v>412</v>
      </c>
      <c r="L69" s="28">
        <v>405.85</v>
      </c>
      <c r="M69" s="28">
        <v>14.92958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932.2</v>
      </c>
      <c r="D70" s="37">
        <v>923.75</v>
      </c>
      <c r="E70" s="37">
        <v>912.5</v>
      </c>
      <c r="F70" s="37">
        <v>892.8</v>
      </c>
      <c r="G70" s="37">
        <v>881.55</v>
      </c>
      <c r="H70" s="37">
        <v>943.45</v>
      </c>
      <c r="I70" s="37">
        <v>954.7</v>
      </c>
      <c r="J70" s="37">
        <v>974.40000000000009</v>
      </c>
      <c r="K70" s="28">
        <v>935</v>
      </c>
      <c r="L70" s="28">
        <v>904.05</v>
      </c>
      <c r="M70" s="28">
        <v>2.48726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386.35</v>
      </c>
      <c r="D71" s="37">
        <v>387.73333333333335</v>
      </c>
      <c r="E71" s="37">
        <v>383.81666666666672</v>
      </c>
      <c r="F71" s="37">
        <v>381.28333333333336</v>
      </c>
      <c r="G71" s="37">
        <v>377.36666666666673</v>
      </c>
      <c r="H71" s="37">
        <v>390.26666666666671</v>
      </c>
      <c r="I71" s="37">
        <v>394.18333333333334</v>
      </c>
      <c r="J71" s="37">
        <v>396.7166666666667</v>
      </c>
      <c r="K71" s="28">
        <v>391.65</v>
      </c>
      <c r="L71" s="28">
        <v>385.2</v>
      </c>
      <c r="M71" s="28">
        <v>33.51979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570.5</v>
      </c>
      <c r="D72" s="37">
        <v>568.98333333333335</v>
      </c>
      <c r="E72" s="37">
        <v>563.51666666666665</v>
      </c>
      <c r="F72" s="37">
        <v>556.5333333333333</v>
      </c>
      <c r="G72" s="37">
        <v>551.06666666666661</v>
      </c>
      <c r="H72" s="37">
        <v>575.9666666666667</v>
      </c>
      <c r="I72" s="37">
        <v>581.43333333333339</v>
      </c>
      <c r="J72" s="37">
        <v>588.41666666666674</v>
      </c>
      <c r="K72" s="28">
        <v>574.45000000000005</v>
      </c>
      <c r="L72" s="28">
        <v>562</v>
      </c>
      <c r="M72" s="28">
        <v>13.81438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1969.3</v>
      </c>
      <c r="D73" s="37">
        <v>1963.5166666666667</v>
      </c>
      <c r="E73" s="37">
        <v>1941.2333333333333</v>
      </c>
      <c r="F73" s="37">
        <v>1913.1666666666667</v>
      </c>
      <c r="G73" s="37">
        <v>1890.8833333333334</v>
      </c>
      <c r="H73" s="37">
        <v>1991.5833333333333</v>
      </c>
      <c r="I73" s="37">
        <v>2013.8666666666666</v>
      </c>
      <c r="J73" s="37">
        <v>2041.9333333333332</v>
      </c>
      <c r="K73" s="28">
        <v>1985.8</v>
      </c>
      <c r="L73" s="28">
        <v>1935.45</v>
      </c>
      <c r="M73" s="28">
        <v>1.9539599999999999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2307.25</v>
      </c>
      <c r="D74" s="37">
        <v>2317.9</v>
      </c>
      <c r="E74" s="37">
        <v>2269.9</v>
      </c>
      <c r="F74" s="37">
        <v>2232.5500000000002</v>
      </c>
      <c r="G74" s="37">
        <v>2184.5500000000002</v>
      </c>
      <c r="H74" s="37">
        <v>2355.25</v>
      </c>
      <c r="I74" s="37">
        <v>2403.25</v>
      </c>
      <c r="J74" s="37">
        <v>2440.6</v>
      </c>
      <c r="K74" s="28">
        <v>2365.9</v>
      </c>
      <c r="L74" s="28">
        <v>2280.5500000000002</v>
      </c>
      <c r="M74" s="28">
        <v>4.9848100000000004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148.65</v>
      </c>
      <c r="D75" s="37">
        <v>148.16666666666666</v>
      </c>
      <c r="E75" s="37">
        <v>144.63333333333333</v>
      </c>
      <c r="F75" s="37">
        <v>140.61666666666667</v>
      </c>
      <c r="G75" s="37">
        <v>137.08333333333334</v>
      </c>
      <c r="H75" s="37">
        <v>152.18333333333331</v>
      </c>
      <c r="I75" s="37">
        <v>155.71666666666667</v>
      </c>
      <c r="J75" s="37">
        <v>159.73333333333329</v>
      </c>
      <c r="K75" s="28">
        <v>151.69999999999999</v>
      </c>
      <c r="L75" s="28">
        <v>144.15</v>
      </c>
      <c r="M75" s="28">
        <v>41.649160000000002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4329.45</v>
      </c>
      <c r="D76" s="37">
        <v>4321.9000000000005</v>
      </c>
      <c r="E76" s="37">
        <v>4286.3500000000013</v>
      </c>
      <c r="F76" s="37">
        <v>4243.2500000000009</v>
      </c>
      <c r="G76" s="37">
        <v>4207.7000000000016</v>
      </c>
      <c r="H76" s="37">
        <v>4365.0000000000009</v>
      </c>
      <c r="I76" s="37">
        <v>4400.55</v>
      </c>
      <c r="J76" s="37">
        <v>4443.6500000000005</v>
      </c>
      <c r="K76" s="28">
        <v>4357.45</v>
      </c>
      <c r="L76" s="28">
        <v>4278.8</v>
      </c>
      <c r="M76" s="28">
        <v>2.8009400000000002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4485</v>
      </c>
      <c r="D77" s="37">
        <v>4436.55</v>
      </c>
      <c r="E77" s="37">
        <v>4374.1000000000004</v>
      </c>
      <c r="F77" s="37">
        <v>4263.2</v>
      </c>
      <c r="G77" s="37">
        <v>4200.75</v>
      </c>
      <c r="H77" s="37">
        <v>4547.4500000000007</v>
      </c>
      <c r="I77" s="37">
        <v>4609.8999999999996</v>
      </c>
      <c r="J77" s="37">
        <v>4720.8000000000011</v>
      </c>
      <c r="K77" s="28">
        <v>4499</v>
      </c>
      <c r="L77" s="28">
        <v>4325.6499999999996</v>
      </c>
      <c r="M77" s="28">
        <v>2.6880600000000001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2959.75</v>
      </c>
      <c r="D78" s="37">
        <v>2978.9166666666665</v>
      </c>
      <c r="E78" s="37">
        <v>2932.833333333333</v>
      </c>
      <c r="F78" s="37">
        <v>2905.9166666666665</v>
      </c>
      <c r="G78" s="37">
        <v>2859.833333333333</v>
      </c>
      <c r="H78" s="37">
        <v>3005.833333333333</v>
      </c>
      <c r="I78" s="37">
        <v>3051.9166666666661</v>
      </c>
      <c r="J78" s="37">
        <v>3078.833333333333</v>
      </c>
      <c r="K78" s="28">
        <v>3025</v>
      </c>
      <c r="L78" s="28">
        <v>2952</v>
      </c>
      <c r="M78" s="28">
        <v>1.8068500000000001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4368.75</v>
      </c>
      <c r="D79" s="37">
        <v>4358.416666666667</v>
      </c>
      <c r="E79" s="37">
        <v>4321.8333333333339</v>
      </c>
      <c r="F79" s="37">
        <v>4274.916666666667</v>
      </c>
      <c r="G79" s="37">
        <v>4238.3333333333339</v>
      </c>
      <c r="H79" s="37">
        <v>4405.3333333333339</v>
      </c>
      <c r="I79" s="37">
        <v>4441.9166666666679</v>
      </c>
      <c r="J79" s="37">
        <v>4488.8333333333339</v>
      </c>
      <c r="K79" s="28">
        <v>4395</v>
      </c>
      <c r="L79" s="28">
        <v>4311.5</v>
      </c>
      <c r="M79" s="28">
        <v>1.9887999999999999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2625.65</v>
      </c>
      <c r="D80" s="37">
        <v>2616.6333333333332</v>
      </c>
      <c r="E80" s="37">
        <v>2596.3666666666663</v>
      </c>
      <c r="F80" s="37">
        <v>2567.083333333333</v>
      </c>
      <c r="G80" s="37">
        <v>2546.8166666666662</v>
      </c>
      <c r="H80" s="37">
        <v>2645.9166666666665</v>
      </c>
      <c r="I80" s="37">
        <v>2666.1833333333329</v>
      </c>
      <c r="J80" s="37">
        <v>2695.4666666666667</v>
      </c>
      <c r="K80" s="28">
        <v>2636.9</v>
      </c>
      <c r="L80" s="28">
        <v>2587.35</v>
      </c>
      <c r="M80" s="28">
        <v>6.7755000000000001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496.5</v>
      </c>
      <c r="D81" s="37">
        <v>498.5</v>
      </c>
      <c r="E81" s="37">
        <v>493.35</v>
      </c>
      <c r="F81" s="37">
        <v>490.20000000000005</v>
      </c>
      <c r="G81" s="37">
        <v>485.05000000000007</v>
      </c>
      <c r="H81" s="37">
        <v>501.65</v>
      </c>
      <c r="I81" s="37">
        <v>506.79999999999995</v>
      </c>
      <c r="J81" s="37">
        <v>509.94999999999993</v>
      </c>
      <c r="K81" s="28">
        <v>503.65</v>
      </c>
      <c r="L81" s="28">
        <v>495.35</v>
      </c>
      <c r="M81" s="28">
        <v>0.65744999999999998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1462.15</v>
      </c>
      <c r="D82" s="37">
        <v>1454.4166666666667</v>
      </c>
      <c r="E82" s="37">
        <v>1428.8333333333335</v>
      </c>
      <c r="F82" s="37">
        <v>1395.5166666666667</v>
      </c>
      <c r="G82" s="37">
        <v>1369.9333333333334</v>
      </c>
      <c r="H82" s="37">
        <v>1487.7333333333336</v>
      </c>
      <c r="I82" s="37">
        <v>1513.3166666666671</v>
      </c>
      <c r="J82" s="37">
        <v>1546.6333333333337</v>
      </c>
      <c r="K82" s="28">
        <v>1480</v>
      </c>
      <c r="L82" s="28">
        <v>1421.1</v>
      </c>
      <c r="M82" s="28">
        <v>5.6707599999999996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1855.95</v>
      </c>
      <c r="D83" s="37">
        <v>1846.8333333333333</v>
      </c>
      <c r="E83" s="37">
        <v>1834.6666666666665</v>
      </c>
      <c r="F83" s="37">
        <v>1813.3833333333332</v>
      </c>
      <c r="G83" s="37">
        <v>1801.2166666666665</v>
      </c>
      <c r="H83" s="37">
        <v>1868.1166666666666</v>
      </c>
      <c r="I83" s="37">
        <v>1880.2833333333331</v>
      </c>
      <c r="J83" s="37">
        <v>1901.5666666666666</v>
      </c>
      <c r="K83" s="28">
        <v>1859</v>
      </c>
      <c r="L83" s="28">
        <v>1825.55</v>
      </c>
      <c r="M83" s="28">
        <v>6.1517200000000001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167.25</v>
      </c>
      <c r="D84" s="37">
        <v>167.21666666666667</v>
      </c>
      <c r="E84" s="37">
        <v>166.43333333333334</v>
      </c>
      <c r="F84" s="37">
        <v>165.61666666666667</v>
      </c>
      <c r="G84" s="37">
        <v>164.83333333333334</v>
      </c>
      <c r="H84" s="37">
        <v>168.03333333333333</v>
      </c>
      <c r="I84" s="37">
        <v>168.81666666666669</v>
      </c>
      <c r="J84" s="37">
        <v>169.63333333333333</v>
      </c>
      <c r="K84" s="28">
        <v>168</v>
      </c>
      <c r="L84" s="28">
        <v>166.4</v>
      </c>
      <c r="M84" s="28">
        <v>22.706890000000001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102.15</v>
      </c>
      <c r="D85" s="37">
        <v>101.61666666666667</v>
      </c>
      <c r="E85" s="37">
        <v>100.23333333333335</v>
      </c>
      <c r="F85" s="37">
        <v>98.316666666666677</v>
      </c>
      <c r="G85" s="37">
        <v>96.933333333333351</v>
      </c>
      <c r="H85" s="37">
        <v>103.53333333333335</v>
      </c>
      <c r="I85" s="37">
        <v>104.91666666666667</v>
      </c>
      <c r="J85" s="37">
        <v>106.83333333333334</v>
      </c>
      <c r="K85" s="28">
        <v>103</v>
      </c>
      <c r="L85" s="28">
        <v>99.7</v>
      </c>
      <c r="M85" s="28">
        <v>229.66546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258.60000000000002</v>
      </c>
      <c r="D86" s="37">
        <v>260.09999999999997</v>
      </c>
      <c r="E86" s="37">
        <v>256.49999999999994</v>
      </c>
      <c r="F86" s="37">
        <v>254.39999999999998</v>
      </c>
      <c r="G86" s="37">
        <v>250.79999999999995</v>
      </c>
      <c r="H86" s="37">
        <v>262.19999999999993</v>
      </c>
      <c r="I86" s="37">
        <v>265.79999999999995</v>
      </c>
      <c r="J86" s="37">
        <v>267.89999999999992</v>
      </c>
      <c r="K86" s="28">
        <v>263.7</v>
      </c>
      <c r="L86" s="28">
        <v>258</v>
      </c>
      <c r="M86" s="28">
        <v>6.5778600000000003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142.94999999999999</v>
      </c>
      <c r="D87" s="37">
        <v>143.61666666666665</v>
      </c>
      <c r="E87" s="37">
        <v>141.6333333333333</v>
      </c>
      <c r="F87" s="37">
        <v>140.31666666666666</v>
      </c>
      <c r="G87" s="37">
        <v>138.33333333333331</v>
      </c>
      <c r="H87" s="37">
        <v>144.93333333333328</v>
      </c>
      <c r="I87" s="37">
        <v>146.91666666666663</v>
      </c>
      <c r="J87" s="37">
        <v>148.23333333333326</v>
      </c>
      <c r="K87" s="28">
        <v>145.6</v>
      </c>
      <c r="L87" s="28">
        <v>142.30000000000001</v>
      </c>
      <c r="M87" s="28">
        <v>76.316879999999998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43.15</v>
      </c>
      <c r="D88" s="37">
        <v>43.016666666666673</v>
      </c>
      <c r="E88" s="37">
        <v>42.283333333333346</v>
      </c>
      <c r="F88" s="37">
        <v>41.416666666666671</v>
      </c>
      <c r="G88" s="37">
        <v>40.683333333333344</v>
      </c>
      <c r="H88" s="37">
        <v>43.883333333333347</v>
      </c>
      <c r="I88" s="37">
        <v>44.616666666666681</v>
      </c>
      <c r="J88" s="37">
        <v>45.483333333333348</v>
      </c>
      <c r="K88" s="28">
        <v>43.75</v>
      </c>
      <c r="L88" s="28">
        <v>42.15</v>
      </c>
      <c r="M88" s="28">
        <v>195.89633000000001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3533.8</v>
      </c>
      <c r="D89" s="37">
        <v>3522.5333333333333</v>
      </c>
      <c r="E89" s="37">
        <v>3447.0666666666666</v>
      </c>
      <c r="F89" s="37">
        <v>3360.3333333333335</v>
      </c>
      <c r="G89" s="37">
        <v>3284.8666666666668</v>
      </c>
      <c r="H89" s="37">
        <v>3609.2666666666664</v>
      </c>
      <c r="I89" s="37">
        <v>3684.7333333333327</v>
      </c>
      <c r="J89" s="37">
        <v>3771.4666666666662</v>
      </c>
      <c r="K89" s="28">
        <v>3598</v>
      </c>
      <c r="L89" s="28">
        <v>3435.8</v>
      </c>
      <c r="M89" s="28">
        <v>1.14116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501.75</v>
      </c>
      <c r="D90" s="37">
        <v>497.8</v>
      </c>
      <c r="E90" s="37">
        <v>491.1</v>
      </c>
      <c r="F90" s="37">
        <v>480.45</v>
      </c>
      <c r="G90" s="37">
        <v>473.75</v>
      </c>
      <c r="H90" s="37">
        <v>508.45000000000005</v>
      </c>
      <c r="I90" s="37">
        <v>515.15</v>
      </c>
      <c r="J90" s="37">
        <v>525.80000000000007</v>
      </c>
      <c r="K90" s="28">
        <v>504.5</v>
      </c>
      <c r="L90" s="28">
        <v>487.15</v>
      </c>
      <c r="M90" s="28">
        <v>9.66188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860</v>
      </c>
      <c r="D91" s="37">
        <v>861</v>
      </c>
      <c r="E91" s="37">
        <v>847.05</v>
      </c>
      <c r="F91" s="37">
        <v>834.09999999999991</v>
      </c>
      <c r="G91" s="37">
        <v>820.14999999999986</v>
      </c>
      <c r="H91" s="37">
        <v>873.95</v>
      </c>
      <c r="I91" s="37">
        <v>887.90000000000009</v>
      </c>
      <c r="J91" s="37">
        <v>900.85000000000014</v>
      </c>
      <c r="K91" s="28">
        <v>874.95</v>
      </c>
      <c r="L91" s="28">
        <v>848.05</v>
      </c>
      <c r="M91" s="28">
        <v>15.387499999999999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579.79999999999995</v>
      </c>
      <c r="D92" s="37">
        <v>583.20000000000005</v>
      </c>
      <c r="E92" s="37">
        <v>572.30000000000007</v>
      </c>
      <c r="F92" s="37">
        <v>564.80000000000007</v>
      </c>
      <c r="G92" s="37">
        <v>553.90000000000009</v>
      </c>
      <c r="H92" s="37">
        <v>590.70000000000005</v>
      </c>
      <c r="I92" s="37">
        <v>601.60000000000014</v>
      </c>
      <c r="J92" s="37">
        <v>609.1</v>
      </c>
      <c r="K92" s="28">
        <v>594.1</v>
      </c>
      <c r="L92" s="28">
        <v>575.70000000000005</v>
      </c>
      <c r="M92" s="28">
        <v>0.99926000000000004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1547.15</v>
      </c>
      <c r="D93" s="37">
        <v>1549.7</v>
      </c>
      <c r="E93" s="37">
        <v>1535.4</v>
      </c>
      <c r="F93" s="37">
        <v>1523.65</v>
      </c>
      <c r="G93" s="37">
        <v>1509.3500000000001</v>
      </c>
      <c r="H93" s="37">
        <v>1561.45</v>
      </c>
      <c r="I93" s="37">
        <v>1575.7499999999998</v>
      </c>
      <c r="J93" s="37">
        <v>1587.5</v>
      </c>
      <c r="K93" s="28">
        <v>1564</v>
      </c>
      <c r="L93" s="28">
        <v>1537.95</v>
      </c>
      <c r="M93" s="28">
        <v>10.37914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1739.7</v>
      </c>
      <c r="D94" s="37">
        <v>1732.8999999999999</v>
      </c>
      <c r="E94" s="37">
        <v>1719.7999999999997</v>
      </c>
      <c r="F94" s="37">
        <v>1699.8999999999999</v>
      </c>
      <c r="G94" s="37">
        <v>1686.7999999999997</v>
      </c>
      <c r="H94" s="37">
        <v>1752.7999999999997</v>
      </c>
      <c r="I94" s="37">
        <v>1765.8999999999996</v>
      </c>
      <c r="J94" s="37">
        <v>1785.7999999999997</v>
      </c>
      <c r="K94" s="28">
        <v>1746</v>
      </c>
      <c r="L94" s="28">
        <v>1713</v>
      </c>
      <c r="M94" s="28">
        <v>4.5400600000000004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660.7</v>
      </c>
      <c r="D95" s="37">
        <v>653.23333333333335</v>
      </c>
      <c r="E95" s="37">
        <v>632.4666666666667</v>
      </c>
      <c r="F95" s="37">
        <v>604.23333333333335</v>
      </c>
      <c r="G95" s="37">
        <v>583.4666666666667</v>
      </c>
      <c r="H95" s="37">
        <v>681.4666666666667</v>
      </c>
      <c r="I95" s="37">
        <v>702.23333333333335</v>
      </c>
      <c r="J95" s="37">
        <v>730.4666666666667</v>
      </c>
      <c r="K95" s="28">
        <v>674</v>
      </c>
      <c r="L95" s="28">
        <v>625</v>
      </c>
      <c r="M95" s="28">
        <v>45.764899999999997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302.60000000000002</v>
      </c>
      <c r="D96" s="37">
        <v>304.33333333333331</v>
      </c>
      <c r="E96" s="37">
        <v>298.96666666666664</v>
      </c>
      <c r="F96" s="37">
        <v>295.33333333333331</v>
      </c>
      <c r="G96" s="37">
        <v>289.96666666666664</v>
      </c>
      <c r="H96" s="37">
        <v>307.96666666666664</v>
      </c>
      <c r="I96" s="37">
        <v>313.33333333333331</v>
      </c>
      <c r="J96" s="37">
        <v>316.96666666666664</v>
      </c>
      <c r="K96" s="28">
        <v>309.7</v>
      </c>
      <c r="L96" s="28">
        <v>300.7</v>
      </c>
      <c r="M96" s="28">
        <v>7.4502300000000004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1180.9000000000001</v>
      </c>
      <c r="D97" s="37">
        <v>1178.6333333333334</v>
      </c>
      <c r="E97" s="37">
        <v>1168.2666666666669</v>
      </c>
      <c r="F97" s="37">
        <v>1155.6333333333334</v>
      </c>
      <c r="G97" s="37">
        <v>1145.2666666666669</v>
      </c>
      <c r="H97" s="37">
        <v>1191.2666666666669</v>
      </c>
      <c r="I97" s="37">
        <v>1201.6333333333332</v>
      </c>
      <c r="J97" s="37">
        <v>1214.2666666666669</v>
      </c>
      <c r="K97" s="28">
        <v>1189</v>
      </c>
      <c r="L97" s="28">
        <v>1166</v>
      </c>
      <c r="M97" s="28">
        <v>37.72972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2232.8000000000002</v>
      </c>
      <c r="D98" s="37">
        <v>2229.6</v>
      </c>
      <c r="E98" s="37">
        <v>2215.1999999999998</v>
      </c>
      <c r="F98" s="37">
        <v>2197.6</v>
      </c>
      <c r="G98" s="37">
        <v>2183.1999999999998</v>
      </c>
      <c r="H98" s="37">
        <v>2247.1999999999998</v>
      </c>
      <c r="I98" s="37">
        <v>2261.6000000000004</v>
      </c>
      <c r="J98" s="37">
        <v>2279.1999999999998</v>
      </c>
      <c r="K98" s="28">
        <v>2244</v>
      </c>
      <c r="L98" s="28">
        <v>2212</v>
      </c>
      <c r="M98" s="28">
        <v>2.0188899999999999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1497.6</v>
      </c>
      <c r="D99" s="37">
        <v>1488.1000000000001</v>
      </c>
      <c r="E99" s="37">
        <v>1476.5000000000002</v>
      </c>
      <c r="F99" s="37">
        <v>1455.4</v>
      </c>
      <c r="G99" s="37">
        <v>1443.8000000000002</v>
      </c>
      <c r="H99" s="37">
        <v>1509.2000000000003</v>
      </c>
      <c r="I99" s="37">
        <v>1520.8000000000002</v>
      </c>
      <c r="J99" s="37">
        <v>1541.9000000000003</v>
      </c>
      <c r="K99" s="28">
        <v>1499.7</v>
      </c>
      <c r="L99" s="28">
        <v>1467</v>
      </c>
      <c r="M99" s="28">
        <v>56.541710000000002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600.20000000000005</v>
      </c>
      <c r="D100" s="37">
        <v>601.01666666666677</v>
      </c>
      <c r="E100" s="37">
        <v>595.28333333333353</v>
      </c>
      <c r="F100" s="37">
        <v>590.36666666666679</v>
      </c>
      <c r="G100" s="37">
        <v>584.63333333333355</v>
      </c>
      <c r="H100" s="37">
        <v>605.93333333333351</v>
      </c>
      <c r="I100" s="37">
        <v>611.66666666666686</v>
      </c>
      <c r="J100" s="37">
        <v>616.58333333333348</v>
      </c>
      <c r="K100" s="28">
        <v>606.75</v>
      </c>
      <c r="L100" s="28">
        <v>596.1</v>
      </c>
      <c r="M100" s="28">
        <v>26.446899999999999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1223.9000000000001</v>
      </c>
      <c r="D101" s="37">
        <v>1213.7333333333333</v>
      </c>
      <c r="E101" s="37">
        <v>1197.9166666666667</v>
      </c>
      <c r="F101" s="37">
        <v>1171.9333333333334</v>
      </c>
      <c r="G101" s="37">
        <v>1156.1166666666668</v>
      </c>
      <c r="H101" s="37">
        <v>1239.7166666666667</v>
      </c>
      <c r="I101" s="37">
        <v>1255.5333333333333</v>
      </c>
      <c r="J101" s="37">
        <v>1281.5166666666667</v>
      </c>
      <c r="K101" s="28">
        <v>1229.55</v>
      </c>
      <c r="L101" s="28">
        <v>1187.75</v>
      </c>
      <c r="M101" s="28">
        <v>6.1369800000000003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2728.85</v>
      </c>
      <c r="D102" s="37">
        <v>2712.8333333333335</v>
      </c>
      <c r="E102" s="37">
        <v>2689.0666666666671</v>
      </c>
      <c r="F102" s="37">
        <v>2649.2833333333338</v>
      </c>
      <c r="G102" s="37">
        <v>2625.5166666666673</v>
      </c>
      <c r="H102" s="37">
        <v>2752.6166666666668</v>
      </c>
      <c r="I102" s="37">
        <v>2776.3833333333332</v>
      </c>
      <c r="J102" s="37">
        <v>2816.1666666666665</v>
      </c>
      <c r="K102" s="28">
        <v>2736.6</v>
      </c>
      <c r="L102" s="28">
        <v>2673.05</v>
      </c>
      <c r="M102" s="28">
        <v>3.5994999999999999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542.29999999999995</v>
      </c>
      <c r="D103" s="37">
        <v>539.59999999999991</v>
      </c>
      <c r="E103" s="37">
        <v>534.79999999999984</v>
      </c>
      <c r="F103" s="37">
        <v>527.29999999999995</v>
      </c>
      <c r="G103" s="37">
        <v>522.49999999999989</v>
      </c>
      <c r="H103" s="37">
        <v>547.0999999999998</v>
      </c>
      <c r="I103" s="37">
        <v>551.9</v>
      </c>
      <c r="J103" s="37">
        <v>559.39999999999975</v>
      </c>
      <c r="K103" s="28">
        <v>544.4</v>
      </c>
      <c r="L103" s="28">
        <v>532.1</v>
      </c>
      <c r="M103" s="28">
        <v>92.35351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1414.5</v>
      </c>
      <c r="D104" s="37">
        <v>1406.8666666666668</v>
      </c>
      <c r="E104" s="37">
        <v>1390.7333333333336</v>
      </c>
      <c r="F104" s="37">
        <v>1366.9666666666667</v>
      </c>
      <c r="G104" s="37">
        <v>1350.8333333333335</v>
      </c>
      <c r="H104" s="37">
        <v>1430.6333333333337</v>
      </c>
      <c r="I104" s="37">
        <v>1446.7666666666669</v>
      </c>
      <c r="J104" s="37">
        <v>1470.5333333333338</v>
      </c>
      <c r="K104" s="28">
        <v>1423</v>
      </c>
      <c r="L104" s="28">
        <v>1383.1</v>
      </c>
      <c r="M104" s="28">
        <v>5.8352899999999996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139.35</v>
      </c>
      <c r="D105" s="37">
        <v>139.46666666666667</v>
      </c>
      <c r="E105" s="37">
        <v>137.28333333333333</v>
      </c>
      <c r="F105" s="37">
        <v>135.21666666666667</v>
      </c>
      <c r="G105" s="37">
        <v>133.03333333333333</v>
      </c>
      <c r="H105" s="37">
        <v>141.53333333333333</v>
      </c>
      <c r="I105" s="37">
        <v>143.71666666666667</v>
      </c>
      <c r="J105" s="37">
        <v>145.78333333333333</v>
      </c>
      <c r="K105" s="28">
        <v>141.65</v>
      </c>
      <c r="L105" s="28">
        <v>137.4</v>
      </c>
      <c r="M105" s="28">
        <v>59.562350000000002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295.8</v>
      </c>
      <c r="D106" s="37">
        <v>293.31666666666666</v>
      </c>
      <c r="E106" s="37">
        <v>289.68333333333334</v>
      </c>
      <c r="F106" s="37">
        <v>283.56666666666666</v>
      </c>
      <c r="G106" s="37">
        <v>279.93333333333334</v>
      </c>
      <c r="H106" s="37">
        <v>299.43333333333334</v>
      </c>
      <c r="I106" s="37">
        <v>303.06666666666666</v>
      </c>
      <c r="J106" s="37">
        <v>309.18333333333334</v>
      </c>
      <c r="K106" s="28">
        <v>296.95</v>
      </c>
      <c r="L106" s="28">
        <v>287.2</v>
      </c>
      <c r="M106" s="28">
        <v>46.185229999999997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2277.65</v>
      </c>
      <c r="D107" s="37">
        <v>2271.2000000000003</v>
      </c>
      <c r="E107" s="37">
        <v>2262.0500000000006</v>
      </c>
      <c r="F107" s="37">
        <v>2246.4500000000003</v>
      </c>
      <c r="G107" s="37">
        <v>2237.3000000000006</v>
      </c>
      <c r="H107" s="37">
        <v>2286.8000000000006</v>
      </c>
      <c r="I107" s="37">
        <v>2295.9500000000003</v>
      </c>
      <c r="J107" s="37">
        <v>2311.5500000000006</v>
      </c>
      <c r="K107" s="28">
        <v>2280.35</v>
      </c>
      <c r="L107" s="28">
        <v>2255.6</v>
      </c>
      <c r="M107" s="28">
        <v>10.49611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331.7</v>
      </c>
      <c r="D108" s="37">
        <v>330.75</v>
      </c>
      <c r="E108" s="37">
        <v>327</v>
      </c>
      <c r="F108" s="37">
        <v>322.3</v>
      </c>
      <c r="G108" s="37">
        <v>318.55</v>
      </c>
      <c r="H108" s="37">
        <v>335.45</v>
      </c>
      <c r="I108" s="37">
        <v>339.2</v>
      </c>
      <c r="J108" s="37">
        <v>343.9</v>
      </c>
      <c r="K108" s="28">
        <v>334.5</v>
      </c>
      <c r="L108" s="28">
        <v>326.05</v>
      </c>
      <c r="M108" s="28">
        <v>4.3476400000000002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2435.35</v>
      </c>
      <c r="D109" s="37">
        <v>2426.7833333333333</v>
      </c>
      <c r="E109" s="37">
        <v>2411.0666666666666</v>
      </c>
      <c r="F109" s="37">
        <v>2386.7833333333333</v>
      </c>
      <c r="G109" s="37">
        <v>2371.0666666666666</v>
      </c>
      <c r="H109" s="37">
        <v>2451.0666666666666</v>
      </c>
      <c r="I109" s="37">
        <v>2466.7833333333328</v>
      </c>
      <c r="J109" s="37">
        <v>2491.0666666666666</v>
      </c>
      <c r="K109" s="28">
        <v>2442.5</v>
      </c>
      <c r="L109" s="28">
        <v>2402.5</v>
      </c>
      <c r="M109" s="28">
        <v>71.417739999999995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802.8</v>
      </c>
      <c r="D110" s="37">
        <v>800.41666666666663</v>
      </c>
      <c r="E110" s="37">
        <v>796.58333333333326</v>
      </c>
      <c r="F110" s="37">
        <v>790.36666666666667</v>
      </c>
      <c r="G110" s="37">
        <v>786.5333333333333</v>
      </c>
      <c r="H110" s="37">
        <v>806.63333333333321</v>
      </c>
      <c r="I110" s="37">
        <v>810.46666666666647</v>
      </c>
      <c r="J110" s="37">
        <v>816.68333333333317</v>
      </c>
      <c r="K110" s="28">
        <v>804.25</v>
      </c>
      <c r="L110" s="28">
        <v>794.2</v>
      </c>
      <c r="M110" s="28">
        <v>88.55292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1366.85</v>
      </c>
      <c r="D111" s="37">
        <v>1365.3500000000001</v>
      </c>
      <c r="E111" s="37">
        <v>1352.5000000000002</v>
      </c>
      <c r="F111" s="37">
        <v>1338.15</v>
      </c>
      <c r="G111" s="37">
        <v>1325.3000000000002</v>
      </c>
      <c r="H111" s="37">
        <v>1379.7000000000003</v>
      </c>
      <c r="I111" s="37">
        <v>1392.5500000000002</v>
      </c>
      <c r="J111" s="37">
        <v>1406.9000000000003</v>
      </c>
      <c r="K111" s="28">
        <v>1378.2</v>
      </c>
      <c r="L111" s="28">
        <v>1351</v>
      </c>
      <c r="M111" s="28">
        <v>6.0437799999999999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515.79999999999995</v>
      </c>
      <c r="D112" s="37">
        <v>517.4666666666667</v>
      </c>
      <c r="E112" s="37">
        <v>511.93333333333339</v>
      </c>
      <c r="F112" s="37">
        <v>508.06666666666672</v>
      </c>
      <c r="G112" s="37">
        <v>502.53333333333342</v>
      </c>
      <c r="H112" s="37">
        <v>521.33333333333337</v>
      </c>
      <c r="I112" s="37">
        <v>526.86666666666667</v>
      </c>
      <c r="J112" s="37">
        <v>530.73333333333335</v>
      </c>
      <c r="K112" s="28">
        <v>523</v>
      </c>
      <c r="L112" s="28">
        <v>513.6</v>
      </c>
      <c r="M112" s="28">
        <v>11.28825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734.7</v>
      </c>
      <c r="D113" s="37">
        <v>737.4666666666667</v>
      </c>
      <c r="E113" s="37">
        <v>728.93333333333339</v>
      </c>
      <c r="F113" s="37">
        <v>723.16666666666674</v>
      </c>
      <c r="G113" s="37">
        <v>714.63333333333344</v>
      </c>
      <c r="H113" s="37">
        <v>743.23333333333335</v>
      </c>
      <c r="I113" s="37">
        <v>751.76666666666665</v>
      </c>
      <c r="J113" s="37">
        <v>757.5333333333333</v>
      </c>
      <c r="K113" s="28">
        <v>746</v>
      </c>
      <c r="L113" s="28">
        <v>731.7</v>
      </c>
      <c r="M113" s="28">
        <v>1.5159199999999999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47.1</v>
      </c>
      <c r="D114" s="37">
        <v>47.050000000000004</v>
      </c>
      <c r="E114" s="37">
        <v>46.70000000000001</v>
      </c>
      <c r="F114" s="37">
        <v>46.300000000000004</v>
      </c>
      <c r="G114" s="37">
        <v>45.95000000000001</v>
      </c>
      <c r="H114" s="37">
        <v>47.45000000000001</v>
      </c>
      <c r="I114" s="37">
        <v>47.800000000000004</v>
      </c>
      <c r="J114" s="37">
        <v>48.20000000000001</v>
      </c>
      <c r="K114" s="28">
        <v>47.4</v>
      </c>
      <c r="L114" s="28">
        <v>46.65</v>
      </c>
      <c r="M114" s="28">
        <v>98.178740000000005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230.15</v>
      </c>
      <c r="D115" s="37">
        <v>230.63333333333333</v>
      </c>
      <c r="E115" s="37">
        <v>228.26666666666665</v>
      </c>
      <c r="F115" s="37">
        <v>226.38333333333333</v>
      </c>
      <c r="G115" s="37">
        <v>224.01666666666665</v>
      </c>
      <c r="H115" s="37">
        <v>232.51666666666665</v>
      </c>
      <c r="I115" s="37">
        <v>234.88333333333333</v>
      </c>
      <c r="J115" s="37">
        <v>236.76666666666665</v>
      </c>
      <c r="K115" s="28">
        <v>233</v>
      </c>
      <c r="L115" s="28">
        <v>228.75</v>
      </c>
      <c r="M115" s="28">
        <v>118.93807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5124.8500000000004</v>
      </c>
      <c r="D116" s="37">
        <v>5136.6833333333334</v>
      </c>
      <c r="E116" s="37">
        <v>5020.7166666666672</v>
      </c>
      <c r="F116" s="37">
        <v>4916.5833333333339</v>
      </c>
      <c r="G116" s="37">
        <v>4800.6166666666677</v>
      </c>
      <c r="H116" s="37">
        <v>5240.8166666666666</v>
      </c>
      <c r="I116" s="37">
        <v>5356.7833333333319</v>
      </c>
      <c r="J116" s="37">
        <v>5460.9166666666661</v>
      </c>
      <c r="K116" s="28">
        <v>5252.65</v>
      </c>
      <c r="L116" s="28">
        <v>5032.55</v>
      </c>
      <c r="M116" s="28">
        <v>1.9517500000000001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155.6</v>
      </c>
      <c r="D117" s="37">
        <v>156.35</v>
      </c>
      <c r="E117" s="37">
        <v>152.85</v>
      </c>
      <c r="F117" s="37">
        <v>150.1</v>
      </c>
      <c r="G117" s="37">
        <v>146.6</v>
      </c>
      <c r="H117" s="37">
        <v>159.1</v>
      </c>
      <c r="I117" s="37">
        <v>162.6</v>
      </c>
      <c r="J117" s="37">
        <v>165.35</v>
      </c>
      <c r="K117" s="28">
        <v>159.85</v>
      </c>
      <c r="L117" s="28">
        <v>153.6</v>
      </c>
      <c r="M117" s="28">
        <v>44.165590000000002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212.7</v>
      </c>
      <c r="D118" s="37">
        <v>213.31666666666669</v>
      </c>
      <c r="E118" s="37">
        <v>210.98333333333338</v>
      </c>
      <c r="F118" s="37">
        <v>209.26666666666668</v>
      </c>
      <c r="G118" s="37">
        <v>206.93333333333337</v>
      </c>
      <c r="H118" s="37">
        <v>215.03333333333339</v>
      </c>
      <c r="I118" s="37">
        <v>217.3666666666667</v>
      </c>
      <c r="J118" s="37">
        <v>219.0833333333334</v>
      </c>
      <c r="K118" s="28">
        <v>215.65</v>
      </c>
      <c r="L118" s="28">
        <v>211.6</v>
      </c>
      <c r="M118" s="28">
        <v>35.45796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121.05</v>
      </c>
      <c r="D119" s="37">
        <v>120.16666666666667</v>
      </c>
      <c r="E119" s="37">
        <v>118.63333333333334</v>
      </c>
      <c r="F119" s="37">
        <v>116.21666666666667</v>
      </c>
      <c r="G119" s="37">
        <v>114.68333333333334</v>
      </c>
      <c r="H119" s="37">
        <v>122.58333333333334</v>
      </c>
      <c r="I119" s="37">
        <v>124.11666666666667</v>
      </c>
      <c r="J119" s="37">
        <v>126.53333333333335</v>
      </c>
      <c r="K119" s="28">
        <v>121.7</v>
      </c>
      <c r="L119" s="28">
        <v>117.75</v>
      </c>
      <c r="M119" s="28">
        <v>117.20981999999999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849.95</v>
      </c>
      <c r="D120" s="37">
        <v>854.48333333333323</v>
      </c>
      <c r="E120" s="37">
        <v>840.56666666666649</v>
      </c>
      <c r="F120" s="37">
        <v>831.18333333333328</v>
      </c>
      <c r="G120" s="37">
        <v>817.26666666666654</v>
      </c>
      <c r="H120" s="37">
        <v>863.86666666666645</v>
      </c>
      <c r="I120" s="37">
        <v>877.78333333333319</v>
      </c>
      <c r="J120" s="37">
        <v>887.1666666666664</v>
      </c>
      <c r="K120" s="28">
        <v>868.4</v>
      </c>
      <c r="L120" s="28">
        <v>845.1</v>
      </c>
      <c r="M120" s="28">
        <v>67.918149999999997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23.05</v>
      </c>
      <c r="D121" s="37">
        <v>23.066666666666666</v>
      </c>
      <c r="E121" s="37">
        <v>22.983333333333334</v>
      </c>
      <c r="F121" s="37">
        <v>22.916666666666668</v>
      </c>
      <c r="G121" s="37">
        <v>22.833333333333336</v>
      </c>
      <c r="H121" s="37">
        <v>23.133333333333333</v>
      </c>
      <c r="I121" s="37">
        <v>23.216666666666669</v>
      </c>
      <c r="J121" s="37">
        <v>23.283333333333331</v>
      </c>
      <c r="K121" s="28">
        <v>23.15</v>
      </c>
      <c r="L121" s="28">
        <v>23</v>
      </c>
      <c r="M121" s="28">
        <v>36.865699999999997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387.1</v>
      </c>
      <c r="D122" s="37">
        <v>390.66666666666669</v>
      </c>
      <c r="E122" s="37">
        <v>375.33333333333337</v>
      </c>
      <c r="F122" s="37">
        <v>363.56666666666666</v>
      </c>
      <c r="G122" s="37">
        <v>348.23333333333335</v>
      </c>
      <c r="H122" s="37">
        <v>402.43333333333339</v>
      </c>
      <c r="I122" s="37">
        <v>417.76666666666677</v>
      </c>
      <c r="J122" s="37">
        <v>429.53333333333342</v>
      </c>
      <c r="K122" s="28">
        <v>406</v>
      </c>
      <c r="L122" s="28">
        <v>378.9</v>
      </c>
      <c r="M122" s="28">
        <v>69.301649999999995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251.95</v>
      </c>
      <c r="D123" s="37">
        <v>252.78333333333333</v>
      </c>
      <c r="E123" s="37">
        <v>249.56666666666666</v>
      </c>
      <c r="F123" s="37">
        <v>247.18333333333334</v>
      </c>
      <c r="G123" s="37">
        <v>243.96666666666667</v>
      </c>
      <c r="H123" s="37">
        <v>255.16666666666666</v>
      </c>
      <c r="I123" s="37">
        <v>258.38333333333333</v>
      </c>
      <c r="J123" s="37">
        <v>260.76666666666665</v>
      </c>
      <c r="K123" s="28">
        <v>256</v>
      </c>
      <c r="L123" s="28">
        <v>250.4</v>
      </c>
      <c r="M123" s="28">
        <v>17.6508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967.15</v>
      </c>
      <c r="D124" s="37">
        <v>959.65</v>
      </c>
      <c r="E124" s="37">
        <v>947.9</v>
      </c>
      <c r="F124" s="37">
        <v>928.65</v>
      </c>
      <c r="G124" s="37">
        <v>916.9</v>
      </c>
      <c r="H124" s="37">
        <v>978.9</v>
      </c>
      <c r="I124" s="37">
        <v>990.65</v>
      </c>
      <c r="J124" s="37">
        <v>1009.9</v>
      </c>
      <c r="K124" s="28">
        <v>971.4</v>
      </c>
      <c r="L124" s="28">
        <v>940.4</v>
      </c>
      <c r="M124" s="28">
        <v>41.01202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4913.1000000000004</v>
      </c>
      <c r="D125" s="37">
        <v>4897.2666666666673</v>
      </c>
      <c r="E125" s="37">
        <v>4836.7333333333345</v>
      </c>
      <c r="F125" s="37">
        <v>4760.3666666666668</v>
      </c>
      <c r="G125" s="37">
        <v>4699.8333333333339</v>
      </c>
      <c r="H125" s="37">
        <v>4973.633333333335</v>
      </c>
      <c r="I125" s="37">
        <v>5034.1666666666679</v>
      </c>
      <c r="J125" s="37">
        <v>5110.5333333333356</v>
      </c>
      <c r="K125" s="28">
        <v>4957.8</v>
      </c>
      <c r="L125" s="28">
        <v>4820.8999999999996</v>
      </c>
      <c r="M125" s="28">
        <v>3.8636200000000001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1737.3</v>
      </c>
      <c r="D126" s="37">
        <v>1735.1000000000001</v>
      </c>
      <c r="E126" s="37">
        <v>1727.2000000000003</v>
      </c>
      <c r="F126" s="37">
        <v>1717.1000000000001</v>
      </c>
      <c r="G126" s="37">
        <v>1709.2000000000003</v>
      </c>
      <c r="H126" s="37">
        <v>1745.2000000000003</v>
      </c>
      <c r="I126" s="37">
        <v>1753.1000000000004</v>
      </c>
      <c r="J126" s="37">
        <v>1763.2000000000003</v>
      </c>
      <c r="K126" s="28">
        <v>1743</v>
      </c>
      <c r="L126" s="28">
        <v>1725</v>
      </c>
      <c r="M126" s="28">
        <v>38.672440000000002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2253.8000000000002</v>
      </c>
      <c r="D127" s="37">
        <v>2232.2999999999997</v>
      </c>
      <c r="E127" s="37">
        <v>2201.5999999999995</v>
      </c>
      <c r="F127" s="37">
        <v>2149.3999999999996</v>
      </c>
      <c r="G127" s="37">
        <v>2118.6999999999994</v>
      </c>
      <c r="H127" s="37">
        <v>2284.4999999999995</v>
      </c>
      <c r="I127" s="37">
        <v>2315.1999999999994</v>
      </c>
      <c r="J127" s="37">
        <v>2367.3999999999996</v>
      </c>
      <c r="K127" s="28">
        <v>2263</v>
      </c>
      <c r="L127" s="28">
        <v>2180.1</v>
      </c>
      <c r="M127" s="28">
        <v>10.79814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1020.5</v>
      </c>
      <c r="D128" s="37">
        <v>1015.9833333333332</v>
      </c>
      <c r="E128" s="37">
        <v>1007.0666666666664</v>
      </c>
      <c r="F128" s="37">
        <v>993.6333333333331</v>
      </c>
      <c r="G128" s="37">
        <v>984.71666666666624</v>
      </c>
      <c r="H128" s="37">
        <v>1029.4166666666665</v>
      </c>
      <c r="I128" s="37">
        <v>1038.3333333333333</v>
      </c>
      <c r="J128" s="37">
        <v>1051.7666666666667</v>
      </c>
      <c r="K128" s="28">
        <v>1024.9000000000001</v>
      </c>
      <c r="L128" s="28">
        <v>1002.55</v>
      </c>
      <c r="M128" s="28">
        <v>1.19278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309.60000000000002</v>
      </c>
      <c r="D129" s="37">
        <v>308.65000000000003</v>
      </c>
      <c r="E129" s="37">
        <v>305.95000000000005</v>
      </c>
      <c r="F129" s="37">
        <v>302.3</v>
      </c>
      <c r="G129" s="37">
        <v>299.60000000000002</v>
      </c>
      <c r="H129" s="37">
        <v>312.30000000000007</v>
      </c>
      <c r="I129" s="37">
        <v>315</v>
      </c>
      <c r="J129" s="37">
        <v>318.65000000000009</v>
      </c>
      <c r="K129" s="28">
        <v>311.35000000000002</v>
      </c>
      <c r="L129" s="28">
        <v>305</v>
      </c>
      <c r="M129" s="28">
        <v>7.4518399999999998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663.05</v>
      </c>
      <c r="D130" s="37">
        <v>662.5</v>
      </c>
      <c r="E130" s="37">
        <v>658.4</v>
      </c>
      <c r="F130" s="37">
        <v>653.75</v>
      </c>
      <c r="G130" s="37">
        <v>649.65</v>
      </c>
      <c r="H130" s="37">
        <v>667.15</v>
      </c>
      <c r="I130" s="37">
        <v>671.24999999999989</v>
      </c>
      <c r="J130" s="37">
        <v>675.9</v>
      </c>
      <c r="K130" s="28">
        <v>666.6</v>
      </c>
      <c r="L130" s="28">
        <v>657.85</v>
      </c>
      <c r="M130" s="28">
        <v>22.008279999999999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416.5</v>
      </c>
      <c r="D131" s="37">
        <v>412.23333333333335</v>
      </c>
      <c r="E131" s="37">
        <v>405.51666666666671</v>
      </c>
      <c r="F131" s="37">
        <v>394.53333333333336</v>
      </c>
      <c r="G131" s="37">
        <v>387.81666666666672</v>
      </c>
      <c r="H131" s="37">
        <v>423.2166666666667</v>
      </c>
      <c r="I131" s="37">
        <v>429.93333333333339</v>
      </c>
      <c r="J131" s="37">
        <v>440.91666666666669</v>
      </c>
      <c r="K131" s="28">
        <v>418.95</v>
      </c>
      <c r="L131" s="28">
        <v>401.25</v>
      </c>
      <c r="M131" s="28">
        <v>118.68324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3221.75</v>
      </c>
      <c r="D132" s="37">
        <v>3234</v>
      </c>
      <c r="E132" s="37">
        <v>3199.35</v>
      </c>
      <c r="F132" s="37">
        <v>3176.95</v>
      </c>
      <c r="G132" s="37">
        <v>3142.2999999999997</v>
      </c>
      <c r="H132" s="37">
        <v>3256.4</v>
      </c>
      <c r="I132" s="37">
        <v>3291.0499999999997</v>
      </c>
      <c r="J132" s="37">
        <v>3313.4500000000003</v>
      </c>
      <c r="K132" s="28">
        <v>3268.65</v>
      </c>
      <c r="L132" s="28">
        <v>3211.6</v>
      </c>
      <c r="M132" s="28">
        <v>4.8678999999999997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1835</v>
      </c>
      <c r="D133" s="37">
        <v>1835.1500000000003</v>
      </c>
      <c r="E133" s="37">
        <v>1822.5000000000007</v>
      </c>
      <c r="F133" s="37">
        <v>1810.0000000000005</v>
      </c>
      <c r="G133" s="37">
        <v>1797.3500000000008</v>
      </c>
      <c r="H133" s="37">
        <v>1847.6500000000005</v>
      </c>
      <c r="I133" s="37">
        <v>1860.3000000000002</v>
      </c>
      <c r="J133" s="37">
        <v>1872.8000000000004</v>
      </c>
      <c r="K133" s="28">
        <v>1847.8</v>
      </c>
      <c r="L133" s="28">
        <v>1822.65</v>
      </c>
      <c r="M133" s="28">
        <v>16.240580000000001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75.400000000000006</v>
      </c>
      <c r="D134" s="37">
        <v>75.183333333333337</v>
      </c>
      <c r="E134" s="37">
        <v>74.716666666666669</v>
      </c>
      <c r="F134" s="37">
        <v>74.033333333333331</v>
      </c>
      <c r="G134" s="37">
        <v>73.566666666666663</v>
      </c>
      <c r="H134" s="37">
        <v>75.866666666666674</v>
      </c>
      <c r="I134" s="37">
        <v>76.333333333333343</v>
      </c>
      <c r="J134" s="37">
        <v>77.01666666666668</v>
      </c>
      <c r="K134" s="28">
        <v>75.650000000000006</v>
      </c>
      <c r="L134" s="28">
        <v>74.5</v>
      </c>
      <c r="M134" s="28">
        <v>51.791240000000002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4575.2</v>
      </c>
      <c r="D135" s="37">
        <v>4553.1166666666668</v>
      </c>
      <c r="E135" s="37">
        <v>4466.2333333333336</v>
      </c>
      <c r="F135" s="37">
        <v>4357.2666666666664</v>
      </c>
      <c r="G135" s="37">
        <v>4270.3833333333332</v>
      </c>
      <c r="H135" s="37">
        <v>4662.0833333333339</v>
      </c>
      <c r="I135" s="37">
        <v>4748.9666666666672</v>
      </c>
      <c r="J135" s="37">
        <v>4857.9333333333343</v>
      </c>
      <c r="K135" s="28">
        <v>4640</v>
      </c>
      <c r="L135" s="28">
        <v>4444.1499999999996</v>
      </c>
      <c r="M135" s="28">
        <v>4.3782699999999997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391.85</v>
      </c>
      <c r="D136" s="37">
        <v>390.45</v>
      </c>
      <c r="E136" s="37">
        <v>387.54999999999995</v>
      </c>
      <c r="F136" s="37">
        <v>383.24999999999994</v>
      </c>
      <c r="G136" s="37">
        <v>380.34999999999991</v>
      </c>
      <c r="H136" s="37">
        <v>394.75</v>
      </c>
      <c r="I136" s="37">
        <v>397.65</v>
      </c>
      <c r="J136" s="37">
        <v>401.95000000000005</v>
      </c>
      <c r="K136" s="28">
        <v>393.35</v>
      </c>
      <c r="L136" s="28">
        <v>386.15</v>
      </c>
      <c r="M136" s="28">
        <v>21.422899999999998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6290.7</v>
      </c>
      <c r="D137" s="37">
        <v>6256.8499999999995</v>
      </c>
      <c r="E137" s="37">
        <v>6193.8499999999985</v>
      </c>
      <c r="F137" s="37">
        <v>6096.9999999999991</v>
      </c>
      <c r="G137" s="37">
        <v>6033.9999999999982</v>
      </c>
      <c r="H137" s="37">
        <v>6353.6999999999989</v>
      </c>
      <c r="I137" s="37">
        <v>6416.7000000000007</v>
      </c>
      <c r="J137" s="37">
        <v>6513.5499999999993</v>
      </c>
      <c r="K137" s="28">
        <v>6319.85</v>
      </c>
      <c r="L137" s="28">
        <v>6160</v>
      </c>
      <c r="M137" s="28">
        <v>2.32924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1888.8</v>
      </c>
      <c r="D138" s="37">
        <v>1888.0999999999997</v>
      </c>
      <c r="E138" s="37">
        <v>1876.2999999999993</v>
      </c>
      <c r="F138" s="37">
        <v>1863.7999999999995</v>
      </c>
      <c r="G138" s="37">
        <v>1851.9999999999991</v>
      </c>
      <c r="H138" s="37">
        <v>1900.5999999999995</v>
      </c>
      <c r="I138" s="37">
        <v>1912.4</v>
      </c>
      <c r="J138" s="37">
        <v>1924.8999999999996</v>
      </c>
      <c r="K138" s="28">
        <v>1899.9</v>
      </c>
      <c r="L138" s="28">
        <v>1875.6</v>
      </c>
      <c r="M138" s="28">
        <v>13.908099999999999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526.1</v>
      </c>
      <c r="D139" s="37">
        <v>526.15</v>
      </c>
      <c r="E139" s="37">
        <v>518.29999999999995</v>
      </c>
      <c r="F139" s="37">
        <v>510.5</v>
      </c>
      <c r="G139" s="37">
        <v>502.65</v>
      </c>
      <c r="H139" s="37">
        <v>533.94999999999993</v>
      </c>
      <c r="I139" s="37">
        <v>541.80000000000007</v>
      </c>
      <c r="J139" s="37">
        <v>549.59999999999991</v>
      </c>
      <c r="K139" s="28">
        <v>534</v>
      </c>
      <c r="L139" s="28">
        <v>518.35</v>
      </c>
      <c r="M139" s="28">
        <v>12.205030000000001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800.95</v>
      </c>
      <c r="D140" s="37">
        <v>797.33333333333337</v>
      </c>
      <c r="E140" s="37">
        <v>789.76666666666677</v>
      </c>
      <c r="F140" s="37">
        <v>778.58333333333337</v>
      </c>
      <c r="G140" s="37">
        <v>771.01666666666677</v>
      </c>
      <c r="H140" s="37">
        <v>808.51666666666677</v>
      </c>
      <c r="I140" s="37">
        <v>816.08333333333337</v>
      </c>
      <c r="J140" s="37">
        <v>827.26666666666677</v>
      </c>
      <c r="K140" s="28">
        <v>804.9</v>
      </c>
      <c r="L140" s="28">
        <v>786.15</v>
      </c>
      <c r="M140" s="28">
        <v>23.784420000000001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70426.600000000006</v>
      </c>
      <c r="D141" s="37">
        <v>70202.483333333337</v>
      </c>
      <c r="E141" s="37">
        <v>69825.116666666669</v>
      </c>
      <c r="F141" s="37">
        <v>69223.633333333331</v>
      </c>
      <c r="G141" s="37">
        <v>68846.266666666663</v>
      </c>
      <c r="H141" s="37">
        <v>70803.966666666674</v>
      </c>
      <c r="I141" s="37">
        <v>71181.333333333343</v>
      </c>
      <c r="J141" s="37">
        <v>71782.81666666668</v>
      </c>
      <c r="K141" s="28">
        <v>70579.850000000006</v>
      </c>
      <c r="L141" s="28">
        <v>69601</v>
      </c>
      <c r="M141" s="28">
        <v>5.62E-2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799.3</v>
      </c>
      <c r="D142" s="37">
        <v>797.44999999999993</v>
      </c>
      <c r="E142" s="37">
        <v>782.89999999999986</v>
      </c>
      <c r="F142" s="37">
        <v>766.49999999999989</v>
      </c>
      <c r="G142" s="37">
        <v>751.94999999999982</v>
      </c>
      <c r="H142" s="37">
        <v>813.84999999999991</v>
      </c>
      <c r="I142" s="37">
        <v>828.39999999999986</v>
      </c>
      <c r="J142" s="37">
        <v>844.8</v>
      </c>
      <c r="K142" s="28">
        <v>812</v>
      </c>
      <c r="L142" s="28">
        <v>781.05</v>
      </c>
      <c r="M142" s="28">
        <v>22.532229999999998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155.65</v>
      </c>
      <c r="D143" s="37">
        <v>155.16666666666666</v>
      </c>
      <c r="E143" s="37">
        <v>154.13333333333333</v>
      </c>
      <c r="F143" s="37">
        <v>152.61666666666667</v>
      </c>
      <c r="G143" s="37">
        <v>151.58333333333334</v>
      </c>
      <c r="H143" s="37">
        <v>156.68333333333331</v>
      </c>
      <c r="I143" s="37">
        <v>157.71666666666667</v>
      </c>
      <c r="J143" s="37">
        <v>159.23333333333329</v>
      </c>
      <c r="K143" s="28">
        <v>156.19999999999999</v>
      </c>
      <c r="L143" s="28">
        <v>153.65</v>
      </c>
      <c r="M143" s="28">
        <v>21.91384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840.2</v>
      </c>
      <c r="D144" s="37">
        <v>839.76666666666677</v>
      </c>
      <c r="E144" s="37">
        <v>833.58333333333348</v>
      </c>
      <c r="F144" s="37">
        <v>826.9666666666667</v>
      </c>
      <c r="G144" s="37">
        <v>820.78333333333342</v>
      </c>
      <c r="H144" s="37">
        <v>846.38333333333355</v>
      </c>
      <c r="I144" s="37">
        <v>852.56666666666672</v>
      </c>
      <c r="J144" s="37">
        <v>859.18333333333362</v>
      </c>
      <c r="K144" s="28">
        <v>845.95</v>
      </c>
      <c r="L144" s="28">
        <v>833.15</v>
      </c>
      <c r="M144" s="28">
        <v>21.652229999999999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158.35</v>
      </c>
      <c r="D145" s="37">
        <v>158.91666666666666</v>
      </c>
      <c r="E145" s="37">
        <v>156.83333333333331</v>
      </c>
      <c r="F145" s="37">
        <v>155.31666666666666</v>
      </c>
      <c r="G145" s="37">
        <v>153.23333333333332</v>
      </c>
      <c r="H145" s="37">
        <v>160.43333333333331</v>
      </c>
      <c r="I145" s="37">
        <v>162.51666666666662</v>
      </c>
      <c r="J145" s="37">
        <v>164.0333333333333</v>
      </c>
      <c r="K145" s="28">
        <v>161</v>
      </c>
      <c r="L145" s="28">
        <v>157.4</v>
      </c>
      <c r="M145" s="28">
        <v>26.46012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512.20000000000005</v>
      </c>
      <c r="D146" s="37">
        <v>510.38333333333338</v>
      </c>
      <c r="E146" s="37">
        <v>507.81666666666672</v>
      </c>
      <c r="F146" s="37">
        <v>503.43333333333334</v>
      </c>
      <c r="G146" s="37">
        <v>500.86666666666667</v>
      </c>
      <c r="H146" s="37">
        <v>514.76666666666677</v>
      </c>
      <c r="I146" s="37">
        <v>517.33333333333348</v>
      </c>
      <c r="J146" s="37">
        <v>521.71666666666681</v>
      </c>
      <c r="K146" s="28">
        <v>512.95000000000005</v>
      </c>
      <c r="L146" s="28">
        <v>506</v>
      </c>
      <c r="M146" s="28">
        <v>5.1511199999999997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8949.4500000000007</v>
      </c>
      <c r="D147" s="37">
        <v>8853.75</v>
      </c>
      <c r="E147" s="37">
        <v>8717.7000000000007</v>
      </c>
      <c r="F147" s="37">
        <v>8485.9500000000007</v>
      </c>
      <c r="G147" s="37">
        <v>8349.9000000000015</v>
      </c>
      <c r="H147" s="37">
        <v>9085.5</v>
      </c>
      <c r="I147" s="37">
        <v>9221.5499999999993</v>
      </c>
      <c r="J147" s="37">
        <v>9453.2999999999993</v>
      </c>
      <c r="K147" s="28">
        <v>8989.7999999999993</v>
      </c>
      <c r="L147" s="28">
        <v>8622</v>
      </c>
      <c r="M147" s="28">
        <v>14.03525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879.15</v>
      </c>
      <c r="D148" s="37">
        <v>873.70000000000016</v>
      </c>
      <c r="E148" s="37">
        <v>867.40000000000032</v>
      </c>
      <c r="F148" s="37">
        <v>855.6500000000002</v>
      </c>
      <c r="G148" s="37">
        <v>849.35000000000036</v>
      </c>
      <c r="H148" s="37">
        <v>885.45000000000027</v>
      </c>
      <c r="I148" s="37">
        <v>891.75000000000023</v>
      </c>
      <c r="J148" s="37">
        <v>903.50000000000023</v>
      </c>
      <c r="K148" s="28">
        <v>880</v>
      </c>
      <c r="L148" s="28">
        <v>861.95</v>
      </c>
      <c r="M148" s="28">
        <v>3.8443700000000001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3993.3</v>
      </c>
      <c r="D149" s="37">
        <v>3979.1</v>
      </c>
      <c r="E149" s="37">
        <v>3936.25</v>
      </c>
      <c r="F149" s="37">
        <v>3879.2000000000003</v>
      </c>
      <c r="G149" s="37">
        <v>3836.3500000000004</v>
      </c>
      <c r="H149" s="37">
        <v>4036.1499999999996</v>
      </c>
      <c r="I149" s="37">
        <v>4078.9999999999991</v>
      </c>
      <c r="J149" s="37">
        <v>4136.0499999999993</v>
      </c>
      <c r="K149" s="28">
        <v>4021.95</v>
      </c>
      <c r="L149" s="28">
        <v>3922.05</v>
      </c>
      <c r="M149" s="28">
        <v>6.0506900000000003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3030.25</v>
      </c>
      <c r="D150" s="37">
        <v>3031.2666666666664</v>
      </c>
      <c r="E150" s="37">
        <v>2992.583333333333</v>
      </c>
      <c r="F150" s="37">
        <v>2954.9166666666665</v>
      </c>
      <c r="G150" s="37">
        <v>2916.2333333333331</v>
      </c>
      <c r="H150" s="37">
        <v>3068.9333333333329</v>
      </c>
      <c r="I150" s="37">
        <v>3107.6166666666663</v>
      </c>
      <c r="J150" s="37">
        <v>3145.2833333333328</v>
      </c>
      <c r="K150" s="28">
        <v>3069.95</v>
      </c>
      <c r="L150" s="28">
        <v>2993.6</v>
      </c>
      <c r="M150" s="28">
        <v>3.8411300000000002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1456.35</v>
      </c>
      <c r="D151" s="37">
        <v>1454.2166666666665</v>
      </c>
      <c r="E151" s="37">
        <v>1448.4333333333329</v>
      </c>
      <c r="F151" s="37">
        <v>1440.5166666666664</v>
      </c>
      <c r="G151" s="37">
        <v>1434.7333333333329</v>
      </c>
      <c r="H151" s="37">
        <v>1462.133333333333</v>
      </c>
      <c r="I151" s="37">
        <v>1467.9166666666663</v>
      </c>
      <c r="J151" s="37">
        <v>1475.833333333333</v>
      </c>
      <c r="K151" s="28">
        <v>1460</v>
      </c>
      <c r="L151" s="28">
        <v>1446.3</v>
      </c>
      <c r="M151" s="28">
        <v>2.5850300000000002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920.85</v>
      </c>
      <c r="D152" s="37">
        <v>917.15</v>
      </c>
      <c r="E152" s="37">
        <v>910.3</v>
      </c>
      <c r="F152" s="37">
        <v>899.75</v>
      </c>
      <c r="G152" s="37">
        <v>892.9</v>
      </c>
      <c r="H152" s="37">
        <v>927.69999999999993</v>
      </c>
      <c r="I152" s="37">
        <v>934.55000000000007</v>
      </c>
      <c r="J152" s="37">
        <v>945.09999999999991</v>
      </c>
      <c r="K152" s="28">
        <v>924</v>
      </c>
      <c r="L152" s="28">
        <v>906.6</v>
      </c>
      <c r="M152" s="28">
        <v>0.93018999999999996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155.69999999999999</v>
      </c>
      <c r="D153" s="37">
        <v>155.38333333333335</v>
      </c>
      <c r="E153" s="37">
        <v>153.1166666666667</v>
      </c>
      <c r="F153" s="37">
        <v>150.53333333333336</v>
      </c>
      <c r="G153" s="37">
        <v>148.26666666666671</v>
      </c>
      <c r="H153" s="37">
        <v>157.9666666666667</v>
      </c>
      <c r="I153" s="37">
        <v>160.23333333333335</v>
      </c>
      <c r="J153" s="37">
        <v>162.81666666666669</v>
      </c>
      <c r="K153" s="28">
        <v>157.65</v>
      </c>
      <c r="L153" s="28">
        <v>152.80000000000001</v>
      </c>
      <c r="M153" s="28">
        <v>175.21097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135.05000000000001</v>
      </c>
      <c r="D154" s="37">
        <v>134.83333333333334</v>
      </c>
      <c r="E154" s="37">
        <v>134.06666666666669</v>
      </c>
      <c r="F154" s="37">
        <v>133.08333333333334</v>
      </c>
      <c r="G154" s="37">
        <v>132.31666666666669</v>
      </c>
      <c r="H154" s="37">
        <v>135.81666666666669</v>
      </c>
      <c r="I154" s="37">
        <v>136.58333333333334</v>
      </c>
      <c r="J154" s="37">
        <v>137.56666666666669</v>
      </c>
      <c r="K154" s="28">
        <v>135.6</v>
      </c>
      <c r="L154" s="28">
        <v>133.85</v>
      </c>
      <c r="M154" s="28">
        <v>51.440260000000002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124.7</v>
      </c>
      <c r="D155" s="37">
        <v>124.08333333333333</v>
      </c>
      <c r="E155" s="37">
        <v>121.91666666666666</v>
      </c>
      <c r="F155" s="37">
        <v>119.13333333333333</v>
      </c>
      <c r="G155" s="37">
        <v>116.96666666666665</v>
      </c>
      <c r="H155" s="37">
        <v>126.86666666666666</v>
      </c>
      <c r="I155" s="37">
        <v>129.0333333333333</v>
      </c>
      <c r="J155" s="37">
        <v>131.81666666666666</v>
      </c>
      <c r="K155" s="28">
        <v>126.25</v>
      </c>
      <c r="L155" s="28">
        <v>121.3</v>
      </c>
      <c r="M155" s="28">
        <v>395.66419000000002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4037.55</v>
      </c>
      <c r="D156" s="37">
        <v>4059.8333333333335</v>
      </c>
      <c r="E156" s="37">
        <v>4002.7166666666672</v>
      </c>
      <c r="F156" s="37">
        <v>3967.8833333333337</v>
      </c>
      <c r="G156" s="37">
        <v>3910.7666666666673</v>
      </c>
      <c r="H156" s="37">
        <v>4094.666666666667</v>
      </c>
      <c r="I156" s="37">
        <v>4151.7833333333328</v>
      </c>
      <c r="J156" s="37">
        <v>4186.6166666666668</v>
      </c>
      <c r="K156" s="28">
        <v>4116.95</v>
      </c>
      <c r="L156" s="28">
        <v>4025</v>
      </c>
      <c r="M156" s="28">
        <v>1.2896300000000001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18135.05</v>
      </c>
      <c r="D157" s="37">
        <v>18131.216666666664</v>
      </c>
      <c r="E157" s="37">
        <v>18025.283333333326</v>
      </c>
      <c r="F157" s="37">
        <v>17915.516666666663</v>
      </c>
      <c r="G157" s="37">
        <v>17809.583333333325</v>
      </c>
      <c r="H157" s="37">
        <v>18240.983333333326</v>
      </c>
      <c r="I157" s="37">
        <v>18346.916666666668</v>
      </c>
      <c r="J157" s="37">
        <v>18456.683333333327</v>
      </c>
      <c r="K157" s="28">
        <v>18237.150000000001</v>
      </c>
      <c r="L157" s="28">
        <v>18021.45</v>
      </c>
      <c r="M157" s="28">
        <v>0.48243000000000003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332.65</v>
      </c>
      <c r="D158" s="37">
        <v>330.8</v>
      </c>
      <c r="E158" s="37">
        <v>327.85</v>
      </c>
      <c r="F158" s="37">
        <v>323.05</v>
      </c>
      <c r="G158" s="37">
        <v>320.10000000000002</v>
      </c>
      <c r="H158" s="37">
        <v>335.6</v>
      </c>
      <c r="I158" s="37">
        <v>338.54999999999995</v>
      </c>
      <c r="J158" s="37">
        <v>343.35</v>
      </c>
      <c r="K158" s="28">
        <v>333.75</v>
      </c>
      <c r="L158" s="28">
        <v>326</v>
      </c>
      <c r="M158" s="28">
        <v>5.1830600000000002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938.05</v>
      </c>
      <c r="D159" s="37">
        <v>930.58333333333337</v>
      </c>
      <c r="E159" s="37">
        <v>918.86666666666679</v>
      </c>
      <c r="F159" s="37">
        <v>899.68333333333339</v>
      </c>
      <c r="G159" s="37">
        <v>887.96666666666681</v>
      </c>
      <c r="H159" s="37">
        <v>949.76666666666677</v>
      </c>
      <c r="I159" s="37">
        <v>961.48333333333323</v>
      </c>
      <c r="J159" s="37">
        <v>980.66666666666674</v>
      </c>
      <c r="K159" s="28">
        <v>942.3</v>
      </c>
      <c r="L159" s="28">
        <v>911.4</v>
      </c>
      <c r="M159" s="28">
        <v>7.2366900000000003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163.95</v>
      </c>
      <c r="D160" s="37">
        <v>165.54999999999998</v>
      </c>
      <c r="E160" s="37">
        <v>161.49999999999997</v>
      </c>
      <c r="F160" s="37">
        <v>159.04999999999998</v>
      </c>
      <c r="G160" s="37">
        <v>154.99999999999997</v>
      </c>
      <c r="H160" s="37">
        <v>167.99999999999997</v>
      </c>
      <c r="I160" s="37">
        <v>172.04999999999998</v>
      </c>
      <c r="J160" s="37">
        <v>174.49999999999997</v>
      </c>
      <c r="K160" s="28">
        <v>169.6</v>
      </c>
      <c r="L160" s="28">
        <v>163.1</v>
      </c>
      <c r="M160" s="28">
        <v>179.38632000000001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232.15</v>
      </c>
      <c r="D161" s="37">
        <v>231.86666666666665</v>
      </c>
      <c r="E161" s="37">
        <v>228.73333333333329</v>
      </c>
      <c r="F161" s="37">
        <v>225.31666666666663</v>
      </c>
      <c r="G161" s="37">
        <v>222.18333333333328</v>
      </c>
      <c r="H161" s="37">
        <v>235.2833333333333</v>
      </c>
      <c r="I161" s="37">
        <v>238.41666666666669</v>
      </c>
      <c r="J161" s="37">
        <v>241.83333333333331</v>
      </c>
      <c r="K161" s="28">
        <v>235</v>
      </c>
      <c r="L161" s="28">
        <v>228.45</v>
      </c>
      <c r="M161" s="28">
        <v>8.0067299999999992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2642.25</v>
      </c>
      <c r="D162" s="37">
        <v>2648.0666666666666</v>
      </c>
      <c r="E162" s="37">
        <v>2612.1833333333334</v>
      </c>
      <c r="F162" s="37">
        <v>2582.1166666666668</v>
      </c>
      <c r="G162" s="37">
        <v>2546.2333333333336</v>
      </c>
      <c r="H162" s="37">
        <v>2678.1333333333332</v>
      </c>
      <c r="I162" s="37">
        <v>2714.0166666666664</v>
      </c>
      <c r="J162" s="37">
        <v>2744.083333333333</v>
      </c>
      <c r="K162" s="28">
        <v>2683.95</v>
      </c>
      <c r="L162" s="28">
        <v>2618</v>
      </c>
      <c r="M162" s="28">
        <v>2.4978699999999998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42415.35</v>
      </c>
      <c r="D163" s="37">
        <v>42000.733333333337</v>
      </c>
      <c r="E163" s="37">
        <v>41481.466666666674</v>
      </c>
      <c r="F163" s="37">
        <v>40547.583333333336</v>
      </c>
      <c r="G163" s="37">
        <v>40028.316666666673</v>
      </c>
      <c r="H163" s="37">
        <v>42934.616666666676</v>
      </c>
      <c r="I163" s="37">
        <v>43453.883333333339</v>
      </c>
      <c r="J163" s="37">
        <v>44387.766666666677</v>
      </c>
      <c r="K163" s="28">
        <v>42520</v>
      </c>
      <c r="L163" s="28">
        <v>41066.85</v>
      </c>
      <c r="M163" s="28">
        <v>0.2258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218</v>
      </c>
      <c r="D164" s="37">
        <v>218.01666666666665</v>
      </c>
      <c r="E164" s="37">
        <v>216.1333333333333</v>
      </c>
      <c r="F164" s="37">
        <v>214.26666666666665</v>
      </c>
      <c r="G164" s="37">
        <v>212.3833333333333</v>
      </c>
      <c r="H164" s="37">
        <v>219.8833333333333</v>
      </c>
      <c r="I164" s="37">
        <v>221.76666666666662</v>
      </c>
      <c r="J164" s="37">
        <v>223.6333333333333</v>
      </c>
      <c r="K164" s="28">
        <v>219.9</v>
      </c>
      <c r="L164" s="28">
        <v>216.15</v>
      </c>
      <c r="M164" s="28">
        <v>41.11121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4566.1000000000004</v>
      </c>
      <c r="D165" s="37">
        <v>4549.0166666666664</v>
      </c>
      <c r="E165" s="37">
        <v>4517.083333333333</v>
      </c>
      <c r="F165" s="37">
        <v>4468.0666666666666</v>
      </c>
      <c r="G165" s="37">
        <v>4436.1333333333332</v>
      </c>
      <c r="H165" s="37">
        <v>4598.0333333333328</v>
      </c>
      <c r="I165" s="37">
        <v>4629.9666666666672</v>
      </c>
      <c r="J165" s="37">
        <v>4678.9833333333327</v>
      </c>
      <c r="K165" s="28">
        <v>4580.95</v>
      </c>
      <c r="L165" s="28">
        <v>4500</v>
      </c>
      <c r="M165" s="28">
        <v>1.3560099999999999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2480.6</v>
      </c>
      <c r="D166" s="37">
        <v>2465.4833333333336</v>
      </c>
      <c r="E166" s="37">
        <v>2435.4666666666672</v>
      </c>
      <c r="F166" s="37">
        <v>2390.3333333333335</v>
      </c>
      <c r="G166" s="37">
        <v>2360.3166666666671</v>
      </c>
      <c r="H166" s="37">
        <v>2510.6166666666672</v>
      </c>
      <c r="I166" s="37">
        <v>2540.6333333333337</v>
      </c>
      <c r="J166" s="37">
        <v>2585.7666666666673</v>
      </c>
      <c r="K166" s="28">
        <v>2495.5</v>
      </c>
      <c r="L166" s="28">
        <v>2420.35</v>
      </c>
      <c r="M166" s="28">
        <v>3.6344699999999999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2466.1999999999998</v>
      </c>
      <c r="D167" s="37">
        <v>2458.4</v>
      </c>
      <c r="E167" s="37">
        <v>2436.8000000000002</v>
      </c>
      <c r="F167" s="37">
        <v>2407.4</v>
      </c>
      <c r="G167" s="37">
        <v>2385.8000000000002</v>
      </c>
      <c r="H167" s="37">
        <v>2487.8000000000002</v>
      </c>
      <c r="I167" s="37">
        <v>2509.3999999999996</v>
      </c>
      <c r="J167" s="37">
        <v>2538.8000000000002</v>
      </c>
      <c r="K167" s="28">
        <v>2480</v>
      </c>
      <c r="L167" s="28">
        <v>2429</v>
      </c>
      <c r="M167" s="28">
        <v>5.6761400000000002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2440.8000000000002</v>
      </c>
      <c r="D168" s="37">
        <v>2419.9</v>
      </c>
      <c r="E168" s="37">
        <v>2391.0500000000002</v>
      </c>
      <c r="F168" s="37">
        <v>2341.3000000000002</v>
      </c>
      <c r="G168" s="37">
        <v>2312.4500000000003</v>
      </c>
      <c r="H168" s="37">
        <v>2469.65</v>
      </c>
      <c r="I168" s="37">
        <v>2498.4999999999995</v>
      </c>
      <c r="J168" s="37">
        <v>2548.25</v>
      </c>
      <c r="K168" s="28">
        <v>2448.75</v>
      </c>
      <c r="L168" s="28">
        <v>2370.15</v>
      </c>
      <c r="M168" s="28">
        <v>2.4730099999999999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120.3</v>
      </c>
      <c r="D169" s="37">
        <v>119.65000000000002</v>
      </c>
      <c r="E169" s="37">
        <v>118.55000000000004</v>
      </c>
      <c r="F169" s="37">
        <v>116.80000000000003</v>
      </c>
      <c r="G169" s="37">
        <v>115.70000000000005</v>
      </c>
      <c r="H169" s="37">
        <v>121.40000000000003</v>
      </c>
      <c r="I169" s="37">
        <v>122.50000000000003</v>
      </c>
      <c r="J169" s="37">
        <v>124.25000000000003</v>
      </c>
      <c r="K169" s="28">
        <v>120.75</v>
      </c>
      <c r="L169" s="28">
        <v>117.9</v>
      </c>
      <c r="M169" s="28">
        <v>94.709320000000005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209.35</v>
      </c>
      <c r="D170" s="37">
        <v>209.9</v>
      </c>
      <c r="E170" s="37">
        <v>208.15</v>
      </c>
      <c r="F170" s="37">
        <v>206.95</v>
      </c>
      <c r="G170" s="37">
        <v>205.2</v>
      </c>
      <c r="H170" s="37">
        <v>211.10000000000002</v>
      </c>
      <c r="I170" s="37">
        <v>212.85000000000002</v>
      </c>
      <c r="J170" s="37">
        <v>214.05000000000004</v>
      </c>
      <c r="K170" s="28">
        <v>211.65</v>
      </c>
      <c r="L170" s="28">
        <v>208.7</v>
      </c>
      <c r="M170" s="28">
        <v>73.754890000000003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463.2</v>
      </c>
      <c r="D171" s="37">
        <v>462.34999999999997</v>
      </c>
      <c r="E171" s="37">
        <v>458.84999999999991</v>
      </c>
      <c r="F171" s="37">
        <v>454.49999999999994</v>
      </c>
      <c r="G171" s="37">
        <v>450.99999999999989</v>
      </c>
      <c r="H171" s="37">
        <v>466.69999999999993</v>
      </c>
      <c r="I171" s="37">
        <v>470.20000000000005</v>
      </c>
      <c r="J171" s="37">
        <v>474.54999999999995</v>
      </c>
      <c r="K171" s="28">
        <v>465.85</v>
      </c>
      <c r="L171" s="28">
        <v>458</v>
      </c>
      <c r="M171" s="28">
        <v>2.5205600000000001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15336</v>
      </c>
      <c r="D172" s="37">
        <v>15380.433333333334</v>
      </c>
      <c r="E172" s="37">
        <v>15094.866666666669</v>
      </c>
      <c r="F172" s="37">
        <v>14853.733333333334</v>
      </c>
      <c r="G172" s="37">
        <v>14568.166666666668</v>
      </c>
      <c r="H172" s="37">
        <v>15621.566666666669</v>
      </c>
      <c r="I172" s="37">
        <v>15907.133333333335</v>
      </c>
      <c r="J172" s="37">
        <v>16148.26666666667</v>
      </c>
      <c r="K172" s="28">
        <v>15666</v>
      </c>
      <c r="L172" s="28">
        <v>15139.3</v>
      </c>
      <c r="M172" s="28">
        <v>0.17466999999999999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41.6</v>
      </c>
      <c r="D173" s="37">
        <v>41.7</v>
      </c>
      <c r="E173" s="37">
        <v>41.2</v>
      </c>
      <c r="F173" s="37">
        <v>40.799999999999997</v>
      </c>
      <c r="G173" s="37">
        <v>40.299999999999997</v>
      </c>
      <c r="H173" s="37">
        <v>42.100000000000009</v>
      </c>
      <c r="I173" s="37">
        <v>42.600000000000009</v>
      </c>
      <c r="J173" s="37">
        <v>43.000000000000014</v>
      </c>
      <c r="K173" s="28">
        <v>42.2</v>
      </c>
      <c r="L173" s="28">
        <v>41.3</v>
      </c>
      <c r="M173" s="28">
        <v>364.05347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146.30000000000001</v>
      </c>
      <c r="D174" s="37">
        <v>145.79999999999998</v>
      </c>
      <c r="E174" s="37">
        <v>144.09999999999997</v>
      </c>
      <c r="F174" s="37">
        <v>141.89999999999998</v>
      </c>
      <c r="G174" s="37">
        <v>140.19999999999996</v>
      </c>
      <c r="H174" s="37">
        <v>147.99999999999997</v>
      </c>
      <c r="I174" s="37">
        <v>149.69999999999996</v>
      </c>
      <c r="J174" s="37">
        <v>151.89999999999998</v>
      </c>
      <c r="K174" s="28">
        <v>147.5</v>
      </c>
      <c r="L174" s="28">
        <v>143.6</v>
      </c>
      <c r="M174" s="28">
        <v>78.305009999999996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138.35</v>
      </c>
      <c r="D175" s="37">
        <v>137.4</v>
      </c>
      <c r="E175" s="37">
        <v>136.15</v>
      </c>
      <c r="F175" s="37">
        <v>133.94999999999999</v>
      </c>
      <c r="G175" s="37">
        <v>132.69999999999999</v>
      </c>
      <c r="H175" s="37">
        <v>139.60000000000002</v>
      </c>
      <c r="I175" s="37">
        <v>140.85000000000002</v>
      </c>
      <c r="J175" s="37">
        <v>143.05000000000004</v>
      </c>
      <c r="K175" s="28">
        <v>138.65</v>
      </c>
      <c r="L175" s="28">
        <v>135.19999999999999</v>
      </c>
      <c r="M175" s="28">
        <v>39.964449999999999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2383.5</v>
      </c>
      <c r="D176" s="37">
        <v>2376.2333333333331</v>
      </c>
      <c r="E176" s="37">
        <v>2365.2666666666664</v>
      </c>
      <c r="F176" s="37">
        <v>2347.0333333333333</v>
      </c>
      <c r="G176" s="37">
        <v>2336.0666666666666</v>
      </c>
      <c r="H176" s="37">
        <v>2394.4666666666662</v>
      </c>
      <c r="I176" s="37">
        <v>2405.4333333333325</v>
      </c>
      <c r="J176" s="37">
        <v>2423.6666666666661</v>
      </c>
      <c r="K176" s="28">
        <v>2387.1999999999998</v>
      </c>
      <c r="L176" s="28">
        <v>2358</v>
      </c>
      <c r="M176" s="28">
        <v>53.00891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863.7</v>
      </c>
      <c r="D177" s="37">
        <v>851.80000000000007</v>
      </c>
      <c r="E177" s="37">
        <v>836.90000000000009</v>
      </c>
      <c r="F177" s="37">
        <v>810.1</v>
      </c>
      <c r="G177" s="37">
        <v>795.2</v>
      </c>
      <c r="H177" s="37">
        <v>878.60000000000014</v>
      </c>
      <c r="I177" s="37">
        <v>893.5</v>
      </c>
      <c r="J177" s="37">
        <v>920.30000000000018</v>
      </c>
      <c r="K177" s="28">
        <v>866.7</v>
      </c>
      <c r="L177" s="28">
        <v>825</v>
      </c>
      <c r="M177" s="28">
        <v>27.298559999999998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1125.7</v>
      </c>
      <c r="D178" s="37">
        <v>1128.1666666666667</v>
      </c>
      <c r="E178" s="37">
        <v>1115.5333333333335</v>
      </c>
      <c r="F178" s="37">
        <v>1105.3666666666668</v>
      </c>
      <c r="G178" s="37">
        <v>1092.7333333333336</v>
      </c>
      <c r="H178" s="37">
        <v>1138.3333333333335</v>
      </c>
      <c r="I178" s="37">
        <v>1150.9666666666667</v>
      </c>
      <c r="J178" s="37">
        <v>1161.1333333333334</v>
      </c>
      <c r="K178" s="28">
        <v>1140.8</v>
      </c>
      <c r="L178" s="28">
        <v>1118</v>
      </c>
      <c r="M178" s="28">
        <v>17.416869999999999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2583.8000000000002</v>
      </c>
      <c r="D179" s="37">
        <v>2573.7333333333336</v>
      </c>
      <c r="E179" s="37">
        <v>2553.4666666666672</v>
      </c>
      <c r="F179" s="37">
        <v>2523.1333333333337</v>
      </c>
      <c r="G179" s="37">
        <v>2502.8666666666672</v>
      </c>
      <c r="H179" s="37">
        <v>2604.0666666666671</v>
      </c>
      <c r="I179" s="37">
        <v>2624.3333333333335</v>
      </c>
      <c r="J179" s="37">
        <v>2654.666666666667</v>
      </c>
      <c r="K179" s="28">
        <v>2594</v>
      </c>
      <c r="L179" s="28">
        <v>2543.4</v>
      </c>
      <c r="M179" s="28">
        <v>8.1188199999999995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7381.3</v>
      </c>
      <c r="D180" s="37">
        <v>7360.416666666667</v>
      </c>
      <c r="E180" s="37">
        <v>7320.8833333333341</v>
      </c>
      <c r="F180" s="37">
        <v>7260.4666666666672</v>
      </c>
      <c r="G180" s="37">
        <v>7220.9333333333343</v>
      </c>
      <c r="H180" s="37">
        <v>7420.8333333333339</v>
      </c>
      <c r="I180" s="37">
        <v>7460.3666666666668</v>
      </c>
      <c r="J180" s="37">
        <v>7520.7833333333338</v>
      </c>
      <c r="K180" s="28">
        <v>7399.95</v>
      </c>
      <c r="L180" s="28">
        <v>7300</v>
      </c>
      <c r="M180" s="28">
        <v>4.616E-2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25466.15</v>
      </c>
      <c r="D181" s="37">
        <v>25247.666666666668</v>
      </c>
      <c r="E181" s="37">
        <v>24896.333333333336</v>
      </c>
      <c r="F181" s="37">
        <v>24326.516666666666</v>
      </c>
      <c r="G181" s="37">
        <v>23975.183333333334</v>
      </c>
      <c r="H181" s="37">
        <v>25817.483333333337</v>
      </c>
      <c r="I181" s="37">
        <v>26168.816666666673</v>
      </c>
      <c r="J181" s="37">
        <v>26738.633333333339</v>
      </c>
      <c r="K181" s="28">
        <v>25599</v>
      </c>
      <c r="L181" s="28">
        <v>24677.85</v>
      </c>
      <c r="M181" s="28">
        <v>0.32205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1245.1500000000001</v>
      </c>
      <c r="D182" s="37">
        <v>1244.05</v>
      </c>
      <c r="E182" s="37">
        <v>1234.0999999999999</v>
      </c>
      <c r="F182" s="37">
        <v>1223.05</v>
      </c>
      <c r="G182" s="37">
        <v>1213.0999999999999</v>
      </c>
      <c r="H182" s="37">
        <v>1255.0999999999999</v>
      </c>
      <c r="I182" s="37">
        <v>1265.0500000000002</v>
      </c>
      <c r="J182" s="37">
        <v>1276.0999999999999</v>
      </c>
      <c r="K182" s="28">
        <v>1254</v>
      </c>
      <c r="L182" s="28">
        <v>1233</v>
      </c>
      <c r="M182" s="28">
        <v>4.4402600000000003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2417.4</v>
      </c>
      <c r="D183" s="37">
        <v>2402.4</v>
      </c>
      <c r="E183" s="37">
        <v>2378.65</v>
      </c>
      <c r="F183" s="37">
        <v>2339.9</v>
      </c>
      <c r="G183" s="37">
        <v>2316.15</v>
      </c>
      <c r="H183" s="37">
        <v>2441.15</v>
      </c>
      <c r="I183" s="37">
        <v>2464.9</v>
      </c>
      <c r="J183" s="37">
        <v>2503.65</v>
      </c>
      <c r="K183" s="28">
        <v>2426.15</v>
      </c>
      <c r="L183" s="28">
        <v>2363.65</v>
      </c>
      <c r="M183" s="28">
        <v>1.8731199999999999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535.25</v>
      </c>
      <c r="D184" s="37">
        <v>533.16666666666663</v>
      </c>
      <c r="E184" s="37">
        <v>529.83333333333326</v>
      </c>
      <c r="F184" s="37">
        <v>524.41666666666663</v>
      </c>
      <c r="G184" s="37">
        <v>521.08333333333326</v>
      </c>
      <c r="H184" s="37">
        <v>538.58333333333326</v>
      </c>
      <c r="I184" s="37">
        <v>541.91666666666652</v>
      </c>
      <c r="J184" s="37">
        <v>547.33333333333326</v>
      </c>
      <c r="K184" s="28">
        <v>536.5</v>
      </c>
      <c r="L184" s="28">
        <v>527.75</v>
      </c>
      <c r="M184" s="28">
        <v>148.56155000000001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103.6</v>
      </c>
      <c r="D185" s="37">
        <v>102.71666666666665</v>
      </c>
      <c r="E185" s="37">
        <v>101.43333333333331</v>
      </c>
      <c r="F185" s="37">
        <v>99.266666666666652</v>
      </c>
      <c r="G185" s="37">
        <v>97.983333333333306</v>
      </c>
      <c r="H185" s="37">
        <v>104.88333333333331</v>
      </c>
      <c r="I185" s="37">
        <v>106.16666666666664</v>
      </c>
      <c r="J185" s="37">
        <v>108.33333333333331</v>
      </c>
      <c r="K185" s="28">
        <v>104</v>
      </c>
      <c r="L185" s="28">
        <v>100.55</v>
      </c>
      <c r="M185" s="28">
        <v>388.82386000000002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886.45</v>
      </c>
      <c r="D186" s="37">
        <v>888.7833333333333</v>
      </c>
      <c r="E186" s="37">
        <v>883.01666666666665</v>
      </c>
      <c r="F186" s="37">
        <v>879.58333333333337</v>
      </c>
      <c r="G186" s="37">
        <v>873.81666666666672</v>
      </c>
      <c r="H186" s="37">
        <v>892.21666666666658</v>
      </c>
      <c r="I186" s="37">
        <v>897.98333333333323</v>
      </c>
      <c r="J186" s="37">
        <v>901.41666666666652</v>
      </c>
      <c r="K186" s="28">
        <v>894.55</v>
      </c>
      <c r="L186" s="28">
        <v>885.35</v>
      </c>
      <c r="M186" s="28">
        <v>28.7438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517.25</v>
      </c>
      <c r="D187" s="37">
        <v>518.66666666666663</v>
      </c>
      <c r="E187" s="37">
        <v>503.88333333333321</v>
      </c>
      <c r="F187" s="37">
        <v>490.51666666666659</v>
      </c>
      <c r="G187" s="37">
        <v>475.73333333333318</v>
      </c>
      <c r="H187" s="37">
        <v>532.0333333333333</v>
      </c>
      <c r="I187" s="37">
        <v>546.81666666666683</v>
      </c>
      <c r="J187" s="37">
        <v>560.18333333333328</v>
      </c>
      <c r="K187" s="28">
        <v>533.45000000000005</v>
      </c>
      <c r="L187" s="28">
        <v>505.3</v>
      </c>
      <c r="M187" s="28">
        <v>30.1631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586.79999999999995</v>
      </c>
      <c r="D188" s="37">
        <v>582.66666666666663</v>
      </c>
      <c r="E188" s="37">
        <v>577.18333333333328</v>
      </c>
      <c r="F188" s="37">
        <v>567.56666666666661</v>
      </c>
      <c r="G188" s="37">
        <v>562.08333333333326</v>
      </c>
      <c r="H188" s="37">
        <v>592.2833333333333</v>
      </c>
      <c r="I188" s="37">
        <v>597.76666666666665</v>
      </c>
      <c r="J188" s="37">
        <v>607.38333333333333</v>
      </c>
      <c r="K188" s="28">
        <v>588.15</v>
      </c>
      <c r="L188" s="28">
        <v>573.04999999999995</v>
      </c>
      <c r="M188" s="28">
        <v>3.4106200000000002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659.85</v>
      </c>
      <c r="D189" s="37">
        <v>658.16666666666663</v>
      </c>
      <c r="E189" s="37">
        <v>650.48333333333323</v>
      </c>
      <c r="F189" s="37">
        <v>641.11666666666656</v>
      </c>
      <c r="G189" s="37">
        <v>633.43333333333317</v>
      </c>
      <c r="H189" s="37">
        <v>667.5333333333333</v>
      </c>
      <c r="I189" s="37">
        <v>675.2166666666667</v>
      </c>
      <c r="J189" s="37">
        <v>684.58333333333337</v>
      </c>
      <c r="K189" s="28">
        <v>665.85</v>
      </c>
      <c r="L189" s="28">
        <v>648.79999999999995</v>
      </c>
      <c r="M189" s="28">
        <v>19.43723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967.55</v>
      </c>
      <c r="D190" s="37">
        <v>958.11666666666667</v>
      </c>
      <c r="E190" s="37">
        <v>943.23333333333335</v>
      </c>
      <c r="F190" s="37">
        <v>918.91666666666663</v>
      </c>
      <c r="G190" s="37">
        <v>904.0333333333333</v>
      </c>
      <c r="H190" s="37">
        <v>982.43333333333339</v>
      </c>
      <c r="I190" s="37">
        <v>997.31666666666683</v>
      </c>
      <c r="J190" s="37">
        <v>1021.6333333333334</v>
      </c>
      <c r="K190" s="28">
        <v>973</v>
      </c>
      <c r="L190" s="28">
        <v>933.8</v>
      </c>
      <c r="M190" s="28">
        <v>10.41919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1284.3499999999999</v>
      </c>
      <c r="D191" s="37">
        <v>1283.4166666666667</v>
      </c>
      <c r="E191" s="37">
        <v>1273.1333333333334</v>
      </c>
      <c r="F191" s="37">
        <v>1261.9166666666667</v>
      </c>
      <c r="G191" s="37">
        <v>1251.6333333333334</v>
      </c>
      <c r="H191" s="37">
        <v>1294.6333333333334</v>
      </c>
      <c r="I191" s="37">
        <v>1304.9166666666667</v>
      </c>
      <c r="J191" s="37">
        <v>1316.1333333333334</v>
      </c>
      <c r="K191" s="28">
        <v>1293.7</v>
      </c>
      <c r="L191" s="28">
        <v>1272.2</v>
      </c>
      <c r="M191" s="28">
        <v>2.0193699999999999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3760.55</v>
      </c>
      <c r="D192" s="37">
        <v>3761.5333333333333</v>
      </c>
      <c r="E192" s="37">
        <v>3745.1166666666668</v>
      </c>
      <c r="F192" s="37">
        <v>3729.6833333333334</v>
      </c>
      <c r="G192" s="37">
        <v>3713.2666666666669</v>
      </c>
      <c r="H192" s="37">
        <v>3776.9666666666667</v>
      </c>
      <c r="I192" s="37">
        <v>3793.3833333333337</v>
      </c>
      <c r="J192" s="37">
        <v>3808.8166666666666</v>
      </c>
      <c r="K192" s="28">
        <v>3777.95</v>
      </c>
      <c r="L192" s="28">
        <v>3746.1</v>
      </c>
      <c r="M192" s="28">
        <v>16.38721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700.2</v>
      </c>
      <c r="D193" s="37">
        <v>701.91666666666663</v>
      </c>
      <c r="E193" s="37">
        <v>694.83333333333326</v>
      </c>
      <c r="F193" s="37">
        <v>689.46666666666658</v>
      </c>
      <c r="G193" s="37">
        <v>682.38333333333321</v>
      </c>
      <c r="H193" s="37">
        <v>707.2833333333333</v>
      </c>
      <c r="I193" s="37">
        <v>714.36666666666656</v>
      </c>
      <c r="J193" s="37">
        <v>719.73333333333335</v>
      </c>
      <c r="K193" s="28">
        <v>709</v>
      </c>
      <c r="L193" s="28">
        <v>696.55</v>
      </c>
      <c r="M193" s="28">
        <v>22.068370000000002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7667.7</v>
      </c>
      <c r="D194" s="37">
        <v>7681.2333333333336</v>
      </c>
      <c r="E194" s="37">
        <v>7637.4666666666672</v>
      </c>
      <c r="F194" s="37">
        <v>7607.2333333333336</v>
      </c>
      <c r="G194" s="37">
        <v>7563.4666666666672</v>
      </c>
      <c r="H194" s="37">
        <v>7711.4666666666672</v>
      </c>
      <c r="I194" s="37">
        <v>7755.2333333333336</v>
      </c>
      <c r="J194" s="37">
        <v>7785.4666666666672</v>
      </c>
      <c r="K194" s="28">
        <v>7725</v>
      </c>
      <c r="L194" s="28">
        <v>7651</v>
      </c>
      <c r="M194" s="28">
        <v>1.4904599999999999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501.25</v>
      </c>
      <c r="D195" s="37">
        <v>499.88333333333338</v>
      </c>
      <c r="E195" s="37">
        <v>496.06666666666678</v>
      </c>
      <c r="F195" s="37">
        <v>490.88333333333338</v>
      </c>
      <c r="G195" s="37">
        <v>487.06666666666678</v>
      </c>
      <c r="H195" s="37">
        <v>505.06666666666678</v>
      </c>
      <c r="I195" s="37">
        <v>508.88333333333338</v>
      </c>
      <c r="J195" s="37">
        <v>514.06666666666683</v>
      </c>
      <c r="K195" s="28">
        <v>503.7</v>
      </c>
      <c r="L195" s="28">
        <v>494.7</v>
      </c>
      <c r="M195" s="28">
        <v>124.3073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238</v>
      </c>
      <c r="D196" s="37">
        <v>236.5</v>
      </c>
      <c r="E196" s="37">
        <v>234.1</v>
      </c>
      <c r="F196" s="37">
        <v>230.2</v>
      </c>
      <c r="G196" s="37">
        <v>227.79999999999998</v>
      </c>
      <c r="H196" s="37">
        <v>240.4</v>
      </c>
      <c r="I196" s="37">
        <v>242.79999999999998</v>
      </c>
      <c r="J196" s="37">
        <v>246.70000000000002</v>
      </c>
      <c r="K196" s="28">
        <v>238.9</v>
      </c>
      <c r="L196" s="28">
        <v>232.6</v>
      </c>
      <c r="M196" s="28">
        <v>356.04075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1222.3499999999999</v>
      </c>
      <c r="D197" s="37">
        <v>1221.5</v>
      </c>
      <c r="E197" s="37">
        <v>1209</v>
      </c>
      <c r="F197" s="37">
        <v>1195.6500000000001</v>
      </c>
      <c r="G197" s="37">
        <v>1183.1500000000001</v>
      </c>
      <c r="H197" s="37">
        <v>1234.8499999999999</v>
      </c>
      <c r="I197" s="37">
        <v>1247.3499999999999</v>
      </c>
      <c r="J197" s="37">
        <v>1260.6999999999998</v>
      </c>
      <c r="K197" s="28">
        <v>1234</v>
      </c>
      <c r="L197" s="28">
        <v>1208.1500000000001</v>
      </c>
      <c r="M197" s="28">
        <v>73.520600000000002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1454.8</v>
      </c>
      <c r="D198" s="37">
        <v>1455.2666666666667</v>
      </c>
      <c r="E198" s="37">
        <v>1439.5833333333333</v>
      </c>
      <c r="F198" s="37">
        <v>1424.3666666666666</v>
      </c>
      <c r="G198" s="37">
        <v>1408.6833333333332</v>
      </c>
      <c r="H198" s="37">
        <v>1470.4833333333333</v>
      </c>
      <c r="I198" s="37">
        <v>1486.1666666666667</v>
      </c>
      <c r="J198" s="37">
        <v>1501.3833333333334</v>
      </c>
      <c r="K198" s="28">
        <v>1470.95</v>
      </c>
      <c r="L198" s="28">
        <v>1440.05</v>
      </c>
      <c r="M198" s="28">
        <v>22.827010000000001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890.1</v>
      </c>
      <c r="D199" s="37">
        <v>888.48333333333346</v>
      </c>
      <c r="E199" s="37">
        <v>879.76666666666688</v>
      </c>
      <c r="F199" s="37">
        <v>869.43333333333339</v>
      </c>
      <c r="G199" s="37">
        <v>860.71666666666681</v>
      </c>
      <c r="H199" s="37">
        <v>898.81666666666695</v>
      </c>
      <c r="I199" s="37">
        <v>907.53333333333342</v>
      </c>
      <c r="J199" s="37">
        <v>917.86666666666702</v>
      </c>
      <c r="K199" s="28">
        <v>897.2</v>
      </c>
      <c r="L199" s="28">
        <v>878.15</v>
      </c>
      <c r="M199" s="28">
        <v>2.1876500000000001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2484.8000000000002</v>
      </c>
      <c r="D200" s="37">
        <v>2478.6166666666668</v>
      </c>
      <c r="E200" s="37">
        <v>2462.2333333333336</v>
      </c>
      <c r="F200" s="37">
        <v>2439.666666666667</v>
      </c>
      <c r="G200" s="37">
        <v>2423.2833333333338</v>
      </c>
      <c r="H200" s="37">
        <v>2501.1833333333334</v>
      </c>
      <c r="I200" s="37">
        <v>2517.5666666666666</v>
      </c>
      <c r="J200" s="37">
        <v>2540.1333333333332</v>
      </c>
      <c r="K200" s="28">
        <v>2495</v>
      </c>
      <c r="L200" s="28">
        <v>2456.0500000000002</v>
      </c>
      <c r="M200" s="28">
        <v>8.2626100000000005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2601.15</v>
      </c>
      <c r="D201" s="37">
        <v>2597.7833333333333</v>
      </c>
      <c r="E201" s="37">
        <v>2575.3666666666668</v>
      </c>
      <c r="F201" s="37">
        <v>2549.5833333333335</v>
      </c>
      <c r="G201" s="37">
        <v>2527.166666666667</v>
      </c>
      <c r="H201" s="37">
        <v>2623.5666666666666</v>
      </c>
      <c r="I201" s="37">
        <v>2645.9833333333336</v>
      </c>
      <c r="J201" s="37">
        <v>2671.7666666666664</v>
      </c>
      <c r="K201" s="28">
        <v>2620.1999999999998</v>
      </c>
      <c r="L201" s="28">
        <v>2572</v>
      </c>
      <c r="M201" s="28">
        <v>2.504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512.35</v>
      </c>
      <c r="D202" s="37">
        <v>512.88333333333333</v>
      </c>
      <c r="E202" s="37">
        <v>503.31666666666661</v>
      </c>
      <c r="F202" s="37">
        <v>494.2833333333333</v>
      </c>
      <c r="G202" s="37">
        <v>484.71666666666658</v>
      </c>
      <c r="H202" s="37">
        <v>521.91666666666663</v>
      </c>
      <c r="I202" s="37">
        <v>531.48333333333346</v>
      </c>
      <c r="J202" s="37">
        <v>540.51666666666665</v>
      </c>
      <c r="K202" s="28">
        <v>522.45000000000005</v>
      </c>
      <c r="L202" s="28">
        <v>503.85</v>
      </c>
      <c r="M202" s="28">
        <v>12.20257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1070.5999999999999</v>
      </c>
      <c r="D203" s="37">
        <v>1066.2</v>
      </c>
      <c r="E203" s="37">
        <v>1057.4000000000001</v>
      </c>
      <c r="F203" s="37">
        <v>1044.2</v>
      </c>
      <c r="G203" s="37">
        <v>1035.4000000000001</v>
      </c>
      <c r="H203" s="37">
        <v>1079.4000000000001</v>
      </c>
      <c r="I203" s="37">
        <v>1088.1999999999998</v>
      </c>
      <c r="J203" s="37">
        <v>1101.4000000000001</v>
      </c>
      <c r="K203" s="28">
        <v>1075</v>
      </c>
      <c r="L203" s="28">
        <v>1053</v>
      </c>
      <c r="M203" s="28">
        <v>3.04759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770.5</v>
      </c>
      <c r="D204" s="37">
        <v>767.65</v>
      </c>
      <c r="E204" s="37">
        <v>762.84999999999991</v>
      </c>
      <c r="F204" s="37">
        <v>755.19999999999993</v>
      </c>
      <c r="G204" s="37">
        <v>750.39999999999986</v>
      </c>
      <c r="H204" s="37">
        <v>775.3</v>
      </c>
      <c r="I204" s="37">
        <v>780.09999999999991</v>
      </c>
      <c r="J204" s="37">
        <v>787.75</v>
      </c>
      <c r="K204" s="28">
        <v>772.45</v>
      </c>
      <c r="L204" s="28">
        <v>760</v>
      </c>
      <c r="M204" s="28">
        <v>13.427820000000001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7504.05</v>
      </c>
      <c r="D205" s="37">
        <v>7491.1333333333341</v>
      </c>
      <c r="E205" s="37">
        <v>7434.3666666666686</v>
      </c>
      <c r="F205" s="37">
        <v>7364.6833333333343</v>
      </c>
      <c r="G205" s="37">
        <v>7307.9166666666688</v>
      </c>
      <c r="H205" s="37">
        <v>7560.8166666666684</v>
      </c>
      <c r="I205" s="37">
        <v>7617.583333333333</v>
      </c>
      <c r="J205" s="37">
        <v>7687.2666666666682</v>
      </c>
      <c r="K205" s="28">
        <v>7547.9</v>
      </c>
      <c r="L205" s="28">
        <v>7421.45</v>
      </c>
      <c r="M205" s="28">
        <v>2.5364300000000002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47.2</v>
      </c>
      <c r="D206" s="37">
        <v>47.449999999999996</v>
      </c>
      <c r="E206" s="37">
        <v>46.649999999999991</v>
      </c>
      <c r="F206" s="37">
        <v>46.099999999999994</v>
      </c>
      <c r="G206" s="37">
        <v>45.29999999999999</v>
      </c>
      <c r="H206" s="37">
        <v>47.999999999999993</v>
      </c>
      <c r="I206" s="37">
        <v>48.79999999999999</v>
      </c>
      <c r="J206" s="37">
        <v>49.349999999999994</v>
      </c>
      <c r="K206" s="28">
        <v>48.25</v>
      </c>
      <c r="L206" s="28">
        <v>46.9</v>
      </c>
      <c r="M206" s="28">
        <v>86.144890000000004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1598.8</v>
      </c>
      <c r="D207" s="37">
        <v>1598.7333333333333</v>
      </c>
      <c r="E207" s="37">
        <v>1590.0666666666666</v>
      </c>
      <c r="F207" s="37">
        <v>1581.3333333333333</v>
      </c>
      <c r="G207" s="37">
        <v>1572.6666666666665</v>
      </c>
      <c r="H207" s="37">
        <v>1607.4666666666667</v>
      </c>
      <c r="I207" s="37">
        <v>1616.1333333333332</v>
      </c>
      <c r="J207" s="37">
        <v>1624.8666666666668</v>
      </c>
      <c r="K207" s="28">
        <v>1607.4</v>
      </c>
      <c r="L207" s="28">
        <v>1590</v>
      </c>
      <c r="M207" s="28">
        <v>1.47262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854.6</v>
      </c>
      <c r="D208" s="37">
        <v>856.26666666666677</v>
      </c>
      <c r="E208" s="37">
        <v>846.58333333333348</v>
      </c>
      <c r="F208" s="37">
        <v>838.56666666666672</v>
      </c>
      <c r="G208" s="37">
        <v>828.88333333333344</v>
      </c>
      <c r="H208" s="37">
        <v>864.28333333333353</v>
      </c>
      <c r="I208" s="37">
        <v>873.9666666666667</v>
      </c>
      <c r="J208" s="37">
        <v>881.98333333333358</v>
      </c>
      <c r="K208" s="28">
        <v>865.95</v>
      </c>
      <c r="L208" s="28">
        <v>848.25</v>
      </c>
      <c r="M208" s="28">
        <v>10.102359999999999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927.2</v>
      </c>
      <c r="D209" s="37">
        <v>930.93333333333339</v>
      </c>
      <c r="E209" s="37">
        <v>910.86666666666679</v>
      </c>
      <c r="F209" s="37">
        <v>894.53333333333342</v>
      </c>
      <c r="G209" s="37">
        <v>874.46666666666681</v>
      </c>
      <c r="H209" s="37">
        <v>947.26666666666677</v>
      </c>
      <c r="I209" s="37">
        <v>967.33333333333337</v>
      </c>
      <c r="J209" s="37">
        <v>983.66666666666674</v>
      </c>
      <c r="K209" s="28">
        <v>951</v>
      </c>
      <c r="L209" s="28">
        <v>914.6</v>
      </c>
      <c r="M209" s="28">
        <v>3.8524500000000002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376.65</v>
      </c>
      <c r="D210" s="37">
        <v>373.26666666666665</v>
      </c>
      <c r="E210" s="37">
        <v>367.58333333333331</v>
      </c>
      <c r="F210" s="37">
        <v>358.51666666666665</v>
      </c>
      <c r="G210" s="37">
        <v>352.83333333333331</v>
      </c>
      <c r="H210" s="37">
        <v>382.33333333333331</v>
      </c>
      <c r="I210" s="37">
        <v>388.01666666666671</v>
      </c>
      <c r="J210" s="37">
        <v>397.08333333333331</v>
      </c>
      <c r="K210" s="28">
        <v>378.95</v>
      </c>
      <c r="L210" s="28">
        <v>364.2</v>
      </c>
      <c r="M210" s="28">
        <v>171.84514999999999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10.8</v>
      </c>
      <c r="D211" s="37">
        <v>10.883333333333335</v>
      </c>
      <c r="E211" s="37">
        <v>10.616666666666669</v>
      </c>
      <c r="F211" s="37">
        <v>10.433333333333334</v>
      </c>
      <c r="G211" s="37">
        <v>10.166666666666668</v>
      </c>
      <c r="H211" s="37">
        <v>11.06666666666667</v>
      </c>
      <c r="I211" s="37">
        <v>11.333333333333336</v>
      </c>
      <c r="J211" s="37">
        <v>11.516666666666671</v>
      </c>
      <c r="K211" s="28">
        <v>11.15</v>
      </c>
      <c r="L211" s="28">
        <v>10.7</v>
      </c>
      <c r="M211" s="28">
        <v>1728.3113900000001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1224.05</v>
      </c>
      <c r="D212" s="37">
        <v>1220.3333333333333</v>
      </c>
      <c r="E212" s="37">
        <v>1204.6166666666666</v>
      </c>
      <c r="F212" s="37">
        <v>1185.1833333333334</v>
      </c>
      <c r="G212" s="37">
        <v>1169.4666666666667</v>
      </c>
      <c r="H212" s="37">
        <v>1239.7666666666664</v>
      </c>
      <c r="I212" s="37">
        <v>1255.4833333333331</v>
      </c>
      <c r="J212" s="37">
        <v>1274.9166666666663</v>
      </c>
      <c r="K212" s="28">
        <v>1236.05</v>
      </c>
      <c r="L212" s="28">
        <v>1200.9000000000001</v>
      </c>
      <c r="M212" s="28">
        <v>6.9556800000000001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1775.55</v>
      </c>
      <c r="D213" s="37">
        <v>1792.25</v>
      </c>
      <c r="E213" s="37">
        <v>1755.5</v>
      </c>
      <c r="F213" s="37">
        <v>1735.45</v>
      </c>
      <c r="G213" s="37">
        <v>1698.7</v>
      </c>
      <c r="H213" s="37">
        <v>1812.3</v>
      </c>
      <c r="I213" s="37">
        <v>1849.05</v>
      </c>
      <c r="J213" s="37">
        <v>1869.1</v>
      </c>
      <c r="K213" s="28">
        <v>1829</v>
      </c>
      <c r="L213" s="28">
        <v>1772.2</v>
      </c>
      <c r="M213" s="28">
        <v>0.61678999999999995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568.95000000000005</v>
      </c>
      <c r="D214" s="37">
        <v>567.66666666666663</v>
      </c>
      <c r="E214" s="37">
        <v>564.58333333333326</v>
      </c>
      <c r="F214" s="37">
        <v>560.21666666666658</v>
      </c>
      <c r="G214" s="37">
        <v>557.13333333333321</v>
      </c>
      <c r="H214" s="37">
        <v>572.0333333333333</v>
      </c>
      <c r="I214" s="37">
        <v>575.11666666666656</v>
      </c>
      <c r="J214" s="37">
        <v>579.48333333333335</v>
      </c>
      <c r="K214" s="37">
        <v>570.75</v>
      </c>
      <c r="L214" s="37">
        <v>563.29999999999995</v>
      </c>
      <c r="M214" s="37">
        <v>51.037379999999999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14.1</v>
      </c>
      <c r="D215" s="37">
        <v>14.166666666666666</v>
      </c>
      <c r="E215" s="37">
        <v>13.983333333333333</v>
      </c>
      <c r="F215" s="37">
        <v>13.866666666666667</v>
      </c>
      <c r="G215" s="37">
        <v>13.683333333333334</v>
      </c>
      <c r="H215" s="37">
        <v>14.283333333333331</v>
      </c>
      <c r="I215" s="37">
        <v>14.466666666666665</v>
      </c>
      <c r="J215" s="37">
        <v>14.58333333333333</v>
      </c>
      <c r="K215" s="37">
        <v>14.35</v>
      </c>
      <c r="L215" s="37">
        <v>14.05</v>
      </c>
      <c r="M215" s="37">
        <v>686.33731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268.10000000000002</v>
      </c>
      <c r="D216" s="37">
        <v>270.50000000000006</v>
      </c>
      <c r="E216" s="37">
        <v>264.7000000000001</v>
      </c>
      <c r="F216" s="37">
        <v>261.30000000000007</v>
      </c>
      <c r="G216" s="37">
        <v>255.50000000000011</v>
      </c>
      <c r="H216" s="37">
        <v>273.90000000000009</v>
      </c>
      <c r="I216" s="37">
        <v>279.70000000000005</v>
      </c>
      <c r="J216" s="37">
        <v>283.10000000000008</v>
      </c>
      <c r="K216" s="37">
        <v>276.3</v>
      </c>
      <c r="L216" s="37">
        <v>267.10000000000002</v>
      </c>
      <c r="M216" s="37">
        <v>81.657780000000002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H16" sqref="H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0"/>
      <c r="B1" s="46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44602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3" t="s">
        <v>16</v>
      </c>
      <c r="B9" s="455" t="s">
        <v>18</v>
      </c>
      <c r="C9" s="459" t="s">
        <v>20</v>
      </c>
      <c r="D9" s="459" t="s">
        <v>21</v>
      </c>
      <c r="E9" s="450" t="s">
        <v>22</v>
      </c>
      <c r="F9" s="451"/>
      <c r="G9" s="452"/>
      <c r="H9" s="450" t="s">
        <v>23</v>
      </c>
      <c r="I9" s="451"/>
      <c r="J9" s="452"/>
      <c r="K9" s="23"/>
      <c r="L9" s="24"/>
      <c r="M9" s="50"/>
      <c r="N9" s="1"/>
      <c r="O9" s="1"/>
    </row>
    <row r="10" spans="1:15" ht="42.75" customHeight="1">
      <c r="A10" s="457"/>
      <c r="B10" s="458"/>
      <c r="C10" s="458"/>
      <c r="D10" s="4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24083.15</v>
      </c>
      <c r="D11" s="356">
        <v>24340.383333333331</v>
      </c>
      <c r="E11" s="356">
        <v>23732.766666666663</v>
      </c>
      <c r="F11" s="356">
        <v>23382.383333333331</v>
      </c>
      <c r="G11" s="356">
        <v>22774.766666666663</v>
      </c>
      <c r="H11" s="356">
        <v>24690.766666666663</v>
      </c>
      <c r="I11" s="356">
        <v>25298.383333333331</v>
      </c>
      <c r="J11" s="356">
        <v>25648.766666666663</v>
      </c>
      <c r="K11" s="355">
        <v>24948</v>
      </c>
      <c r="L11" s="355">
        <v>23990</v>
      </c>
      <c r="M11" s="355">
        <v>3.0890000000000001E-2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525</v>
      </c>
      <c r="D12" s="356">
        <v>523.83333333333337</v>
      </c>
      <c r="E12" s="356">
        <v>520.66666666666674</v>
      </c>
      <c r="F12" s="356">
        <v>516.33333333333337</v>
      </c>
      <c r="G12" s="356">
        <v>513.16666666666674</v>
      </c>
      <c r="H12" s="356">
        <v>528.16666666666674</v>
      </c>
      <c r="I12" s="356">
        <v>531.33333333333348</v>
      </c>
      <c r="J12" s="356">
        <v>535.66666666666674</v>
      </c>
      <c r="K12" s="355">
        <v>527</v>
      </c>
      <c r="L12" s="355">
        <v>519.5</v>
      </c>
      <c r="M12" s="355">
        <v>0.71601000000000004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1009.75</v>
      </c>
      <c r="D13" s="356">
        <v>1003.3000000000001</v>
      </c>
      <c r="E13" s="356">
        <v>991.45000000000016</v>
      </c>
      <c r="F13" s="356">
        <v>973.15000000000009</v>
      </c>
      <c r="G13" s="356">
        <v>961.30000000000018</v>
      </c>
      <c r="H13" s="356">
        <v>1021.6000000000001</v>
      </c>
      <c r="I13" s="356">
        <v>1033.45</v>
      </c>
      <c r="J13" s="356">
        <v>1051.75</v>
      </c>
      <c r="K13" s="355">
        <v>1015.15</v>
      </c>
      <c r="L13" s="355">
        <v>985</v>
      </c>
      <c r="M13" s="355">
        <v>7.0952999999999999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2994.6</v>
      </c>
      <c r="D14" s="356">
        <v>2991.7000000000003</v>
      </c>
      <c r="E14" s="356">
        <v>2964.9000000000005</v>
      </c>
      <c r="F14" s="356">
        <v>2935.2000000000003</v>
      </c>
      <c r="G14" s="356">
        <v>2908.4000000000005</v>
      </c>
      <c r="H14" s="356">
        <v>3021.4000000000005</v>
      </c>
      <c r="I14" s="356">
        <v>3048.2000000000007</v>
      </c>
      <c r="J14" s="356">
        <v>3077.9000000000005</v>
      </c>
      <c r="K14" s="355">
        <v>3018.5</v>
      </c>
      <c r="L14" s="355">
        <v>2962</v>
      </c>
      <c r="M14" s="355">
        <v>1.7063299999999999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2241</v>
      </c>
      <c r="D15" s="356">
        <v>2234.2333333333331</v>
      </c>
      <c r="E15" s="356">
        <v>2218.4666666666662</v>
      </c>
      <c r="F15" s="356">
        <v>2195.9333333333329</v>
      </c>
      <c r="G15" s="356">
        <v>2180.1666666666661</v>
      </c>
      <c r="H15" s="356">
        <v>2256.7666666666664</v>
      </c>
      <c r="I15" s="356">
        <v>2272.5333333333338</v>
      </c>
      <c r="J15" s="356">
        <v>2295.0666666666666</v>
      </c>
      <c r="K15" s="355">
        <v>2250</v>
      </c>
      <c r="L15" s="355">
        <v>2211.6999999999998</v>
      </c>
      <c r="M15" s="355">
        <v>1.2378899999999999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16672.400000000001</v>
      </c>
      <c r="D16" s="356">
        <v>16342.816666666666</v>
      </c>
      <c r="E16" s="356">
        <v>15874.633333333331</v>
      </c>
      <c r="F16" s="356">
        <v>15076.866666666665</v>
      </c>
      <c r="G16" s="356">
        <v>14608.683333333331</v>
      </c>
      <c r="H16" s="356">
        <v>17140.583333333332</v>
      </c>
      <c r="I16" s="356">
        <v>17608.766666666666</v>
      </c>
      <c r="J16" s="356">
        <v>18406.533333333333</v>
      </c>
      <c r="K16" s="355">
        <v>16811</v>
      </c>
      <c r="L16" s="355">
        <v>15545.05</v>
      </c>
      <c r="M16" s="355">
        <v>1.10598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119.1</v>
      </c>
      <c r="D17" s="356">
        <v>119.26666666666667</v>
      </c>
      <c r="E17" s="356">
        <v>117.83333333333333</v>
      </c>
      <c r="F17" s="356">
        <v>116.56666666666666</v>
      </c>
      <c r="G17" s="356">
        <v>115.13333333333333</v>
      </c>
      <c r="H17" s="356">
        <v>120.53333333333333</v>
      </c>
      <c r="I17" s="356">
        <v>121.96666666666667</v>
      </c>
      <c r="J17" s="356">
        <v>123.23333333333333</v>
      </c>
      <c r="K17" s="355">
        <v>120.7</v>
      </c>
      <c r="L17" s="355">
        <v>118</v>
      </c>
      <c r="M17" s="355">
        <v>43.372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298.55</v>
      </c>
      <c r="D18" s="356">
        <v>295.81666666666666</v>
      </c>
      <c r="E18" s="356">
        <v>292.13333333333333</v>
      </c>
      <c r="F18" s="356">
        <v>285.71666666666664</v>
      </c>
      <c r="G18" s="356">
        <v>282.0333333333333</v>
      </c>
      <c r="H18" s="356">
        <v>302.23333333333335</v>
      </c>
      <c r="I18" s="356">
        <v>305.91666666666663</v>
      </c>
      <c r="J18" s="356">
        <v>312.33333333333337</v>
      </c>
      <c r="K18" s="355">
        <v>299.5</v>
      </c>
      <c r="L18" s="355">
        <v>289.39999999999998</v>
      </c>
      <c r="M18" s="355">
        <v>25.173670000000001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2310.3000000000002</v>
      </c>
      <c r="D19" s="356">
        <v>2313.1</v>
      </c>
      <c r="E19" s="356">
        <v>2287.3999999999996</v>
      </c>
      <c r="F19" s="356">
        <v>2264.4999999999995</v>
      </c>
      <c r="G19" s="356">
        <v>2238.7999999999993</v>
      </c>
      <c r="H19" s="356">
        <v>2336</v>
      </c>
      <c r="I19" s="356">
        <v>2361.6999999999998</v>
      </c>
      <c r="J19" s="356">
        <v>2384.6000000000004</v>
      </c>
      <c r="K19" s="355">
        <v>2338.8000000000002</v>
      </c>
      <c r="L19" s="355">
        <v>2290.1999999999998</v>
      </c>
      <c r="M19" s="355">
        <v>3.6772499999999999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1783.15</v>
      </c>
      <c r="D20" s="356">
        <v>1764.3833333333332</v>
      </c>
      <c r="E20" s="356">
        <v>1736.8666666666663</v>
      </c>
      <c r="F20" s="356">
        <v>1690.583333333333</v>
      </c>
      <c r="G20" s="356">
        <v>1663.0666666666662</v>
      </c>
      <c r="H20" s="356">
        <v>1810.6666666666665</v>
      </c>
      <c r="I20" s="356">
        <v>1838.1833333333334</v>
      </c>
      <c r="J20" s="356">
        <v>1884.4666666666667</v>
      </c>
      <c r="K20" s="355">
        <v>1791.9</v>
      </c>
      <c r="L20" s="355">
        <v>1718.1</v>
      </c>
      <c r="M20" s="355">
        <v>16.740220000000001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1919.8</v>
      </c>
      <c r="D21" s="356">
        <v>1917.6166666666668</v>
      </c>
      <c r="E21" s="356">
        <v>1893.7333333333336</v>
      </c>
      <c r="F21" s="356">
        <v>1867.6666666666667</v>
      </c>
      <c r="G21" s="356">
        <v>1843.7833333333335</v>
      </c>
      <c r="H21" s="356">
        <v>1943.6833333333336</v>
      </c>
      <c r="I21" s="356">
        <v>1967.5666666666668</v>
      </c>
      <c r="J21" s="356">
        <v>1993.6333333333337</v>
      </c>
      <c r="K21" s="355">
        <v>1941.5</v>
      </c>
      <c r="L21" s="355">
        <v>1891.55</v>
      </c>
      <c r="M21" s="355">
        <v>3.4809600000000001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733.45</v>
      </c>
      <c r="D22" s="356">
        <v>729.29999999999984</v>
      </c>
      <c r="E22" s="356">
        <v>723.1999999999997</v>
      </c>
      <c r="F22" s="356">
        <v>712.94999999999982</v>
      </c>
      <c r="G22" s="356">
        <v>706.84999999999968</v>
      </c>
      <c r="H22" s="356">
        <v>739.54999999999973</v>
      </c>
      <c r="I22" s="356">
        <v>745.64999999999986</v>
      </c>
      <c r="J22" s="356">
        <v>755.89999999999975</v>
      </c>
      <c r="K22" s="355">
        <v>735.4</v>
      </c>
      <c r="L22" s="355">
        <v>719.05</v>
      </c>
      <c r="M22" s="355">
        <v>31.869420000000002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1955.2</v>
      </c>
      <c r="D23" s="356">
        <v>1968.4333333333332</v>
      </c>
      <c r="E23" s="356">
        <v>1918.8666666666663</v>
      </c>
      <c r="F23" s="356">
        <v>1882.5333333333331</v>
      </c>
      <c r="G23" s="356">
        <v>1832.9666666666662</v>
      </c>
      <c r="H23" s="356">
        <v>2004.7666666666664</v>
      </c>
      <c r="I23" s="356">
        <v>2054.3333333333335</v>
      </c>
      <c r="J23" s="356">
        <v>2090.6666666666665</v>
      </c>
      <c r="K23" s="355">
        <v>2018</v>
      </c>
      <c r="L23" s="355">
        <v>1932.1</v>
      </c>
      <c r="M23" s="355">
        <v>2.5720000000000001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310.45</v>
      </c>
      <c r="D24" s="356">
        <v>314.23333333333329</v>
      </c>
      <c r="E24" s="356">
        <v>305.86666666666656</v>
      </c>
      <c r="F24" s="356">
        <v>301.28333333333325</v>
      </c>
      <c r="G24" s="356">
        <v>292.91666666666652</v>
      </c>
      <c r="H24" s="356">
        <v>318.81666666666661</v>
      </c>
      <c r="I24" s="356">
        <v>327.18333333333328</v>
      </c>
      <c r="J24" s="356">
        <v>331.76666666666665</v>
      </c>
      <c r="K24" s="355">
        <v>322.60000000000002</v>
      </c>
      <c r="L24" s="355">
        <v>309.64999999999998</v>
      </c>
      <c r="M24" s="355">
        <v>1.2022900000000001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209.4</v>
      </c>
      <c r="D25" s="356">
        <v>210.93333333333337</v>
      </c>
      <c r="E25" s="356">
        <v>205.56666666666672</v>
      </c>
      <c r="F25" s="356">
        <v>201.73333333333335</v>
      </c>
      <c r="G25" s="356">
        <v>196.3666666666667</v>
      </c>
      <c r="H25" s="356">
        <v>214.76666666666674</v>
      </c>
      <c r="I25" s="356">
        <v>220.13333333333335</v>
      </c>
      <c r="J25" s="356">
        <v>223.96666666666675</v>
      </c>
      <c r="K25" s="355">
        <v>216.3</v>
      </c>
      <c r="L25" s="355">
        <v>207.1</v>
      </c>
      <c r="M25" s="355">
        <v>4.6484800000000002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1286.5</v>
      </c>
      <c r="D26" s="356">
        <v>1292.8166666666666</v>
      </c>
      <c r="E26" s="356">
        <v>1275.6833333333332</v>
      </c>
      <c r="F26" s="356">
        <v>1264.8666666666666</v>
      </c>
      <c r="G26" s="356">
        <v>1247.7333333333331</v>
      </c>
      <c r="H26" s="356">
        <v>1303.6333333333332</v>
      </c>
      <c r="I26" s="356">
        <v>1320.7666666666664</v>
      </c>
      <c r="J26" s="356">
        <v>1331.5833333333333</v>
      </c>
      <c r="K26" s="355">
        <v>1309.95</v>
      </c>
      <c r="L26" s="355">
        <v>1282</v>
      </c>
      <c r="M26" s="355">
        <v>2.2042899999999999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1905.2</v>
      </c>
      <c r="D27" s="356">
        <v>1910.25</v>
      </c>
      <c r="E27" s="356">
        <v>1891.5</v>
      </c>
      <c r="F27" s="356">
        <v>1877.8</v>
      </c>
      <c r="G27" s="356">
        <v>1859.05</v>
      </c>
      <c r="H27" s="356">
        <v>1923.95</v>
      </c>
      <c r="I27" s="356">
        <v>1942.7</v>
      </c>
      <c r="J27" s="356">
        <v>1956.4</v>
      </c>
      <c r="K27" s="355">
        <v>1929</v>
      </c>
      <c r="L27" s="355">
        <v>1896.55</v>
      </c>
      <c r="M27" s="355">
        <v>9.4159999999999994E-2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2075.6999999999998</v>
      </c>
      <c r="D28" s="356">
        <v>2088.5666666666666</v>
      </c>
      <c r="E28" s="356">
        <v>2055.1333333333332</v>
      </c>
      <c r="F28" s="356">
        <v>2034.5666666666666</v>
      </c>
      <c r="G28" s="356">
        <v>2001.1333333333332</v>
      </c>
      <c r="H28" s="356">
        <v>2109.1333333333332</v>
      </c>
      <c r="I28" s="356">
        <v>2142.5666666666666</v>
      </c>
      <c r="J28" s="356">
        <v>2163.1333333333332</v>
      </c>
      <c r="K28" s="355">
        <v>2122</v>
      </c>
      <c r="L28" s="355">
        <v>2068</v>
      </c>
      <c r="M28" s="355">
        <v>0.37786999999999998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96.85</v>
      </c>
      <c r="D29" s="356">
        <v>97.316666666666663</v>
      </c>
      <c r="E29" s="356">
        <v>95.883333333333326</v>
      </c>
      <c r="F29" s="356">
        <v>94.916666666666657</v>
      </c>
      <c r="G29" s="356">
        <v>93.48333333333332</v>
      </c>
      <c r="H29" s="356">
        <v>98.283333333333331</v>
      </c>
      <c r="I29" s="356">
        <v>99.716666666666669</v>
      </c>
      <c r="J29" s="356">
        <v>100.68333333333334</v>
      </c>
      <c r="K29" s="355">
        <v>98.75</v>
      </c>
      <c r="L29" s="355">
        <v>96.35</v>
      </c>
      <c r="M29" s="355">
        <v>1.1878599999999999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3519.35</v>
      </c>
      <c r="D30" s="356">
        <v>3509.4666666666672</v>
      </c>
      <c r="E30" s="356">
        <v>3479.9333333333343</v>
      </c>
      <c r="F30" s="356">
        <v>3440.5166666666673</v>
      </c>
      <c r="G30" s="356">
        <v>3410.9833333333345</v>
      </c>
      <c r="H30" s="356">
        <v>3548.8833333333341</v>
      </c>
      <c r="I30" s="356">
        <v>3578.416666666667</v>
      </c>
      <c r="J30" s="356">
        <v>3617.8333333333339</v>
      </c>
      <c r="K30" s="355">
        <v>3539</v>
      </c>
      <c r="L30" s="355">
        <v>3470.05</v>
      </c>
      <c r="M30" s="355">
        <v>0.66305999999999998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3110.6</v>
      </c>
      <c r="D31" s="356">
        <v>3115.0499999999997</v>
      </c>
      <c r="E31" s="356">
        <v>3080.5499999999993</v>
      </c>
      <c r="F31" s="356">
        <v>3050.4999999999995</v>
      </c>
      <c r="G31" s="356">
        <v>3015.9999999999991</v>
      </c>
      <c r="H31" s="356">
        <v>3145.0999999999995</v>
      </c>
      <c r="I31" s="356">
        <v>3179.6000000000004</v>
      </c>
      <c r="J31" s="356">
        <v>3209.6499999999996</v>
      </c>
      <c r="K31" s="355">
        <v>3149.55</v>
      </c>
      <c r="L31" s="355">
        <v>3085</v>
      </c>
      <c r="M31" s="355">
        <v>0.34551999999999999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27.8</v>
      </c>
      <c r="D32" s="356">
        <v>28.033333333333331</v>
      </c>
      <c r="E32" s="356">
        <v>27.416666666666664</v>
      </c>
      <c r="F32" s="356">
        <v>27.033333333333331</v>
      </c>
      <c r="G32" s="356">
        <v>26.416666666666664</v>
      </c>
      <c r="H32" s="356">
        <v>28.416666666666664</v>
      </c>
      <c r="I32" s="356">
        <v>29.033333333333331</v>
      </c>
      <c r="J32" s="356">
        <v>29.416666666666664</v>
      </c>
      <c r="K32" s="355">
        <v>28.65</v>
      </c>
      <c r="L32" s="355">
        <v>27.65</v>
      </c>
      <c r="M32" s="355">
        <v>136.11035000000001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621.9</v>
      </c>
      <c r="D33" s="356">
        <v>619.76666666666677</v>
      </c>
      <c r="E33" s="356">
        <v>616.03333333333353</v>
      </c>
      <c r="F33" s="356">
        <v>610.16666666666674</v>
      </c>
      <c r="G33" s="356">
        <v>606.43333333333351</v>
      </c>
      <c r="H33" s="356">
        <v>625.63333333333355</v>
      </c>
      <c r="I33" s="356">
        <v>629.3666666666669</v>
      </c>
      <c r="J33" s="356">
        <v>635.23333333333358</v>
      </c>
      <c r="K33" s="355">
        <v>623.5</v>
      </c>
      <c r="L33" s="355">
        <v>613.9</v>
      </c>
      <c r="M33" s="355">
        <v>4.2774099999999997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3482.85</v>
      </c>
      <c r="D34" s="356">
        <v>3445.0166666666664</v>
      </c>
      <c r="E34" s="356">
        <v>3365.083333333333</v>
      </c>
      <c r="F34" s="356">
        <v>3247.3166666666666</v>
      </c>
      <c r="G34" s="356">
        <v>3167.3833333333332</v>
      </c>
      <c r="H34" s="356">
        <v>3562.7833333333328</v>
      </c>
      <c r="I34" s="356">
        <v>3642.7166666666662</v>
      </c>
      <c r="J34" s="356">
        <v>3760.4833333333327</v>
      </c>
      <c r="K34" s="355">
        <v>3524.95</v>
      </c>
      <c r="L34" s="355">
        <v>3327.25</v>
      </c>
      <c r="M34" s="355">
        <v>1.39097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382.8</v>
      </c>
      <c r="D35" s="356">
        <v>381.85000000000008</v>
      </c>
      <c r="E35" s="356">
        <v>377.80000000000018</v>
      </c>
      <c r="F35" s="356">
        <v>372.80000000000013</v>
      </c>
      <c r="G35" s="356">
        <v>368.75000000000023</v>
      </c>
      <c r="H35" s="356">
        <v>386.85000000000014</v>
      </c>
      <c r="I35" s="356">
        <v>390.9</v>
      </c>
      <c r="J35" s="356">
        <v>395.90000000000009</v>
      </c>
      <c r="K35" s="355">
        <v>385.9</v>
      </c>
      <c r="L35" s="355">
        <v>376.85</v>
      </c>
      <c r="M35" s="355">
        <v>21.40597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1337.05</v>
      </c>
      <c r="D36" s="356">
        <v>1347.3500000000001</v>
      </c>
      <c r="E36" s="356">
        <v>1314.7000000000003</v>
      </c>
      <c r="F36" s="356">
        <v>1292.3500000000001</v>
      </c>
      <c r="G36" s="356">
        <v>1259.7000000000003</v>
      </c>
      <c r="H36" s="356">
        <v>1369.7000000000003</v>
      </c>
      <c r="I36" s="356">
        <v>1402.3500000000004</v>
      </c>
      <c r="J36" s="356">
        <v>1424.7000000000003</v>
      </c>
      <c r="K36" s="355">
        <v>1380</v>
      </c>
      <c r="L36" s="355">
        <v>1325</v>
      </c>
      <c r="M36" s="355">
        <v>3.6268699999999998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988.45</v>
      </c>
      <c r="D37" s="356">
        <v>991.25</v>
      </c>
      <c r="E37" s="356">
        <v>977.5</v>
      </c>
      <c r="F37" s="356">
        <v>966.55</v>
      </c>
      <c r="G37" s="356">
        <v>952.8</v>
      </c>
      <c r="H37" s="356">
        <v>1002.2</v>
      </c>
      <c r="I37" s="356">
        <v>1015.95</v>
      </c>
      <c r="J37" s="356">
        <v>1026.9000000000001</v>
      </c>
      <c r="K37" s="355">
        <v>1005</v>
      </c>
      <c r="L37" s="355">
        <v>980.3</v>
      </c>
      <c r="M37" s="355">
        <v>0.83921999999999997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893.75</v>
      </c>
      <c r="D38" s="356">
        <v>891.56666666666661</v>
      </c>
      <c r="E38" s="356">
        <v>879.13333333333321</v>
      </c>
      <c r="F38" s="356">
        <v>864.51666666666665</v>
      </c>
      <c r="G38" s="356">
        <v>852.08333333333326</v>
      </c>
      <c r="H38" s="356">
        <v>906.18333333333317</v>
      </c>
      <c r="I38" s="356">
        <v>918.61666666666656</v>
      </c>
      <c r="J38" s="356">
        <v>933.23333333333312</v>
      </c>
      <c r="K38" s="355">
        <v>904</v>
      </c>
      <c r="L38" s="355">
        <v>876.95</v>
      </c>
      <c r="M38" s="355">
        <v>1.59091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753.65</v>
      </c>
      <c r="D39" s="356">
        <v>746.81666666666661</v>
      </c>
      <c r="E39" s="356">
        <v>736.93333333333317</v>
      </c>
      <c r="F39" s="356">
        <v>720.21666666666658</v>
      </c>
      <c r="G39" s="356">
        <v>710.33333333333314</v>
      </c>
      <c r="H39" s="356">
        <v>763.53333333333319</v>
      </c>
      <c r="I39" s="356">
        <v>773.41666666666663</v>
      </c>
      <c r="J39" s="356">
        <v>790.13333333333321</v>
      </c>
      <c r="K39" s="355">
        <v>756.7</v>
      </c>
      <c r="L39" s="355">
        <v>730.1</v>
      </c>
      <c r="M39" s="355">
        <v>1.3094300000000001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4577.25</v>
      </c>
      <c r="D40" s="356">
        <v>4531.4333333333334</v>
      </c>
      <c r="E40" s="356">
        <v>4475.8666666666668</v>
      </c>
      <c r="F40" s="356">
        <v>4374.4833333333336</v>
      </c>
      <c r="G40" s="356">
        <v>4318.916666666667</v>
      </c>
      <c r="H40" s="356">
        <v>4632.8166666666666</v>
      </c>
      <c r="I40" s="356">
        <v>4688.3833333333341</v>
      </c>
      <c r="J40" s="356">
        <v>4789.7666666666664</v>
      </c>
      <c r="K40" s="355">
        <v>4587</v>
      </c>
      <c r="L40" s="355">
        <v>4430.05</v>
      </c>
      <c r="M40" s="355">
        <v>8.42211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227.65</v>
      </c>
      <c r="D41" s="356">
        <v>227.15</v>
      </c>
      <c r="E41" s="356">
        <v>225.5</v>
      </c>
      <c r="F41" s="356">
        <v>223.35</v>
      </c>
      <c r="G41" s="356">
        <v>221.7</v>
      </c>
      <c r="H41" s="356">
        <v>229.3</v>
      </c>
      <c r="I41" s="356">
        <v>230.95000000000005</v>
      </c>
      <c r="J41" s="356">
        <v>233.10000000000002</v>
      </c>
      <c r="K41" s="355">
        <v>228.8</v>
      </c>
      <c r="L41" s="355">
        <v>225</v>
      </c>
      <c r="M41" s="355">
        <v>20.828309999999998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563.9</v>
      </c>
      <c r="D42" s="356">
        <v>563.45000000000005</v>
      </c>
      <c r="E42" s="356">
        <v>556.90000000000009</v>
      </c>
      <c r="F42" s="356">
        <v>549.90000000000009</v>
      </c>
      <c r="G42" s="356">
        <v>543.35000000000014</v>
      </c>
      <c r="H42" s="356">
        <v>570.45000000000005</v>
      </c>
      <c r="I42" s="356">
        <v>577</v>
      </c>
      <c r="J42" s="356">
        <v>584</v>
      </c>
      <c r="K42" s="355">
        <v>570</v>
      </c>
      <c r="L42" s="355">
        <v>556.45000000000005</v>
      </c>
      <c r="M42" s="355">
        <v>1.2076100000000001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96</v>
      </c>
      <c r="D43" s="356">
        <v>95.583333333333329</v>
      </c>
      <c r="E43" s="356">
        <v>94.61666666666666</v>
      </c>
      <c r="F43" s="356">
        <v>93.233333333333334</v>
      </c>
      <c r="G43" s="356">
        <v>92.266666666666666</v>
      </c>
      <c r="H43" s="356">
        <v>96.966666666666654</v>
      </c>
      <c r="I43" s="356">
        <v>97.933333333333323</v>
      </c>
      <c r="J43" s="356">
        <v>99.316666666666649</v>
      </c>
      <c r="K43" s="355">
        <v>96.55</v>
      </c>
      <c r="L43" s="355">
        <v>94.2</v>
      </c>
      <c r="M43" s="355">
        <v>7.38706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137.80000000000001</v>
      </c>
      <c r="D44" s="356">
        <v>136.98333333333335</v>
      </c>
      <c r="E44" s="356">
        <v>135.7166666666667</v>
      </c>
      <c r="F44" s="356">
        <v>133.63333333333335</v>
      </c>
      <c r="G44" s="356">
        <v>132.3666666666667</v>
      </c>
      <c r="H44" s="356">
        <v>139.06666666666669</v>
      </c>
      <c r="I44" s="356">
        <v>140.33333333333334</v>
      </c>
      <c r="J44" s="356">
        <v>142.41666666666669</v>
      </c>
      <c r="K44" s="355">
        <v>138.25</v>
      </c>
      <c r="L44" s="355">
        <v>134.9</v>
      </c>
      <c r="M44" s="355">
        <v>119.23027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3228.35</v>
      </c>
      <c r="D45" s="356">
        <v>3236.7000000000003</v>
      </c>
      <c r="E45" s="356">
        <v>3214.4000000000005</v>
      </c>
      <c r="F45" s="356">
        <v>3200.4500000000003</v>
      </c>
      <c r="G45" s="356">
        <v>3178.1500000000005</v>
      </c>
      <c r="H45" s="356">
        <v>3250.6500000000005</v>
      </c>
      <c r="I45" s="356">
        <v>3272.9500000000007</v>
      </c>
      <c r="J45" s="356">
        <v>3286.9000000000005</v>
      </c>
      <c r="K45" s="355">
        <v>3259</v>
      </c>
      <c r="L45" s="355">
        <v>3222.75</v>
      </c>
      <c r="M45" s="355">
        <v>4.7272499999999997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192.95</v>
      </c>
      <c r="D46" s="356">
        <v>192.58333333333334</v>
      </c>
      <c r="E46" s="356">
        <v>188.36666666666667</v>
      </c>
      <c r="F46" s="356">
        <v>183.78333333333333</v>
      </c>
      <c r="G46" s="356">
        <v>179.56666666666666</v>
      </c>
      <c r="H46" s="356">
        <v>197.16666666666669</v>
      </c>
      <c r="I46" s="356">
        <v>201.38333333333333</v>
      </c>
      <c r="J46" s="356">
        <v>205.9666666666667</v>
      </c>
      <c r="K46" s="355">
        <v>196.8</v>
      </c>
      <c r="L46" s="355">
        <v>188</v>
      </c>
      <c r="M46" s="355">
        <v>16.463999999999999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2134.4499999999998</v>
      </c>
      <c r="D47" s="356">
        <v>2130.1</v>
      </c>
      <c r="E47" s="356">
        <v>2105.1999999999998</v>
      </c>
      <c r="F47" s="356">
        <v>2075.9499999999998</v>
      </c>
      <c r="G47" s="356">
        <v>2051.0499999999997</v>
      </c>
      <c r="H47" s="356">
        <v>2159.35</v>
      </c>
      <c r="I47" s="356">
        <v>2184.2500000000005</v>
      </c>
      <c r="J47" s="356">
        <v>2213.5</v>
      </c>
      <c r="K47" s="355">
        <v>2155</v>
      </c>
      <c r="L47" s="355">
        <v>2100.85</v>
      </c>
      <c r="M47" s="355">
        <v>3.95723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2831.25</v>
      </c>
      <c r="D48" s="356">
        <v>2804.3833333333332</v>
      </c>
      <c r="E48" s="356">
        <v>2756.8666666666663</v>
      </c>
      <c r="F48" s="356">
        <v>2682.4833333333331</v>
      </c>
      <c r="G48" s="356">
        <v>2634.9666666666662</v>
      </c>
      <c r="H48" s="356">
        <v>2878.7666666666664</v>
      </c>
      <c r="I48" s="356">
        <v>2926.2833333333328</v>
      </c>
      <c r="J48" s="356">
        <v>3000.6666666666665</v>
      </c>
      <c r="K48" s="355">
        <v>2851.9</v>
      </c>
      <c r="L48" s="355">
        <v>2730</v>
      </c>
      <c r="M48" s="355">
        <v>0.20508000000000001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1765</v>
      </c>
      <c r="D49" s="356">
        <v>1778.6666666666667</v>
      </c>
      <c r="E49" s="356">
        <v>1736.3333333333335</v>
      </c>
      <c r="F49" s="356">
        <v>1707.6666666666667</v>
      </c>
      <c r="G49" s="356">
        <v>1665.3333333333335</v>
      </c>
      <c r="H49" s="356">
        <v>1807.3333333333335</v>
      </c>
      <c r="I49" s="356">
        <v>1849.666666666667</v>
      </c>
      <c r="J49" s="356">
        <v>1878.3333333333335</v>
      </c>
      <c r="K49" s="355">
        <v>1821</v>
      </c>
      <c r="L49" s="355">
        <v>1750</v>
      </c>
      <c r="M49" s="355">
        <v>2.5547599999999999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9635.4</v>
      </c>
      <c r="D50" s="356">
        <v>9552.1333333333332</v>
      </c>
      <c r="E50" s="356">
        <v>9433.2666666666664</v>
      </c>
      <c r="F50" s="356">
        <v>9231.1333333333332</v>
      </c>
      <c r="G50" s="356">
        <v>9112.2666666666664</v>
      </c>
      <c r="H50" s="356">
        <v>9754.2666666666664</v>
      </c>
      <c r="I50" s="356">
        <v>9873.1333333333314</v>
      </c>
      <c r="J50" s="356">
        <v>10075.266666666666</v>
      </c>
      <c r="K50" s="355">
        <v>9671</v>
      </c>
      <c r="L50" s="355">
        <v>9350</v>
      </c>
      <c r="M50" s="355">
        <v>0.24564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1366.9</v>
      </c>
      <c r="D51" s="356">
        <v>1359.5166666666667</v>
      </c>
      <c r="E51" s="356">
        <v>1345.3833333333332</v>
      </c>
      <c r="F51" s="356">
        <v>1323.8666666666666</v>
      </c>
      <c r="G51" s="356">
        <v>1309.7333333333331</v>
      </c>
      <c r="H51" s="356">
        <v>1381.0333333333333</v>
      </c>
      <c r="I51" s="356">
        <v>1395.166666666667</v>
      </c>
      <c r="J51" s="356">
        <v>1416.6833333333334</v>
      </c>
      <c r="K51" s="355">
        <v>1373.65</v>
      </c>
      <c r="L51" s="355">
        <v>1338</v>
      </c>
      <c r="M51" s="355">
        <v>8.0429200000000005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656.05</v>
      </c>
      <c r="D52" s="356">
        <v>657.84999999999991</v>
      </c>
      <c r="E52" s="356">
        <v>649.29999999999984</v>
      </c>
      <c r="F52" s="356">
        <v>642.54999999999995</v>
      </c>
      <c r="G52" s="356">
        <v>633.99999999999989</v>
      </c>
      <c r="H52" s="356">
        <v>664.5999999999998</v>
      </c>
      <c r="I52" s="356">
        <v>673.15</v>
      </c>
      <c r="J52" s="356">
        <v>679.89999999999975</v>
      </c>
      <c r="K52" s="355">
        <v>666.4</v>
      </c>
      <c r="L52" s="355">
        <v>651.1</v>
      </c>
      <c r="M52" s="355">
        <v>14.60263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599.35</v>
      </c>
      <c r="D53" s="356">
        <v>600.50000000000011</v>
      </c>
      <c r="E53" s="356">
        <v>594.05000000000018</v>
      </c>
      <c r="F53" s="356">
        <v>588.75000000000011</v>
      </c>
      <c r="G53" s="356">
        <v>582.30000000000018</v>
      </c>
      <c r="H53" s="356">
        <v>605.80000000000018</v>
      </c>
      <c r="I53" s="356">
        <v>612.25000000000023</v>
      </c>
      <c r="J53" s="356">
        <v>617.55000000000018</v>
      </c>
      <c r="K53" s="355">
        <v>606.95000000000005</v>
      </c>
      <c r="L53" s="355">
        <v>595.20000000000005</v>
      </c>
      <c r="M53" s="355">
        <v>1.3357399999999999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803.85</v>
      </c>
      <c r="D54" s="356">
        <v>804.5</v>
      </c>
      <c r="E54" s="356">
        <v>799.5</v>
      </c>
      <c r="F54" s="356">
        <v>795.15</v>
      </c>
      <c r="G54" s="356">
        <v>790.15</v>
      </c>
      <c r="H54" s="356">
        <v>808.85</v>
      </c>
      <c r="I54" s="356">
        <v>813.85</v>
      </c>
      <c r="J54" s="356">
        <v>818.2</v>
      </c>
      <c r="K54" s="355">
        <v>809.5</v>
      </c>
      <c r="L54" s="355">
        <v>800.15</v>
      </c>
      <c r="M54" s="355">
        <v>93.9983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3563.55</v>
      </c>
      <c r="D55" s="356">
        <v>3528.5166666666664</v>
      </c>
      <c r="E55" s="356">
        <v>3487.0333333333328</v>
      </c>
      <c r="F55" s="356">
        <v>3410.5166666666664</v>
      </c>
      <c r="G55" s="356">
        <v>3369.0333333333328</v>
      </c>
      <c r="H55" s="356">
        <v>3605.0333333333328</v>
      </c>
      <c r="I55" s="356">
        <v>3646.5166666666664</v>
      </c>
      <c r="J55" s="356">
        <v>3723.0333333333328</v>
      </c>
      <c r="K55" s="355">
        <v>3570</v>
      </c>
      <c r="L55" s="355">
        <v>3452</v>
      </c>
      <c r="M55" s="355">
        <v>3.5272899999999998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178.95</v>
      </c>
      <c r="D56" s="356">
        <v>179.21666666666667</v>
      </c>
      <c r="E56" s="356">
        <v>177.73333333333335</v>
      </c>
      <c r="F56" s="356">
        <v>176.51666666666668</v>
      </c>
      <c r="G56" s="356">
        <v>175.03333333333336</v>
      </c>
      <c r="H56" s="356">
        <v>180.43333333333334</v>
      </c>
      <c r="I56" s="356">
        <v>181.91666666666663</v>
      </c>
      <c r="J56" s="356">
        <v>183.13333333333333</v>
      </c>
      <c r="K56" s="355">
        <v>180.7</v>
      </c>
      <c r="L56" s="355">
        <v>178</v>
      </c>
      <c r="M56" s="355">
        <v>3.81786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1186.7</v>
      </c>
      <c r="D57" s="356">
        <v>1195.3333333333333</v>
      </c>
      <c r="E57" s="356">
        <v>1165.9666666666665</v>
      </c>
      <c r="F57" s="356">
        <v>1145.2333333333331</v>
      </c>
      <c r="G57" s="356">
        <v>1115.8666666666663</v>
      </c>
      <c r="H57" s="356">
        <v>1216.0666666666666</v>
      </c>
      <c r="I57" s="356">
        <v>1245.4333333333334</v>
      </c>
      <c r="J57" s="356">
        <v>1266.1666666666667</v>
      </c>
      <c r="K57" s="355">
        <v>1224.7</v>
      </c>
      <c r="L57" s="355">
        <v>1174.5999999999999</v>
      </c>
      <c r="M57" s="355">
        <v>1.97919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16257.8</v>
      </c>
      <c r="D58" s="356">
        <v>16264.233333333332</v>
      </c>
      <c r="E58" s="356">
        <v>16113.566666666662</v>
      </c>
      <c r="F58" s="356">
        <v>15969.33333333333</v>
      </c>
      <c r="G58" s="356">
        <v>15818.666666666661</v>
      </c>
      <c r="H58" s="356">
        <v>16408.466666666664</v>
      </c>
      <c r="I58" s="356">
        <v>16559.133333333331</v>
      </c>
      <c r="J58" s="356">
        <v>16703.366666666665</v>
      </c>
      <c r="K58" s="355">
        <v>16414.900000000001</v>
      </c>
      <c r="L58" s="355">
        <v>16120</v>
      </c>
      <c r="M58" s="355">
        <v>2.51023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5213.45</v>
      </c>
      <c r="D59" s="356">
        <v>5198.6833333333334</v>
      </c>
      <c r="E59" s="356">
        <v>5149.8166666666666</v>
      </c>
      <c r="F59" s="356">
        <v>5086.1833333333334</v>
      </c>
      <c r="G59" s="356">
        <v>5037.3166666666666</v>
      </c>
      <c r="H59" s="356">
        <v>5262.3166666666666</v>
      </c>
      <c r="I59" s="356">
        <v>5311.1833333333334</v>
      </c>
      <c r="J59" s="356">
        <v>5374.8166666666666</v>
      </c>
      <c r="K59" s="355">
        <v>5247.55</v>
      </c>
      <c r="L59" s="355">
        <v>5135.05</v>
      </c>
      <c r="M59" s="355">
        <v>0.10440000000000001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7117.35</v>
      </c>
      <c r="D60" s="356">
        <v>7115.083333333333</v>
      </c>
      <c r="E60" s="356">
        <v>7072.2666666666664</v>
      </c>
      <c r="F60" s="356">
        <v>7027.1833333333334</v>
      </c>
      <c r="G60" s="356">
        <v>6984.3666666666668</v>
      </c>
      <c r="H60" s="356">
        <v>7160.1666666666661</v>
      </c>
      <c r="I60" s="356">
        <v>7202.9833333333336</v>
      </c>
      <c r="J60" s="356">
        <v>7248.0666666666657</v>
      </c>
      <c r="K60" s="355">
        <v>7157.9</v>
      </c>
      <c r="L60" s="355">
        <v>7070</v>
      </c>
      <c r="M60" s="355">
        <v>6.4916600000000004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3120.45</v>
      </c>
      <c r="D61" s="356">
        <v>3169.6666666666665</v>
      </c>
      <c r="E61" s="356">
        <v>3044.333333333333</v>
      </c>
      <c r="F61" s="356">
        <v>2968.2166666666667</v>
      </c>
      <c r="G61" s="356">
        <v>2842.8833333333332</v>
      </c>
      <c r="H61" s="356">
        <v>3245.7833333333328</v>
      </c>
      <c r="I61" s="356">
        <v>3371.1166666666659</v>
      </c>
      <c r="J61" s="356">
        <v>3447.2333333333327</v>
      </c>
      <c r="K61" s="355">
        <v>3295</v>
      </c>
      <c r="L61" s="355">
        <v>3093.55</v>
      </c>
      <c r="M61" s="355">
        <v>1.5982400000000001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2293.5</v>
      </c>
      <c r="D62" s="356">
        <v>2279.4666666666667</v>
      </c>
      <c r="E62" s="356">
        <v>2260.4333333333334</v>
      </c>
      <c r="F62" s="356">
        <v>2227.3666666666668</v>
      </c>
      <c r="G62" s="356">
        <v>2208.3333333333335</v>
      </c>
      <c r="H62" s="356">
        <v>2312.5333333333333</v>
      </c>
      <c r="I62" s="356">
        <v>2331.5666666666671</v>
      </c>
      <c r="J62" s="356">
        <v>2364.6333333333332</v>
      </c>
      <c r="K62" s="355">
        <v>2298.5</v>
      </c>
      <c r="L62" s="355">
        <v>2246.4</v>
      </c>
      <c r="M62" s="355">
        <v>0.80940999999999996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443.6</v>
      </c>
      <c r="D63" s="356">
        <v>439.75</v>
      </c>
      <c r="E63" s="356">
        <v>431.9</v>
      </c>
      <c r="F63" s="356">
        <v>420.2</v>
      </c>
      <c r="G63" s="356">
        <v>412.34999999999997</v>
      </c>
      <c r="H63" s="356">
        <v>451.45</v>
      </c>
      <c r="I63" s="356">
        <v>459.3</v>
      </c>
      <c r="J63" s="356">
        <v>471</v>
      </c>
      <c r="K63" s="355">
        <v>447.6</v>
      </c>
      <c r="L63" s="355">
        <v>428.05</v>
      </c>
      <c r="M63" s="355">
        <v>24.793009999999999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321.2</v>
      </c>
      <c r="D64" s="356">
        <v>322.25</v>
      </c>
      <c r="E64" s="356">
        <v>317.95</v>
      </c>
      <c r="F64" s="356">
        <v>314.7</v>
      </c>
      <c r="G64" s="356">
        <v>310.39999999999998</v>
      </c>
      <c r="H64" s="356">
        <v>325.5</v>
      </c>
      <c r="I64" s="356">
        <v>329.79999999999995</v>
      </c>
      <c r="J64" s="356">
        <v>333.05</v>
      </c>
      <c r="K64" s="355">
        <v>326.55</v>
      </c>
      <c r="L64" s="355">
        <v>319</v>
      </c>
      <c r="M64" s="355">
        <v>25.415120000000002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114.85</v>
      </c>
      <c r="D65" s="356">
        <v>116.05</v>
      </c>
      <c r="E65" s="356">
        <v>113.3</v>
      </c>
      <c r="F65" s="356">
        <v>111.75</v>
      </c>
      <c r="G65" s="356">
        <v>109</v>
      </c>
      <c r="H65" s="356">
        <v>117.6</v>
      </c>
      <c r="I65" s="356">
        <v>120.35</v>
      </c>
      <c r="J65" s="356">
        <v>121.89999999999999</v>
      </c>
      <c r="K65" s="355">
        <v>118.8</v>
      </c>
      <c r="L65" s="355">
        <v>114.5</v>
      </c>
      <c r="M65" s="355">
        <v>617.84483999999998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56.65</v>
      </c>
      <c r="D66" s="356">
        <v>57.033333333333331</v>
      </c>
      <c r="E66" s="356">
        <v>56.11666666666666</v>
      </c>
      <c r="F66" s="356">
        <v>55.583333333333329</v>
      </c>
      <c r="G66" s="356">
        <v>54.666666666666657</v>
      </c>
      <c r="H66" s="356">
        <v>57.566666666666663</v>
      </c>
      <c r="I66" s="356">
        <v>58.483333333333334</v>
      </c>
      <c r="J66" s="356">
        <v>59.016666666666666</v>
      </c>
      <c r="K66" s="355">
        <v>57.95</v>
      </c>
      <c r="L66" s="355">
        <v>56.5</v>
      </c>
      <c r="M66" s="355">
        <v>56.900669999999998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2958.15</v>
      </c>
      <c r="D67" s="356">
        <v>3039.3833333333332</v>
      </c>
      <c r="E67" s="356">
        <v>2858.7666666666664</v>
      </c>
      <c r="F67" s="356">
        <v>2759.3833333333332</v>
      </c>
      <c r="G67" s="356">
        <v>2578.7666666666664</v>
      </c>
      <c r="H67" s="356">
        <v>3138.7666666666664</v>
      </c>
      <c r="I67" s="356">
        <v>3319.3833333333332</v>
      </c>
      <c r="J67" s="356">
        <v>3418.7666666666664</v>
      </c>
      <c r="K67" s="355">
        <v>3220</v>
      </c>
      <c r="L67" s="355">
        <v>2940</v>
      </c>
      <c r="M67" s="355">
        <v>1.3340399999999999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1895.4</v>
      </c>
      <c r="D68" s="356">
        <v>1891.1166666666668</v>
      </c>
      <c r="E68" s="356">
        <v>1857.2833333333335</v>
      </c>
      <c r="F68" s="356">
        <v>1819.1666666666667</v>
      </c>
      <c r="G68" s="356">
        <v>1785.3333333333335</v>
      </c>
      <c r="H68" s="356">
        <v>1929.2333333333336</v>
      </c>
      <c r="I68" s="356">
        <v>1963.0666666666666</v>
      </c>
      <c r="J68" s="356">
        <v>2001.1833333333336</v>
      </c>
      <c r="K68" s="355">
        <v>1924.95</v>
      </c>
      <c r="L68" s="355">
        <v>1853</v>
      </c>
      <c r="M68" s="355">
        <v>11.53593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4663</v>
      </c>
      <c r="D69" s="356">
        <v>4675.7</v>
      </c>
      <c r="E69" s="356">
        <v>4621.8499999999995</v>
      </c>
      <c r="F69" s="356">
        <v>4580.7</v>
      </c>
      <c r="G69" s="356">
        <v>4526.8499999999995</v>
      </c>
      <c r="H69" s="356">
        <v>4716.8499999999995</v>
      </c>
      <c r="I69" s="356">
        <v>4770.7</v>
      </c>
      <c r="J69" s="356">
        <v>4811.8499999999995</v>
      </c>
      <c r="K69" s="355">
        <v>4729.55</v>
      </c>
      <c r="L69" s="355">
        <v>4634.55</v>
      </c>
      <c r="M69" s="355">
        <v>0.29870000000000002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1054.45</v>
      </c>
      <c r="D70" s="356">
        <v>1064.6333333333334</v>
      </c>
      <c r="E70" s="356">
        <v>1039.8166666666668</v>
      </c>
      <c r="F70" s="356">
        <v>1025.1833333333334</v>
      </c>
      <c r="G70" s="356">
        <v>1000.3666666666668</v>
      </c>
      <c r="H70" s="356">
        <v>1079.2666666666669</v>
      </c>
      <c r="I70" s="356">
        <v>1104.0833333333335</v>
      </c>
      <c r="J70" s="356">
        <v>1118.7166666666669</v>
      </c>
      <c r="K70" s="355">
        <v>1089.45</v>
      </c>
      <c r="L70" s="355">
        <v>1050</v>
      </c>
      <c r="M70" s="355">
        <v>0.56696999999999997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473.8</v>
      </c>
      <c r="D71" s="356">
        <v>475.75</v>
      </c>
      <c r="E71" s="356">
        <v>469.55</v>
      </c>
      <c r="F71" s="356">
        <v>465.3</v>
      </c>
      <c r="G71" s="356">
        <v>459.1</v>
      </c>
      <c r="H71" s="356">
        <v>480</v>
      </c>
      <c r="I71" s="356">
        <v>486.20000000000005</v>
      </c>
      <c r="J71" s="356">
        <v>490.45</v>
      </c>
      <c r="K71" s="355">
        <v>481.95</v>
      </c>
      <c r="L71" s="355">
        <v>471.5</v>
      </c>
      <c r="M71" s="355">
        <v>2.8965800000000002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202.6</v>
      </c>
      <c r="D72" s="356">
        <v>201.31666666666669</v>
      </c>
      <c r="E72" s="356">
        <v>199.38333333333338</v>
      </c>
      <c r="F72" s="356">
        <v>196.16666666666669</v>
      </c>
      <c r="G72" s="356">
        <v>194.23333333333338</v>
      </c>
      <c r="H72" s="356">
        <v>204.53333333333339</v>
      </c>
      <c r="I72" s="356">
        <v>206.46666666666673</v>
      </c>
      <c r="J72" s="356">
        <v>209.68333333333339</v>
      </c>
      <c r="K72" s="355">
        <v>203.25</v>
      </c>
      <c r="L72" s="355">
        <v>198.1</v>
      </c>
      <c r="M72" s="355">
        <v>51.017339999999997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1863.15</v>
      </c>
      <c r="D73" s="356">
        <v>1864.0666666666666</v>
      </c>
      <c r="E73" s="356">
        <v>1844.1333333333332</v>
      </c>
      <c r="F73" s="356">
        <v>1825.1166666666666</v>
      </c>
      <c r="G73" s="356">
        <v>1805.1833333333332</v>
      </c>
      <c r="H73" s="356">
        <v>1883.0833333333333</v>
      </c>
      <c r="I73" s="356">
        <v>1903.0166666666667</v>
      </c>
      <c r="J73" s="356">
        <v>1922.0333333333333</v>
      </c>
      <c r="K73" s="355">
        <v>1884</v>
      </c>
      <c r="L73" s="355">
        <v>1845.05</v>
      </c>
      <c r="M73" s="355">
        <v>2.6429999999999998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721.45</v>
      </c>
      <c r="D74" s="356">
        <v>722.88333333333321</v>
      </c>
      <c r="E74" s="356">
        <v>717.11666666666645</v>
      </c>
      <c r="F74" s="356">
        <v>712.78333333333319</v>
      </c>
      <c r="G74" s="356">
        <v>707.01666666666642</v>
      </c>
      <c r="H74" s="356">
        <v>727.21666666666647</v>
      </c>
      <c r="I74" s="356">
        <v>732.98333333333335</v>
      </c>
      <c r="J74" s="356">
        <v>737.31666666666649</v>
      </c>
      <c r="K74" s="355">
        <v>728.65</v>
      </c>
      <c r="L74" s="355">
        <v>718.55</v>
      </c>
      <c r="M74" s="355">
        <v>4.6251899999999999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747.9</v>
      </c>
      <c r="D75" s="356">
        <v>741.30000000000007</v>
      </c>
      <c r="E75" s="356">
        <v>732.60000000000014</v>
      </c>
      <c r="F75" s="356">
        <v>717.30000000000007</v>
      </c>
      <c r="G75" s="356">
        <v>708.60000000000014</v>
      </c>
      <c r="H75" s="356">
        <v>756.60000000000014</v>
      </c>
      <c r="I75" s="356">
        <v>765.30000000000018</v>
      </c>
      <c r="J75" s="356">
        <v>780.60000000000014</v>
      </c>
      <c r="K75" s="355">
        <v>750</v>
      </c>
      <c r="L75" s="355">
        <v>726</v>
      </c>
      <c r="M75" s="355">
        <v>6.5628599999999997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12921.15</v>
      </c>
      <c r="D76" s="356">
        <v>13028.716666666667</v>
      </c>
      <c r="E76" s="356">
        <v>12782.433333333334</v>
      </c>
      <c r="F76" s="356">
        <v>12643.716666666667</v>
      </c>
      <c r="G76" s="356">
        <v>12397.433333333334</v>
      </c>
      <c r="H76" s="356">
        <v>13167.433333333334</v>
      </c>
      <c r="I76" s="356">
        <v>13413.716666666667</v>
      </c>
      <c r="J76" s="356">
        <v>13552.433333333334</v>
      </c>
      <c r="K76" s="355">
        <v>13275</v>
      </c>
      <c r="L76" s="355">
        <v>12890</v>
      </c>
      <c r="M76" s="355">
        <v>2.5829999999999999E-2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719.35</v>
      </c>
      <c r="D77" s="356">
        <v>715.86666666666667</v>
      </c>
      <c r="E77" s="356">
        <v>705.63333333333333</v>
      </c>
      <c r="F77" s="356">
        <v>691.91666666666663</v>
      </c>
      <c r="G77" s="356">
        <v>681.68333333333328</v>
      </c>
      <c r="H77" s="356">
        <v>729.58333333333337</v>
      </c>
      <c r="I77" s="356">
        <v>739.81666666666672</v>
      </c>
      <c r="J77" s="356">
        <v>753.53333333333342</v>
      </c>
      <c r="K77" s="355">
        <v>726.1</v>
      </c>
      <c r="L77" s="355">
        <v>702.15</v>
      </c>
      <c r="M77" s="355">
        <v>101.85173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55.7</v>
      </c>
      <c r="D78" s="356">
        <v>55.800000000000004</v>
      </c>
      <c r="E78" s="356">
        <v>55.100000000000009</v>
      </c>
      <c r="F78" s="356">
        <v>54.500000000000007</v>
      </c>
      <c r="G78" s="356">
        <v>53.800000000000011</v>
      </c>
      <c r="H78" s="356">
        <v>56.400000000000006</v>
      </c>
      <c r="I78" s="356">
        <v>57.100000000000009</v>
      </c>
      <c r="J78" s="356">
        <v>57.7</v>
      </c>
      <c r="K78" s="355">
        <v>56.5</v>
      </c>
      <c r="L78" s="355">
        <v>55.2</v>
      </c>
      <c r="M78" s="355">
        <v>177.05304000000001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407.25</v>
      </c>
      <c r="D79" s="356">
        <v>405.98333333333335</v>
      </c>
      <c r="E79" s="356">
        <v>402.76666666666671</v>
      </c>
      <c r="F79" s="356">
        <v>398.28333333333336</v>
      </c>
      <c r="G79" s="356">
        <v>395.06666666666672</v>
      </c>
      <c r="H79" s="356">
        <v>410.4666666666667</v>
      </c>
      <c r="I79" s="356">
        <v>413.68333333333339</v>
      </c>
      <c r="J79" s="356">
        <v>418.16666666666669</v>
      </c>
      <c r="K79" s="355">
        <v>409.2</v>
      </c>
      <c r="L79" s="355">
        <v>401.5</v>
      </c>
      <c r="M79" s="355">
        <v>24.280750000000001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1292.0999999999999</v>
      </c>
      <c r="D80" s="356">
        <v>1305.0666666666666</v>
      </c>
      <c r="E80" s="356">
        <v>1259.1333333333332</v>
      </c>
      <c r="F80" s="356">
        <v>1226.1666666666665</v>
      </c>
      <c r="G80" s="356">
        <v>1180.2333333333331</v>
      </c>
      <c r="H80" s="356">
        <v>1338.0333333333333</v>
      </c>
      <c r="I80" s="356">
        <v>1383.9666666666667</v>
      </c>
      <c r="J80" s="356">
        <v>1416.9333333333334</v>
      </c>
      <c r="K80" s="355">
        <v>1351</v>
      </c>
      <c r="L80" s="355">
        <v>1272.0999999999999</v>
      </c>
      <c r="M80" s="355">
        <v>2.0378599999999998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6708.6</v>
      </c>
      <c r="D81" s="356">
        <v>6645.7333333333336</v>
      </c>
      <c r="E81" s="356">
        <v>6559.4666666666672</v>
      </c>
      <c r="F81" s="356">
        <v>6410.3333333333339</v>
      </c>
      <c r="G81" s="356">
        <v>6324.0666666666675</v>
      </c>
      <c r="H81" s="356">
        <v>6794.8666666666668</v>
      </c>
      <c r="I81" s="356">
        <v>6881.1333333333332</v>
      </c>
      <c r="J81" s="356">
        <v>7030.2666666666664</v>
      </c>
      <c r="K81" s="355">
        <v>6732</v>
      </c>
      <c r="L81" s="355">
        <v>6496.6</v>
      </c>
      <c r="M81" s="355">
        <v>0.12978999999999999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1029.25</v>
      </c>
      <c r="D82" s="356">
        <v>1032.4833333333333</v>
      </c>
      <c r="E82" s="356">
        <v>1017.0166666666667</v>
      </c>
      <c r="F82" s="356">
        <v>1004.7833333333333</v>
      </c>
      <c r="G82" s="356">
        <v>989.31666666666661</v>
      </c>
      <c r="H82" s="356">
        <v>1044.7166666666667</v>
      </c>
      <c r="I82" s="356">
        <v>1060.1833333333334</v>
      </c>
      <c r="J82" s="356">
        <v>1072.4166666666667</v>
      </c>
      <c r="K82" s="355">
        <v>1047.95</v>
      </c>
      <c r="L82" s="355">
        <v>1020.25</v>
      </c>
      <c r="M82" s="355">
        <v>0.49232999999999999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16220.1</v>
      </c>
      <c r="D83" s="356">
        <v>16325.550000000001</v>
      </c>
      <c r="E83" s="356">
        <v>15934.550000000003</v>
      </c>
      <c r="F83" s="356">
        <v>15649.000000000002</v>
      </c>
      <c r="G83" s="356">
        <v>15258.000000000004</v>
      </c>
      <c r="H83" s="356">
        <v>16611.100000000002</v>
      </c>
      <c r="I83" s="356">
        <v>17002.099999999999</v>
      </c>
      <c r="J83" s="356">
        <v>17287.650000000001</v>
      </c>
      <c r="K83" s="355">
        <v>16716.55</v>
      </c>
      <c r="L83" s="355">
        <v>16040</v>
      </c>
      <c r="M83" s="355">
        <v>0.67237999999999998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375.6</v>
      </c>
      <c r="D84" s="356">
        <v>377.43333333333334</v>
      </c>
      <c r="E84" s="356">
        <v>372.86666666666667</v>
      </c>
      <c r="F84" s="356">
        <v>370.13333333333333</v>
      </c>
      <c r="G84" s="356">
        <v>365.56666666666666</v>
      </c>
      <c r="H84" s="356">
        <v>380.16666666666669</v>
      </c>
      <c r="I84" s="356">
        <v>384.73333333333341</v>
      </c>
      <c r="J84" s="356">
        <v>387.4666666666667</v>
      </c>
      <c r="K84" s="355">
        <v>382</v>
      </c>
      <c r="L84" s="355">
        <v>374.7</v>
      </c>
      <c r="M84" s="355">
        <v>46.461779999999997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495.7</v>
      </c>
      <c r="D85" s="356">
        <v>503.36666666666662</v>
      </c>
      <c r="E85" s="356">
        <v>484.23333333333323</v>
      </c>
      <c r="F85" s="356">
        <v>472.76666666666659</v>
      </c>
      <c r="G85" s="356">
        <v>453.63333333333321</v>
      </c>
      <c r="H85" s="356">
        <v>514.83333333333326</v>
      </c>
      <c r="I85" s="356">
        <v>533.96666666666658</v>
      </c>
      <c r="J85" s="356">
        <v>545.43333333333328</v>
      </c>
      <c r="K85" s="355">
        <v>522.5</v>
      </c>
      <c r="L85" s="355">
        <v>491.9</v>
      </c>
      <c r="M85" s="355">
        <v>4.4078799999999996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3517.35</v>
      </c>
      <c r="D86" s="356">
        <v>3510.5</v>
      </c>
      <c r="E86" s="356">
        <v>3480.3</v>
      </c>
      <c r="F86" s="356">
        <v>3443.25</v>
      </c>
      <c r="G86" s="356">
        <v>3413.05</v>
      </c>
      <c r="H86" s="356">
        <v>3547.55</v>
      </c>
      <c r="I86" s="356">
        <v>3577.75</v>
      </c>
      <c r="J86" s="356">
        <v>3614.8</v>
      </c>
      <c r="K86" s="355">
        <v>3540.7</v>
      </c>
      <c r="L86" s="355">
        <v>3473.45</v>
      </c>
      <c r="M86" s="355">
        <v>1.7275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2234.9499999999998</v>
      </c>
      <c r="D87" s="356">
        <v>2179.9500000000003</v>
      </c>
      <c r="E87" s="356">
        <v>2070.0000000000005</v>
      </c>
      <c r="F87" s="356">
        <v>1905.0500000000002</v>
      </c>
      <c r="G87" s="356">
        <v>1795.1000000000004</v>
      </c>
      <c r="H87" s="356">
        <v>2344.9000000000005</v>
      </c>
      <c r="I87" s="356">
        <v>2454.8500000000004</v>
      </c>
      <c r="J87" s="356">
        <v>2619.8000000000006</v>
      </c>
      <c r="K87" s="355">
        <v>2289.9</v>
      </c>
      <c r="L87" s="355">
        <v>2015</v>
      </c>
      <c r="M87" s="355">
        <v>52.770960000000002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455.75</v>
      </c>
      <c r="D88" s="356">
        <v>455.09999999999997</v>
      </c>
      <c r="E88" s="356">
        <v>446.19999999999993</v>
      </c>
      <c r="F88" s="356">
        <v>436.65</v>
      </c>
      <c r="G88" s="356">
        <v>427.74999999999994</v>
      </c>
      <c r="H88" s="356">
        <v>464.64999999999992</v>
      </c>
      <c r="I88" s="356">
        <v>473.5499999999999</v>
      </c>
      <c r="J88" s="356">
        <v>483.09999999999991</v>
      </c>
      <c r="K88" s="355">
        <v>464</v>
      </c>
      <c r="L88" s="355">
        <v>445.55</v>
      </c>
      <c r="M88" s="355">
        <v>28.1511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137.1</v>
      </c>
      <c r="D89" s="356">
        <v>137.01666666666665</v>
      </c>
      <c r="E89" s="356">
        <v>135.43333333333331</v>
      </c>
      <c r="F89" s="356">
        <v>133.76666666666665</v>
      </c>
      <c r="G89" s="356">
        <v>132.18333333333331</v>
      </c>
      <c r="H89" s="356">
        <v>138.68333333333331</v>
      </c>
      <c r="I89" s="356">
        <v>140.26666666666668</v>
      </c>
      <c r="J89" s="356">
        <v>141.93333333333331</v>
      </c>
      <c r="K89" s="355">
        <v>138.6</v>
      </c>
      <c r="L89" s="355">
        <v>135.35</v>
      </c>
      <c r="M89" s="355">
        <v>7.0466699999999998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405.5</v>
      </c>
      <c r="D90" s="356">
        <v>404.59999999999997</v>
      </c>
      <c r="E90" s="356">
        <v>402.39999999999992</v>
      </c>
      <c r="F90" s="356">
        <v>399.29999999999995</v>
      </c>
      <c r="G90" s="356">
        <v>397.09999999999991</v>
      </c>
      <c r="H90" s="356">
        <v>407.69999999999993</v>
      </c>
      <c r="I90" s="356">
        <v>409.9</v>
      </c>
      <c r="J90" s="356">
        <v>412.99999999999994</v>
      </c>
      <c r="K90" s="355">
        <v>406.8</v>
      </c>
      <c r="L90" s="355">
        <v>401.5</v>
      </c>
      <c r="M90" s="355">
        <v>9.0473199999999991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2658.8</v>
      </c>
      <c r="D91" s="356">
        <v>2677.7000000000003</v>
      </c>
      <c r="E91" s="356">
        <v>2617.4000000000005</v>
      </c>
      <c r="F91" s="356">
        <v>2576.0000000000005</v>
      </c>
      <c r="G91" s="356">
        <v>2515.7000000000007</v>
      </c>
      <c r="H91" s="356">
        <v>2719.1000000000004</v>
      </c>
      <c r="I91" s="356">
        <v>2779.4000000000005</v>
      </c>
      <c r="J91" s="356">
        <v>2820.8</v>
      </c>
      <c r="K91" s="355">
        <v>2738</v>
      </c>
      <c r="L91" s="355">
        <v>2636.3</v>
      </c>
      <c r="M91" s="355">
        <v>2.2895699999999999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260.25</v>
      </c>
      <c r="D92" s="356">
        <v>259.53333333333336</v>
      </c>
      <c r="E92" s="356">
        <v>255.9666666666667</v>
      </c>
      <c r="F92" s="356">
        <v>251.68333333333334</v>
      </c>
      <c r="G92" s="356">
        <v>248.11666666666667</v>
      </c>
      <c r="H92" s="356">
        <v>263.81666666666672</v>
      </c>
      <c r="I92" s="356">
        <v>267.38333333333344</v>
      </c>
      <c r="J92" s="356">
        <v>271.66666666666674</v>
      </c>
      <c r="K92" s="355">
        <v>263.10000000000002</v>
      </c>
      <c r="L92" s="355">
        <v>255.25</v>
      </c>
      <c r="M92" s="355">
        <v>92.344989999999996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628.85</v>
      </c>
      <c r="D93" s="356">
        <v>629.65</v>
      </c>
      <c r="E93" s="356">
        <v>623.15</v>
      </c>
      <c r="F93" s="356">
        <v>617.45000000000005</v>
      </c>
      <c r="G93" s="356">
        <v>610.95000000000005</v>
      </c>
      <c r="H93" s="356">
        <v>635.34999999999991</v>
      </c>
      <c r="I93" s="356">
        <v>641.84999999999991</v>
      </c>
      <c r="J93" s="356">
        <v>647.54999999999984</v>
      </c>
      <c r="K93" s="355">
        <v>636.15</v>
      </c>
      <c r="L93" s="355">
        <v>623.95000000000005</v>
      </c>
      <c r="M93" s="355">
        <v>4.1057199999999998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782.15</v>
      </c>
      <c r="D94" s="356">
        <v>786.05000000000007</v>
      </c>
      <c r="E94" s="356">
        <v>771.10000000000014</v>
      </c>
      <c r="F94" s="356">
        <v>760.05000000000007</v>
      </c>
      <c r="G94" s="356">
        <v>745.10000000000014</v>
      </c>
      <c r="H94" s="356">
        <v>797.10000000000014</v>
      </c>
      <c r="I94" s="356">
        <v>812.05000000000018</v>
      </c>
      <c r="J94" s="356">
        <v>823.10000000000014</v>
      </c>
      <c r="K94" s="355">
        <v>801</v>
      </c>
      <c r="L94" s="355">
        <v>775</v>
      </c>
      <c r="M94" s="355">
        <v>0.53910000000000002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869.4</v>
      </c>
      <c r="D95" s="356">
        <v>863.81666666666661</v>
      </c>
      <c r="E95" s="356">
        <v>849.63333333333321</v>
      </c>
      <c r="F95" s="356">
        <v>829.86666666666656</v>
      </c>
      <c r="G95" s="356">
        <v>815.68333333333317</v>
      </c>
      <c r="H95" s="356">
        <v>883.58333333333326</v>
      </c>
      <c r="I95" s="356">
        <v>897.76666666666665</v>
      </c>
      <c r="J95" s="356">
        <v>917.5333333333333</v>
      </c>
      <c r="K95" s="355">
        <v>878</v>
      </c>
      <c r="L95" s="355">
        <v>844.05</v>
      </c>
      <c r="M95" s="355">
        <v>1.19004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121.6</v>
      </c>
      <c r="D96" s="356">
        <v>122.41666666666667</v>
      </c>
      <c r="E96" s="356">
        <v>120.63333333333334</v>
      </c>
      <c r="F96" s="356">
        <v>119.66666666666667</v>
      </c>
      <c r="G96" s="356">
        <v>117.88333333333334</v>
      </c>
      <c r="H96" s="356">
        <v>123.38333333333334</v>
      </c>
      <c r="I96" s="356">
        <v>125.16666666666667</v>
      </c>
      <c r="J96" s="356">
        <v>126.13333333333334</v>
      </c>
      <c r="K96" s="355">
        <v>124.2</v>
      </c>
      <c r="L96" s="355">
        <v>121.45</v>
      </c>
      <c r="M96" s="355">
        <v>10.116379999999999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485.2</v>
      </c>
      <c r="D97" s="356">
        <v>483.09999999999997</v>
      </c>
      <c r="E97" s="356">
        <v>476.29999999999995</v>
      </c>
      <c r="F97" s="356">
        <v>467.4</v>
      </c>
      <c r="G97" s="356">
        <v>460.59999999999997</v>
      </c>
      <c r="H97" s="356">
        <v>491.99999999999994</v>
      </c>
      <c r="I97" s="356">
        <v>498.8</v>
      </c>
      <c r="J97" s="356">
        <v>507.69999999999993</v>
      </c>
      <c r="K97" s="355">
        <v>489.9</v>
      </c>
      <c r="L97" s="355">
        <v>474.2</v>
      </c>
      <c r="M97" s="355">
        <v>3.7611699999999999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1510.85</v>
      </c>
      <c r="D98" s="356">
        <v>1521.3666666666668</v>
      </c>
      <c r="E98" s="356">
        <v>1495.7333333333336</v>
      </c>
      <c r="F98" s="356">
        <v>1480.6166666666668</v>
      </c>
      <c r="G98" s="356">
        <v>1454.9833333333336</v>
      </c>
      <c r="H98" s="356">
        <v>1536.4833333333336</v>
      </c>
      <c r="I98" s="356">
        <v>1562.1166666666668</v>
      </c>
      <c r="J98" s="356">
        <v>1577.2333333333336</v>
      </c>
      <c r="K98" s="355">
        <v>1547</v>
      </c>
      <c r="L98" s="355">
        <v>1506.25</v>
      </c>
      <c r="M98" s="355">
        <v>8.2293299999999991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1080.25</v>
      </c>
      <c r="D99" s="356">
        <v>1079.5166666666667</v>
      </c>
      <c r="E99" s="356">
        <v>1073.8333333333333</v>
      </c>
      <c r="F99" s="356">
        <v>1067.4166666666665</v>
      </c>
      <c r="G99" s="356">
        <v>1061.7333333333331</v>
      </c>
      <c r="H99" s="356">
        <v>1085.9333333333334</v>
      </c>
      <c r="I99" s="356">
        <v>1091.6166666666668</v>
      </c>
      <c r="J99" s="356">
        <v>1098.0333333333335</v>
      </c>
      <c r="K99" s="355">
        <v>1085.2</v>
      </c>
      <c r="L99" s="355">
        <v>1073.0999999999999</v>
      </c>
      <c r="M99" s="355">
        <v>0.22464000000000001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21.2</v>
      </c>
      <c r="D100" s="356">
        <v>21.25</v>
      </c>
      <c r="E100" s="356">
        <v>21.05</v>
      </c>
      <c r="F100" s="356">
        <v>20.900000000000002</v>
      </c>
      <c r="G100" s="356">
        <v>20.700000000000003</v>
      </c>
      <c r="H100" s="356">
        <v>21.4</v>
      </c>
      <c r="I100" s="356">
        <v>21.6</v>
      </c>
      <c r="J100" s="356">
        <v>21.749999999999996</v>
      </c>
      <c r="K100" s="355">
        <v>21.45</v>
      </c>
      <c r="L100" s="355">
        <v>21.1</v>
      </c>
      <c r="M100" s="355">
        <v>21.851859999999999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639.25</v>
      </c>
      <c r="D101" s="356">
        <v>640.1</v>
      </c>
      <c r="E101" s="356">
        <v>631.30000000000007</v>
      </c>
      <c r="F101" s="356">
        <v>623.35</v>
      </c>
      <c r="G101" s="356">
        <v>614.55000000000007</v>
      </c>
      <c r="H101" s="356">
        <v>648.05000000000007</v>
      </c>
      <c r="I101" s="356">
        <v>656.85</v>
      </c>
      <c r="J101" s="356">
        <v>664.80000000000007</v>
      </c>
      <c r="K101" s="355">
        <v>648.9</v>
      </c>
      <c r="L101" s="355">
        <v>632.15</v>
      </c>
      <c r="M101" s="355">
        <v>1.2922899999999999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858.3</v>
      </c>
      <c r="D102" s="356">
        <v>855.85</v>
      </c>
      <c r="E102" s="356">
        <v>846.7</v>
      </c>
      <c r="F102" s="356">
        <v>835.1</v>
      </c>
      <c r="G102" s="356">
        <v>825.95</v>
      </c>
      <c r="H102" s="356">
        <v>867.45</v>
      </c>
      <c r="I102" s="356">
        <v>876.59999999999991</v>
      </c>
      <c r="J102" s="356">
        <v>888.2</v>
      </c>
      <c r="K102" s="355">
        <v>865</v>
      </c>
      <c r="L102" s="355">
        <v>844.25</v>
      </c>
      <c r="M102" s="355">
        <v>1.87039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4506.5</v>
      </c>
      <c r="D103" s="356">
        <v>4532.4666666666662</v>
      </c>
      <c r="E103" s="356">
        <v>4458.9333333333325</v>
      </c>
      <c r="F103" s="356">
        <v>4411.3666666666659</v>
      </c>
      <c r="G103" s="356">
        <v>4337.8333333333321</v>
      </c>
      <c r="H103" s="356">
        <v>4580.0333333333328</v>
      </c>
      <c r="I103" s="356">
        <v>4653.5666666666675</v>
      </c>
      <c r="J103" s="356">
        <v>4701.1333333333332</v>
      </c>
      <c r="K103" s="355">
        <v>4606</v>
      </c>
      <c r="L103" s="355">
        <v>4484.8999999999996</v>
      </c>
      <c r="M103" s="355">
        <v>6.114E-2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84.25</v>
      </c>
      <c r="D104" s="356">
        <v>83.983333333333334</v>
      </c>
      <c r="E104" s="356">
        <v>83.466666666666669</v>
      </c>
      <c r="F104" s="356">
        <v>82.683333333333337</v>
      </c>
      <c r="G104" s="356">
        <v>82.166666666666671</v>
      </c>
      <c r="H104" s="356">
        <v>84.766666666666666</v>
      </c>
      <c r="I104" s="356">
        <v>85.283333333333346</v>
      </c>
      <c r="J104" s="356">
        <v>86.066666666666663</v>
      </c>
      <c r="K104" s="355">
        <v>84.5</v>
      </c>
      <c r="L104" s="355">
        <v>83.2</v>
      </c>
      <c r="M104" s="355">
        <v>12.728109999999999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579.4</v>
      </c>
      <c r="D105" s="356">
        <v>583.01666666666677</v>
      </c>
      <c r="E105" s="356">
        <v>572.53333333333353</v>
      </c>
      <c r="F105" s="356">
        <v>565.66666666666674</v>
      </c>
      <c r="G105" s="356">
        <v>555.18333333333351</v>
      </c>
      <c r="H105" s="356">
        <v>589.88333333333355</v>
      </c>
      <c r="I105" s="356">
        <v>600.3666666666669</v>
      </c>
      <c r="J105" s="356">
        <v>607.23333333333358</v>
      </c>
      <c r="K105" s="355">
        <v>593.5</v>
      </c>
      <c r="L105" s="355">
        <v>576.15</v>
      </c>
      <c r="M105" s="355">
        <v>0.42063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172.15</v>
      </c>
      <c r="D106" s="356">
        <v>173.41666666666666</v>
      </c>
      <c r="E106" s="356">
        <v>168.83333333333331</v>
      </c>
      <c r="F106" s="356">
        <v>165.51666666666665</v>
      </c>
      <c r="G106" s="356">
        <v>160.93333333333331</v>
      </c>
      <c r="H106" s="356">
        <v>176.73333333333332</v>
      </c>
      <c r="I106" s="356">
        <v>181.31666666666663</v>
      </c>
      <c r="J106" s="356">
        <v>184.63333333333333</v>
      </c>
      <c r="K106" s="355">
        <v>178</v>
      </c>
      <c r="L106" s="355">
        <v>170.1</v>
      </c>
      <c r="M106" s="355">
        <v>15.16747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258.5</v>
      </c>
      <c r="D107" s="356">
        <v>261.51666666666665</v>
      </c>
      <c r="E107" s="356">
        <v>253.98333333333329</v>
      </c>
      <c r="F107" s="356">
        <v>249.46666666666664</v>
      </c>
      <c r="G107" s="356">
        <v>241.93333333333328</v>
      </c>
      <c r="H107" s="356">
        <v>266.0333333333333</v>
      </c>
      <c r="I107" s="356">
        <v>273.56666666666661</v>
      </c>
      <c r="J107" s="356">
        <v>278.08333333333331</v>
      </c>
      <c r="K107" s="355">
        <v>269.05</v>
      </c>
      <c r="L107" s="355">
        <v>257</v>
      </c>
      <c r="M107" s="355">
        <v>1.2017199999999999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404.1</v>
      </c>
      <c r="D108" s="356">
        <v>400.51666666666665</v>
      </c>
      <c r="E108" s="356">
        <v>395.08333333333331</v>
      </c>
      <c r="F108" s="356">
        <v>386.06666666666666</v>
      </c>
      <c r="G108" s="356">
        <v>380.63333333333333</v>
      </c>
      <c r="H108" s="356">
        <v>409.5333333333333</v>
      </c>
      <c r="I108" s="356">
        <v>414.9666666666667</v>
      </c>
      <c r="J108" s="356">
        <v>423.98333333333329</v>
      </c>
      <c r="K108" s="355">
        <v>405.95</v>
      </c>
      <c r="L108" s="355">
        <v>391.5</v>
      </c>
      <c r="M108" s="355">
        <v>17.96604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682.95</v>
      </c>
      <c r="D109" s="356">
        <v>675.94999999999993</v>
      </c>
      <c r="E109" s="356">
        <v>667.49999999999989</v>
      </c>
      <c r="F109" s="356">
        <v>652.04999999999995</v>
      </c>
      <c r="G109" s="356">
        <v>643.59999999999991</v>
      </c>
      <c r="H109" s="356">
        <v>691.39999999999986</v>
      </c>
      <c r="I109" s="356">
        <v>699.84999999999991</v>
      </c>
      <c r="J109" s="356">
        <v>715.29999999999984</v>
      </c>
      <c r="K109" s="355">
        <v>684.4</v>
      </c>
      <c r="L109" s="355">
        <v>660.5</v>
      </c>
      <c r="M109" s="355">
        <v>25.748719999999999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681.75</v>
      </c>
      <c r="D110" s="356">
        <v>682.30000000000007</v>
      </c>
      <c r="E110" s="356">
        <v>675.60000000000014</v>
      </c>
      <c r="F110" s="356">
        <v>669.45</v>
      </c>
      <c r="G110" s="356">
        <v>662.75000000000011</v>
      </c>
      <c r="H110" s="356">
        <v>688.45000000000016</v>
      </c>
      <c r="I110" s="356">
        <v>695.1500000000002</v>
      </c>
      <c r="J110" s="356">
        <v>701.30000000000018</v>
      </c>
      <c r="K110" s="355">
        <v>689</v>
      </c>
      <c r="L110" s="355">
        <v>676.15</v>
      </c>
      <c r="M110" s="355">
        <v>0.52286999999999995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968.25</v>
      </c>
      <c r="D111" s="356">
        <v>963.66666666666663</v>
      </c>
      <c r="E111" s="356">
        <v>954.83333333333326</v>
      </c>
      <c r="F111" s="356">
        <v>941.41666666666663</v>
      </c>
      <c r="G111" s="356">
        <v>932.58333333333326</v>
      </c>
      <c r="H111" s="356">
        <v>977.08333333333326</v>
      </c>
      <c r="I111" s="356">
        <v>985.91666666666652</v>
      </c>
      <c r="J111" s="356">
        <v>999.33333333333326</v>
      </c>
      <c r="K111" s="355">
        <v>972.5</v>
      </c>
      <c r="L111" s="355">
        <v>950.25</v>
      </c>
      <c r="M111" s="355">
        <v>25.132809999999999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168.6</v>
      </c>
      <c r="D112" s="356">
        <v>165.98333333333332</v>
      </c>
      <c r="E112" s="356">
        <v>162.61666666666665</v>
      </c>
      <c r="F112" s="356">
        <v>156.63333333333333</v>
      </c>
      <c r="G112" s="356">
        <v>153.26666666666665</v>
      </c>
      <c r="H112" s="356">
        <v>171.96666666666664</v>
      </c>
      <c r="I112" s="356">
        <v>175.33333333333331</v>
      </c>
      <c r="J112" s="356">
        <v>181.31666666666663</v>
      </c>
      <c r="K112" s="355">
        <v>169.35</v>
      </c>
      <c r="L112" s="355">
        <v>160</v>
      </c>
      <c r="M112" s="355">
        <v>350.79516000000001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339.5</v>
      </c>
      <c r="D113" s="356">
        <v>339.75</v>
      </c>
      <c r="E113" s="356">
        <v>337.8</v>
      </c>
      <c r="F113" s="356">
        <v>336.1</v>
      </c>
      <c r="G113" s="356">
        <v>334.15000000000003</v>
      </c>
      <c r="H113" s="356">
        <v>341.45</v>
      </c>
      <c r="I113" s="356">
        <v>343.40000000000003</v>
      </c>
      <c r="J113" s="356">
        <v>345.09999999999997</v>
      </c>
      <c r="K113" s="355">
        <v>341.7</v>
      </c>
      <c r="L113" s="355">
        <v>338.05</v>
      </c>
      <c r="M113" s="355">
        <v>0.44738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4763.8</v>
      </c>
      <c r="D114" s="356">
        <v>4716.2833333333328</v>
      </c>
      <c r="E114" s="356">
        <v>4657.5666666666657</v>
      </c>
      <c r="F114" s="356">
        <v>4551.333333333333</v>
      </c>
      <c r="G114" s="356">
        <v>4492.6166666666659</v>
      </c>
      <c r="H114" s="356">
        <v>4822.5166666666655</v>
      </c>
      <c r="I114" s="356">
        <v>4881.2333333333327</v>
      </c>
      <c r="J114" s="356">
        <v>4987.4666666666653</v>
      </c>
      <c r="K114" s="355">
        <v>4775</v>
      </c>
      <c r="L114" s="355">
        <v>4610.05</v>
      </c>
      <c r="M114" s="355">
        <v>3.22221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1464.95</v>
      </c>
      <c r="D115" s="356">
        <v>1458.6333333333332</v>
      </c>
      <c r="E115" s="356">
        <v>1447.3166666666664</v>
      </c>
      <c r="F115" s="356">
        <v>1429.6833333333332</v>
      </c>
      <c r="G115" s="356">
        <v>1418.3666666666663</v>
      </c>
      <c r="H115" s="356">
        <v>1476.2666666666664</v>
      </c>
      <c r="I115" s="356">
        <v>1487.583333333333</v>
      </c>
      <c r="J115" s="356">
        <v>1505.2166666666665</v>
      </c>
      <c r="K115" s="355">
        <v>1469.95</v>
      </c>
      <c r="L115" s="355">
        <v>1441</v>
      </c>
      <c r="M115" s="355">
        <v>5.6787200000000002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616.70000000000005</v>
      </c>
      <c r="D116" s="356">
        <v>616.35</v>
      </c>
      <c r="E116" s="356">
        <v>612.75</v>
      </c>
      <c r="F116" s="356">
        <v>608.79999999999995</v>
      </c>
      <c r="G116" s="356">
        <v>605.19999999999993</v>
      </c>
      <c r="H116" s="356">
        <v>620.30000000000007</v>
      </c>
      <c r="I116" s="356">
        <v>623.9000000000002</v>
      </c>
      <c r="J116" s="356">
        <v>627.85000000000014</v>
      </c>
      <c r="K116" s="355">
        <v>619.95000000000005</v>
      </c>
      <c r="L116" s="355">
        <v>612.4</v>
      </c>
      <c r="M116" s="355">
        <v>5.8230300000000002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800.7</v>
      </c>
      <c r="D117" s="356">
        <v>803.05000000000007</v>
      </c>
      <c r="E117" s="356">
        <v>795.75000000000011</v>
      </c>
      <c r="F117" s="356">
        <v>790.80000000000007</v>
      </c>
      <c r="G117" s="356">
        <v>783.50000000000011</v>
      </c>
      <c r="H117" s="356">
        <v>808.00000000000011</v>
      </c>
      <c r="I117" s="356">
        <v>815.30000000000007</v>
      </c>
      <c r="J117" s="356">
        <v>820.25000000000011</v>
      </c>
      <c r="K117" s="355">
        <v>810.35</v>
      </c>
      <c r="L117" s="355">
        <v>798.1</v>
      </c>
      <c r="M117" s="355">
        <v>2.1950799999999999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757.65</v>
      </c>
      <c r="D118" s="356">
        <v>750.9</v>
      </c>
      <c r="E118" s="356">
        <v>736.8</v>
      </c>
      <c r="F118" s="356">
        <v>715.94999999999993</v>
      </c>
      <c r="G118" s="356">
        <v>701.84999999999991</v>
      </c>
      <c r="H118" s="356">
        <v>771.75</v>
      </c>
      <c r="I118" s="356">
        <v>785.85000000000014</v>
      </c>
      <c r="J118" s="356">
        <v>806.7</v>
      </c>
      <c r="K118" s="355">
        <v>765</v>
      </c>
      <c r="L118" s="355">
        <v>730.05</v>
      </c>
      <c r="M118" s="355">
        <v>5.8431600000000001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2728.65</v>
      </c>
      <c r="D119" s="356">
        <v>2726.5499999999997</v>
      </c>
      <c r="E119" s="356">
        <v>2702.1999999999994</v>
      </c>
      <c r="F119" s="356">
        <v>2675.7499999999995</v>
      </c>
      <c r="G119" s="356">
        <v>2651.3999999999992</v>
      </c>
      <c r="H119" s="356">
        <v>2752.9999999999995</v>
      </c>
      <c r="I119" s="356">
        <v>2777.35</v>
      </c>
      <c r="J119" s="356">
        <v>2803.7999999999997</v>
      </c>
      <c r="K119" s="355">
        <v>2750.9</v>
      </c>
      <c r="L119" s="355">
        <v>2700.1</v>
      </c>
      <c r="M119" s="355">
        <v>0.38401000000000002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406.85</v>
      </c>
      <c r="D120" s="356">
        <v>408.23333333333335</v>
      </c>
      <c r="E120" s="356">
        <v>404.4666666666667</v>
      </c>
      <c r="F120" s="356">
        <v>402.08333333333337</v>
      </c>
      <c r="G120" s="356">
        <v>398.31666666666672</v>
      </c>
      <c r="H120" s="356">
        <v>410.61666666666667</v>
      </c>
      <c r="I120" s="356">
        <v>414.38333333333333</v>
      </c>
      <c r="J120" s="356">
        <v>416.76666666666665</v>
      </c>
      <c r="K120" s="355">
        <v>412</v>
      </c>
      <c r="L120" s="355">
        <v>405.85</v>
      </c>
      <c r="M120" s="355">
        <v>14.92958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252</v>
      </c>
      <c r="D121" s="356">
        <v>252.15</v>
      </c>
      <c r="E121" s="356">
        <v>249.3</v>
      </c>
      <c r="F121" s="356">
        <v>246.6</v>
      </c>
      <c r="G121" s="356">
        <v>243.75</v>
      </c>
      <c r="H121" s="356">
        <v>254.85000000000002</v>
      </c>
      <c r="I121" s="356">
        <v>257.7</v>
      </c>
      <c r="J121" s="356">
        <v>260.40000000000003</v>
      </c>
      <c r="K121" s="355">
        <v>255</v>
      </c>
      <c r="L121" s="355">
        <v>249.45</v>
      </c>
      <c r="M121" s="355">
        <v>1.38913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139.80000000000001</v>
      </c>
      <c r="D122" s="356">
        <v>139.71666666666667</v>
      </c>
      <c r="E122" s="356">
        <v>138.63333333333333</v>
      </c>
      <c r="F122" s="356">
        <v>137.46666666666667</v>
      </c>
      <c r="G122" s="356">
        <v>136.38333333333333</v>
      </c>
      <c r="H122" s="356">
        <v>140.88333333333333</v>
      </c>
      <c r="I122" s="356">
        <v>141.96666666666664</v>
      </c>
      <c r="J122" s="356">
        <v>143.13333333333333</v>
      </c>
      <c r="K122" s="355">
        <v>140.80000000000001</v>
      </c>
      <c r="L122" s="355">
        <v>138.55000000000001</v>
      </c>
      <c r="M122" s="355">
        <v>19.475200000000001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932.2</v>
      </c>
      <c r="D123" s="356">
        <v>923.75</v>
      </c>
      <c r="E123" s="356">
        <v>912.5</v>
      </c>
      <c r="F123" s="356">
        <v>892.8</v>
      </c>
      <c r="G123" s="356">
        <v>881.55</v>
      </c>
      <c r="H123" s="356">
        <v>943.45</v>
      </c>
      <c r="I123" s="356">
        <v>954.7</v>
      </c>
      <c r="J123" s="356">
        <v>974.40000000000009</v>
      </c>
      <c r="K123" s="355">
        <v>935</v>
      </c>
      <c r="L123" s="355">
        <v>904.05</v>
      </c>
      <c r="M123" s="355">
        <v>2.48726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912.15</v>
      </c>
      <c r="D124" s="356">
        <v>917.26666666666654</v>
      </c>
      <c r="E124" s="356">
        <v>904.98333333333312</v>
      </c>
      <c r="F124" s="356">
        <v>897.81666666666661</v>
      </c>
      <c r="G124" s="356">
        <v>885.53333333333319</v>
      </c>
      <c r="H124" s="356">
        <v>924.43333333333305</v>
      </c>
      <c r="I124" s="356">
        <v>936.71666666666658</v>
      </c>
      <c r="J124" s="356">
        <v>943.88333333333298</v>
      </c>
      <c r="K124" s="355">
        <v>929.55</v>
      </c>
      <c r="L124" s="355">
        <v>910.1</v>
      </c>
      <c r="M124" s="355">
        <v>1.0101599999999999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570.5</v>
      </c>
      <c r="D125" s="356">
        <v>568.98333333333335</v>
      </c>
      <c r="E125" s="356">
        <v>563.51666666666665</v>
      </c>
      <c r="F125" s="356">
        <v>556.5333333333333</v>
      </c>
      <c r="G125" s="356">
        <v>551.06666666666661</v>
      </c>
      <c r="H125" s="356">
        <v>575.9666666666667</v>
      </c>
      <c r="I125" s="356">
        <v>581.43333333333339</v>
      </c>
      <c r="J125" s="356">
        <v>588.41666666666674</v>
      </c>
      <c r="K125" s="355">
        <v>574.45000000000005</v>
      </c>
      <c r="L125" s="355">
        <v>562</v>
      </c>
      <c r="M125" s="355">
        <v>13.81438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1969.3</v>
      </c>
      <c r="D126" s="356">
        <v>1963.5166666666667</v>
      </c>
      <c r="E126" s="356">
        <v>1941.2333333333333</v>
      </c>
      <c r="F126" s="356">
        <v>1913.1666666666667</v>
      </c>
      <c r="G126" s="356">
        <v>1890.8833333333334</v>
      </c>
      <c r="H126" s="356">
        <v>1991.5833333333333</v>
      </c>
      <c r="I126" s="356">
        <v>2013.8666666666666</v>
      </c>
      <c r="J126" s="356">
        <v>2041.9333333333332</v>
      </c>
      <c r="K126" s="355">
        <v>1985.8</v>
      </c>
      <c r="L126" s="355">
        <v>1935.45</v>
      </c>
      <c r="M126" s="355">
        <v>1.9539599999999999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352.65</v>
      </c>
      <c r="D127" s="356">
        <v>353.91666666666669</v>
      </c>
      <c r="E127" s="356">
        <v>350.18333333333339</v>
      </c>
      <c r="F127" s="356">
        <v>347.7166666666667</v>
      </c>
      <c r="G127" s="356">
        <v>343.98333333333341</v>
      </c>
      <c r="H127" s="356">
        <v>356.38333333333338</v>
      </c>
      <c r="I127" s="356">
        <v>360.11666666666662</v>
      </c>
      <c r="J127" s="356">
        <v>362.58333333333337</v>
      </c>
      <c r="K127" s="355">
        <v>357.65</v>
      </c>
      <c r="L127" s="355">
        <v>351.45</v>
      </c>
      <c r="M127" s="355">
        <v>1.88663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86.9</v>
      </c>
      <c r="D128" s="356">
        <v>86.716666666666683</v>
      </c>
      <c r="E128" s="356">
        <v>84.733333333333363</v>
      </c>
      <c r="F128" s="356">
        <v>82.566666666666677</v>
      </c>
      <c r="G128" s="356">
        <v>80.583333333333357</v>
      </c>
      <c r="H128" s="356">
        <v>88.883333333333368</v>
      </c>
      <c r="I128" s="356">
        <v>90.866666666666688</v>
      </c>
      <c r="J128" s="356">
        <v>93.033333333333374</v>
      </c>
      <c r="K128" s="355">
        <v>88.7</v>
      </c>
      <c r="L128" s="355">
        <v>84.55</v>
      </c>
      <c r="M128" s="355">
        <v>27.616029999999999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1131.05</v>
      </c>
      <c r="D129" s="356">
        <v>1137.0666666666668</v>
      </c>
      <c r="E129" s="356">
        <v>1109.1333333333337</v>
      </c>
      <c r="F129" s="356">
        <v>1087.2166666666669</v>
      </c>
      <c r="G129" s="356">
        <v>1059.2833333333338</v>
      </c>
      <c r="H129" s="356">
        <v>1158.9833333333336</v>
      </c>
      <c r="I129" s="356">
        <v>1186.9166666666665</v>
      </c>
      <c r="J129" s="356">
        <v>1208.8333333333335</v>
      </c>
      <c r="K129" s="355">
        <v>1165</v>
      </c>
      <c r="L129" s="355">
        <v>1115.1500000000001</v>
      </c>
      <c r="M129" s="355">
        <v>0.94293000000000005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2307.25</v>
      </c>
      <c r="D130" s="356">
        <v>2317.9</v>
      </c>
      <c r="E130" s="356">
        <v>2269.9</v>
      </c>
      <c r="F130" s="356">
        <v>2232.5500000000002</v>
      </c>
      <c r="G130" s="356">
        <v>2184.5500000000002</v>
      </c>
      <c r="H130" s="356">
        <v>2355.25</v>
      </c>
      <c r="I130" s="356">
        <v>2403.25</v>
      </c>
      <c r="J130" s="356">
        <v>2440.6</v>
      </c>
      <c r="K130" s="355">
        <v>2365.9</v>
      </c>
      <c r="L130" s="355">
        <v>2280.5500000000002</v>
      </c>
      <c r="M130" s="355">
        <v>4.9848100000000004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284.75</v>
      </c>
      <c r="D131" s="356">
        <v>283.2</v>
      </c>
      <c r="E131" s="356">
        <v>280.5</v>
      </c>
      <c r="F131" s="356">
        <v>276.25</v>
      </c>
      <c r="G131" s="356">
        <v>273.55</v>
      </c>
      <c r="H131" s="356">
        <v>287.45</v>
      </c>
      <c r="I131" s="356">
        <v>290.14999999999992</v>
      </c>
      <c r="J131" s="356">
        <v>294.39999999999998</v>
      </c>
      <c r="K131" s="355">
        <v>285.89999999999998</v>
      </c>
      <c r="L131" s="355">
        <v>278.95</v>
      </c>
      <c r="M131" s="355">
        <v>23.790620000000001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148.65</v>
      </c>
      <c r="D132" s="356">
        <v>148.16666666666666</v>
      </c>
      <c r="E132" s="356">
        <v>144.63333333333333</v>
      </c>
      <c r="F132" s="356">
        <v>140.61666666666667</v>
      </c>
      <c r="G132" s="356">
        <v>137.08333333333334</v>
      </c>
      <c r="H132" s="356">
        <v>152.18333333333331</v>
      </c>
      <c r="I132" s="356">
        <v>155.71666666666667</v>
      </c>
      <c r="J132" s="356">
        <v>159.73333333333329</v>
      </c>
      <c r="K132" s="355">
        <v>151.69999999999999</v>
      </c>
      <c r="L132" s="355">
        <v>144.15</v>
      </c>
      <c r="M132" s="355">
        <v>41.649160000000002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777.45</v>
      </c>
      <c r="D133" s="356">
        <v>776.5</v>
      </c>
      <c r="E133" s="356">
        <v>766.55</v>
      </c>
      <c r="F133" s="356">
        <v>755.65</v>
      </c>
      <c r="G133" s="356">
        <v>745.69999999999993</v>
      </c>
      <c r="H133" s="356">
        <v>787.4</v>
      </c>
      <c r="I133" s="356">
        <v>797.35</v>
      </c>
      <c r="J133" s="356">
        <v>808.25</v>
      </c>
      <c r="K133" s="355">
        <v>786.45</v>
      </c>
      <c r="L133" s="355">
        <v>765.6</v>
      </c>
      <c r="M133" s="355">
        <v>0.14152999999999999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4329.45</v>
      </c>
      <c r="D134" s="356">
        <v>4321.9000000000005</v>
      </c>
      <c r="E134" s="356">
        <v>4286.3500000000013</v>
      </c>
      <c r="F134" s="356">
        <v>4243.2500000000009</v>
      </c>
      <c r="G134" s="356">
        <v>4207.7000000000016</v>
      </c>
      <c r="H134" s="356">
        <v>4365.0000000000009</v>
      </c>
      <c r="I134" s="356">
        <v>4400.55</v>
      </c>
      <c r="J134" s="356">
        <v>4443.6500000000005</v>
      </c>
      <c r="K134" s="355">
        <v>4357.45</v>
      </c>
      <c r="L134" s="355">
        <v>4278.8</v>
      </c>
      <c r="M134" s="355">
        <v>2.8009400000000002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4485</v>
      </c>
      <c r="D135" s="356">
        <v>4436.55</v>
      </c>
      <c r="E135" s="356">
        <v>4374.1000000000004</v>
      </c>
      <c r="F135" s="356">
        <v>4263.2</v>
      </c>
      <c r="G135" s="356">
        <v>4200.75</v>
      </c>
      <c r="H135" s="356">
        <v>4547.4500000000007</v>
      </c>
      <c r="I135" s="356">
        <v>4609.8999999999996</v>
      </c>
      <c r="J135" s="356">
        <v>4720.8000000000011</v>
      </c>
      <c r="K135" s="355">
        <v>4499</v>
      </c>
      <c r="L135" s="355">
        <v>4325.6499999999996</v>
      </c>
      <c r="M135" s="355">
        <v>2.6880600000000001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386.35</v>
      </c>
      <c r="D136" s="356">
        <v>387.73333333333335</v>
      </c>
      <c r="E136" s="356">
        <v>383.81666666666672</v>
      </c>
      <c r="F136" s="356">
        <v>381.28333333333336</v>
      </c>
      <c r="G136" s="356">
        <v>377.36666666666673</v>
      </c>
      <c r="H136" s="356">
        <v>390.26666666666671</v>
      </c>
      <c r="I136" s="356">
        <v>394.18333333333334</v>
      </c>
      <c r="J136" s="356">
        <v>396.7166666666667</v>
      </c>
      <c r="K136" s="355">
        <v>391.65</v>
      </c>
      <c r="L136" s="355">
        <v>385.2</v>
      </c>
      <c r="M136" s="355">
        <v>33.51979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4002.1</v>
      </c>
      <c r="D137" s="356">
        <v>4021.2666666666664</v>
      </c>
      <c r="E137" s="356">
        <v>3963.833333333333</v>
      </c>
      <c r="F137" s="356">
        <v>3925.5666666666666</v>
      </c>
      <c r="G137" s="356">
        <v>3868.1333333333332</v>
      </c>
      <c r="H137" s="356">
        <v>4059.5333333333328</v>
      </c>
      <c r="I137" s="356">
        <v>4116.9666666666662</v>
      </c>
      <c r="J137" s="356">
        <v>4155.2333333333327</v>
      </c>
      <c r="K137" s="355">
        <v>4078.7</v>
      </c>
      <c r="L137" s="355">
        <v>3983</v>
      </c>
      <c r="M137" s="355">
        <v>3.8036400000000001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4368.75</v>
      </c>
      <c r="D138" s="356">
        <v>4358.416666666667</v>
      </c>
      <c r="E138" s="356">
        <v>4321.8333333333339</v>
      </c>
      <c r="F138" s="356">
        <v>4274.916666666667</v>
      </c>
      <c r="G138" s="356">
        <v>4238.3333333333339</v>
      </c>
      <c r="H138" s="356">
        <v>4405.3333333333339</v>
      </c>
      <c r="I138" s="356">
        <v>4441.9166666666679</v>
      </c>
      <c r="J138" s="356">
        <v>4488.8333333333339</v>
      </c>
      <c r="K138" s="355">
        <v>4395</v>
      </c>
      <c r="L138" s="355">
        <v>4311.5</v>
      </c>
      <c r="M138" s="355">
        <v>1.9887999999999999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2333.75</v>
      </c>
      <c r="D139" s="356">
        <v>2353.9333333333334</v>
      </c>
      <c r="E139" s="356">
        <v>2297.8666666666668</v>
      </c>
      <c r="F139" s="356">
        <v>2261.9833333333336</v>
      </c>
      <c r="G139" s="356">
        <v>2205.916666666667</v>
      </c>
      <c r="H139" s="356">
        <v>2389.8166666666666</v>
      </c>
      <c r="I139" s="356">
        <v>2445.8833333333332</v>
      </c>
      <c r="J139" s="356">
        <v>2481.7666666666664</v>
      </c>
      <c r="K139" s="355">
        <v>2410</v>
      </c>
      <c r="L139" s="355">
        <v>2318.0500000000002</v>
      </c>
      <c r="M139" s="355">
        <v>0.35615999999999998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65.45</v>
      </c>
      <c r="D140" s="356">
        <v>65.45</v>
      </c>
      <c r="E140" s="356">
        <v>64.850000000000009</v>
      </c>
      <c r="F140" s="356">
        <v>64.25</v>
      </c>
      <c r="G140" s="356">
        <v>63.650000000000006</v>
      </c>
      <c r="H140" s="356">
        <v>66.050000000000011</v>
      </c>
      <c r="I140" s="356">
        <v>66.650000000000006</v>
      </c>
      <c r="J140" s="356">
        <v>67.250000000000014</v>
      </c>
      <c r="K140" s="355">
        <v>66.05</v>
      </c>
      <c r="L140" s="355">
        <v>64.849999999999994</v>
      </c>
      <c r="M140" s="355">
        <v>12.35703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2625.65</v>
      </c>
      <c r="D141" s="356">
        <v>2616.6333333333332</v>
      </c>
      <c r="E141" s="356">
        <v>2596.3666666666663</v>
      </c>
      <c r="F141" s="356">
        <v>2567.083333333333</v>
      </c>
      <c r="G141" s="356">
        <v>2546.8166666666662</v>
      </c>
      <c r="H141" s="356">
        <v>2645.9166666666665</v>
      </c>
      <c r="I141" s="356">
        <v>2666.1833333333329</v>
      </c>
      <c r="J141" s="356">
        <v>2695.4666666666667</v>
      </c>
      <c r="K141" s="355">
        <v>2636.9</v>
      </c>
      <c r="L141" s="355">
        <v>2587.35</v>
      </c>
      <c r="M141" s="355">
        <v>6.7755000000000001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480.4</v>
      </c>
      <c r="D142" s="356">
        <v>477.8</v>
      </c>
      <c r="E142" s="356">
        <v>470.6</v>
      </c>
      <c r="F142" s="356">
        <v>460.8</v>
      </c>
      <c r="G142" s="356">
        <v>453.6</v>
      </c>
      <c r="H142" s="356">
        <v>487.6</v>
      </c>
      <c r="I142" s="356">
        <v>494.79999999999995</v>
      </c>
      <c r="J142" s="356">
        <v>504.6</v>
      </c>
      <c r="K142" s="355">
        <v>485</v>
      </c>
      <c r="L142" s="355">
        <v>468</v>
      </c>
      <c r="M142" s="355">
        <v>2.3880300000000001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137.35</v>
      </c>
      <c r="D143" s="356">
        <v>137.61666666666667</v>
      </c>
      <c r="E143" s="356">
        <v>134.58333333333334</v>
      </c>
      <c r="F143" s="356">
        <v>131.81666666666666</v>
      </c>
      <c r="G143" s="356">
        <v>128.78333333333333</v>
      </c>
      <c r="H143" s="356">
        <v>140.38333333333335</v>
      </c>
      <c r="I143" s="356">
        <v>143.41666666666666</v>
      </c>
      <c r="J143" s="356">
        <v>146.18333333333337</v>
      </c>
      <c r="K143" s="355">
        <v>140.65</v>
      </c>
      <c r="L143" s="355">
        <v>134.85</v>
      </c>
      <c r="M143" s="355">
        <v>2.83209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400.05</v>
      </c>
      <c r="D144" s="356">
        <v>404.38333333333338</v>
      </c>
      <c r="E144" s="356">
        <v>393.91666666666674</v>
      </c>
      <c r="F144" s="356">
        <v>387.78333333333336</v>
      </c>
      <c r="G144" s="356">
        <v>377.31666666666672</v>
      </c>
      <c r="H144" s="356">
        <v>410.51666666666677</v>
      </c>
      <c r="I144" s="356">
        <v>420.98333333333335</v>
      </c>
      <c r="J144" s="356">
        <v>427.11666666666679</v>
      </c>
      <c r="K144" s="355">
        <v>414.85</v>
      </c>
      <c r="L144" s="355">
        <v>398.25</v>
      </c>
      <c r="M144" s="355">
        <v>1.5687500000000001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496.5</v>
      </c>
      <c r="D145" s="356">
        <v>498.5</v>
      </c>
      <c r="E145" s="356">
        <v>493.35</v>
      </c>
      <c r="F145" s="356">
        <v>490.20000000000005</v>
      </c>
      <c r="G145" s="356">
        <v>485.05000000000007</v>
      </c>
      <c r="H145" s="356">
        <v>501.65</v>
      </c>
      <c r="I145" s="356">
        <v>506.79999999999995</v>
      </c>
      <c r="J145" s="356">
        <v>509.94999999999993</v>
      </c>
      <c r="K145" s="355">
        <v>503.65</v>
      </c>
      <c r="L145" s="355">
        <v>495.35</v>
      </c>
      <c r="M145" s="355">
        <v>0.65744999999999998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1462.15</v>
      </c>
      <c r="D146" s="356">
        <v>1454.4166666666667</v>
      </c>
      <c r="E146" s="356">
        <v>1428.8333333333335</v>
      </c>
      <c r="F146" s="356">
        <v>1395.5166666666667</v>
      </c>
      <c r="G146" s="356">
        <v>1369.9333333333334</v>
      </c>
      <c r="H146" s="356">
        <v>1487.7333333333336</v>
      </c>
      <c r="I146" s="356">
        <v>1513.3166666666671</v>
      </c>
      <c r="J146" s="356">
        <v>1546.6333333333337</v>
      </c>
      <c r="K146" s="355">
        <v>1480</v>
      </c>
      <c r="L146" s="355">
        <v>1421.1</v>
      </c>
      <c r="M146" s="355">
        <v>5.6707599999999996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69.849999999999994</v>
      </c>
      <c r="D147" s="356">
        <v>69.716666666666654</v>
      </c>
      <c r="E147" s="356">
        <v>69.383333333333312</v>
      </c>
      <c r="F147" s="356">
        <v>68.916666666666657</v>
      </c>
      <c r="G147" s="356">
        <v>68.583333333333314</v>
      </c>
      <c r="H147" s="356">
        <v>70.183333333333309</v>
      </c>
      <c r="I147" s="356">
        <v>70.516666666666652</v>
      </c>
      <c r="J147" s="356">
        <v>70.983333333333306</v>
      </c>
      <c r="K147" s="355">
        <v>70.05</v>
      </c>
      <c r="L147" s="355">
        <v>69.25</v>
      </c>
      <c r="M147" s="355">
        <v>7.9774599999999998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186.85</v>
      </c>
      <c r="D148" s="356">
        <v>187.95000000000002</v>
      </c>
      <c r="E148" s="356">
        <v>184.90000000000003</v>
      </c>
      <c r="F148" s="356">
        <v>182.95000000000002</v>
      </c>
      <c r="G148" s="356">
        <v>179.90000000000003</v>
      </c>
      <c r="H148" s="356">
        <v>189.90000000000003</v>
      </c>
      <c r="I148" s="356">
        <v>192.95000000000005</v>
      </c>
      <c r="J148" s="356">
        <v>194.90000000000003</v>
      </c>
      <c r="K148" s="355">
        <v>191</v>
      </c>
      <c r="L148" s="355">
        <v>186</v>
      </c>
      <c r="M148" s="355">
        <v>0.78227000000000002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117.35</v>
      </c>
      <c r="D149" s="356">
        <v>116.96666666666665</v>
      </c>
      <c r="E149" s="356">
        <v>114.38333333333331</v>
      </c>
      <c r="F149" s="356">
        <v>111.41666666666666</v>
      </c>
      <c r="G149" s="356">
        <v>108.83333333333331</v>
      </c>
      <c r="H149" s="356">
        <v>119.93333333333331</v>
      </c>
      <c r="I149" s="356">
        <v>122.51666666666665</v>
      </c>
      <c r="J149" s="356">
        <v>125.48333333333331</v>
      </c>
      <c r="K149" s="355">
        <v>119.55</v>
      </c>
      <c r="L149" s="355">
        <v>114</v>
      </c>
      <c r="M149" s="355">
        <v>14.42972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56.15</v>
      </c>
      <c r="D150" s="356">
        <v>56.133333333333333</v>
      </c>
      <c r="E150" s="356">
        <v>55.616666666666667</v>
      </c>
      <c r="F150" s="356">
        <v>55.083333333333336</v>
      </c>
      <c r="G150" s="356">
        <v>54.56666666666667</v>
      </c>
      <c r="H150" s="356">
        <v>56.666666666666664</v>
      </c>
      <c r="I150" s="356">
        <v>57.18333333333333</v>
      </c>
      <c r="J150" s="356">
        <v>57.716666666666661</v>
      </c>
      <c r="K150" s="355">
        <v>56.65</v>
      </c>
      <c r="L150" s="355">
        <v>55.6</v>
      </c>
      <c r="M150" s="355">
        <v>2.0959099999999999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696.55</v>
      </c>
      <c r="D151" s="356">
        <v>699.44999999999993</v>
      </c>
      <c r="E151" s="356">
        <v>692.09999999999991</v>
      </c>
      <c r="F151" s="356">
        <v>687.65</v>
      </c>
      <c r="G151" s="356">
        <v>680.3</v>
      </c>
      <c r="H151" s="356">
        <v>703.89999999999986</v>
      </c>
      <c r="I151" s="356">
        <v>711.25</v>
      </c>
      <c r="J151" s="356">
        <v>715.69999999999982</v>
      </c>
      <c r="K151" s="355">
        <v>706.8</v>
      </c>
      <c r="L151" s="355">
        <v>695</v>
      </c>
      <c r="M151" s="355">
        <v>0.14330000000000001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1855.95</v>
      </c>
      <c r="D152" s="356">
        <v>1846.8333333333333</v>
      </c>
      <c r="E152" s="356">
        <v>1834.6666666666665</v>
      </c>
      <c r="F152" s="356">
        <v>1813.3833333333332</v>
      </c>
      <c r="G152" s="356">
        <v>1801.2166666666665</v>
      </c>
      <c r="H152" s="356">
        <v>1868.1166666666666</v>
      </c>
      <c r="I152" s="356">
        <v>1880.2833333333331</v>
      </c>
      <c r="J152" s="356">
        <v>1901.5666666666666</v>
      </c>
      <c r="K152" s="355">
        <v>1859</v>
      </c>
      <c r="L152" s="355">
        <v>1825.55</v>
      </c>
      <c r="M152" s="355">
        <v>6.1517200000000001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167.25</v>
      </c>
      <c r="D153" s="356">
        <v>167.21666666666667</v>
      </c>
      <c r="E153" s="356">
        <v>166.43333333333334</v>
      </c>
      <c r="F153" s="356">
        <v>165.61666666666667</v>
      </c>
      <c r="G153" s="356">
        <v>164.83333333333334</v>
      </c>
      <c r="H153" s="356">
        <v>168.03333333333333</v>
      </c>
      <c r="I153" s="356">
        <v>168.81666666666669</v>
      </c>
      <c r="J153" s="356">
        <v>169.63333333333333</v>
      </c>
      <c r="K153" s="355">
        <v>168</v>
      </c>
      <c r="L153" s="355">
        <v>166.4</v>
      </c>
      <c r="M153" s="355">
        <v>22.706890000000001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131.15</v>
      </c>
      <c r="D154" s="356">
        <v>131.01666666666668</v>
      </c>
      <c r="E154" s="356">
        <v>129.13333333333335</v>
      </c>
      <c r="F154" s="356">
        <v>127.11666666666667</v>
      </c>
      <c r="G154" s="356">
        <v>125.23333333333335</v>
      </c>
      <c r="H154" s="356">
        <v>133.03333333333336</v>
      </c>
      <c r="I154" s="356">
        <v>134.91666666666669</v>
      </c>
      <c r="J154" s="356">
        <v>136.93333333333337</v>
      </c>
      <c r="K154" s="355">
        <v>132.9</v>
      </c>
      <c r="L154" s="355">
        <v>129</v>
      </c>
      <c r="M154" s="355">
        <v>2.1179100000000002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313.35000000000002</v>
      </c>
      <c r="D155" s="356">
        <v>314.11666666666667</v>
      </c>
      <c r="E155" s="356">
        <v>310.23333333333335</v>
      </c>
      <c r="F155" s="356">
        <v>307.11666666666667</v>
      </c>
      <c r="G155" s="356">
        <v>303.23333333333335</v>
      </c>
      <c r="H155" s="356">
        <v>317.23333333333335</v>
      </c>
      <c r="I155" s="356">
        <v>321.11666666666667</v>
      </c>
      <c r="J155" s="356">
        <v>324.23333333333335</v>
      </c>
      <c r="K155" s="355">
        <v>318</v>
      </c>
      <c r="L155" s="355">
        <v>311</v>
      </c>
      <c r="M155" s="355">
        <v>1.99447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102.15</v>
      </c>
      <c r="D156" s="356">
        <v>101.61666666666667</v>
      </c>
      <c r="E156" s="356">
        <v>100.23333333333335</v>
      </c>
      <c r="F156" s="356">
        <v>98.316666666666677</v>
      </c>
      <c r="G156" s="356">
        <v>96.933333333333351</v>
      </c>
      <c r="H156" s="356">
        <v>103.53333333333335</v>
      </c>
      <c r="I156" s="356">
        <v>104.91666666666667</v>
      </c>
      <c r="J156" s="356">
        <v>106.83333333333334</v>
      </c>
      <c r="K156" s="355">
        <v>103</v>
      </c>
      <c r="L156" s="355">
        <v>99.7</v>
      </c>
      <c r="M156" s="355">
        <v>229.66546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500</v>
      </c>
      <c r="D157" s="356">
        <v>499.16666666666669</v>
      </c>
      <c r="E157" s="356">
        <v>486.33333333333337</v>
      </c>
      <c r="F157" s="356">
        <v>472.66666666666669</v>
      </c>
      <c r="G157" s="356">
        <v>459.83333333333337</v>
      </c>
      <c r="H157" s="356">
        <v>512.83333333333337</v>
      </c>
      <c r="I157" s="356">
        <v>525.66666666666674</v>
      </c>
      <c r="J157" s="356">
        <v>539.33333333333337</v>
      </c>
      <c r="K157" s="355">
        <v>512</v>
      </c>
      <c r="L157" s="355">
        <v>485.5</v>
      </c>
      <c r="M157" s="355">
        <v>2.4696600000000002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3926.85</v>
      </c>
      <c r="D158" s="356">
        <v>3950.1833333333329</v>
      </c>
      <c r="E158" s="356">
        <v>3892.3666666666659</v>
      </c>
      <c r="F158" s="356">
        <v>3857.8833333333328</v>
      </c>
      <c r="G158" s="356">
        <v>3800.0666666666657</v>
      </c>
      <c r="H158" s="356">
        <v>3984.6666666666661</v>
      </c>
      <c r="I158" s="356">
        <v>4042.4833333333327</v>
      </c>
      <c r="J158" s="356">
        <v>4076.9666666666662</v>
      </c>
      <c r="K158" s="355">
        <v>4008</v>
      </c>
      <c r="L158" s="355">
        <v>3915.7</v>
      </c>
      <c r="M158" s="355">
        <v>8.974E-2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177.5</v>
      </c>
      <c r="D159" s="356">
        <v>180.25</v>
      </c>
      <c r="E159" s="356">
        <v>174.05</v>
      </c>
      <c r="F159" s="356">
        <v>170.60000000000002</v>
      </c>
      <c r="G159" s="356">
        <v>164.40000000000003</v>
      </c>
      <c r="H159" s="356">
        <v>183.7</v>
      </c>
      <c r="I159" s="356">
        <v>189.89999999999998</v>
      </c>
      <c r="J159" s="356">
        <v>193.34999999999997</v>
      </c>
      <c r="K159" s="355">
        <v>186.45</v>
      </c>
      <c r="L159" s="355">
        <v>176.8</v>
      </c>
      <c r="M159" s="355">
        <v>4.9594399999999998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2844.95</v>
      </c>
      <c r="D160" s="356">
        <v>2884.9500000000003</v>
      </c>
      <c r="E160" s="356">
        <v>2781.1000000000004</v>
      </c>
      <c r="F160" s="356">
        <v>2717.25</v>
      </c>
      <c r="G160" s="356">
        <v>2613.4</v>
      </c>
      <c r="H160" s="356">
        <v>2948.8000000000006</v>
      </c>
      <c r="I160" s="356">
        <v>3052.65</v>
      </c>
      <c r="J160" s="356">
        <v>3116.5000000000009</v>
      </c>
      <c r="K160" s="355">
        <v>2988.8</v>
      </c>
      <c r="L160" s="355">
        <v>2821.1</v>
      </c>
      <c r="M160" s="355">
        <v>0.74651000000000001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258.60000000000002</v>
      </c>
      <c r="D161" s="356">
        <v>260.09999999999997</v>
      </c>
      <c r="E161" s="356">
        <v>256.49999999999994</v>
      </c>
      <c r="F161" s="356">
        <v>254.39999999999998</v>
      </c>
      <c r="G161" s="356">
        <v>250.79999999999995</v>
      </c>
      <c r="H161" s="356">
        <v>262.19999999999993</v>
      </c>
      <c r="I161" s="356">
        <v>265.79999999999995</v>
      </c>
      <c r="J161" s="356">
        <v>267.89999999999992</v>
      </c>
      <c r="K161" s="355">
        <v>263.7</v>
      </c>
      <c r="L161" s="355">
        <v>258</v>
      </c>
      <c r="M161" s="355">
        <v>6.5778600000000003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48.1</v>
      </c>
      <c r="D162" s="356">
        <v>48.433333333333337</v>
      </c>
      <c r="E162" s="356">
        <v>47.466666666666676</v>
      </c>
      <c r="F162" s="356">
        <v>46.833333333333336</v>
      </c>
      <c r="G162" s="356">
        <v>45.866666666666674</v>
      </c>
      <c r="H162" s="356">
        <v>49.066666666666677</v>
      </c>
      <c r="I162" s="356">
        <v>50.033333333333346</v>
      </c>
      <c r="J162" s="356">
        <v>50.666666666666679</v>
      </c>
      <c r="K162" s="355">
        <v>49.4</v>
      </c>
      <c r="L162" s="355">
        <v>47.8</v>
      </c>
      <c r="M162" s="355">
        <v>12.094989999999999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144.5</v>
      </c>
      <c r="D163" s="356">
        <v>146.04999999999998</v>
      </c>
      <c r="E163" s="356">
        <v>142.09999999999997</v>
      </c>
      <c r="F163" s="356">
        <v>139.69999999999999</v>
      </c>
      <c r="G163" s="356">
        <v>135.74999999999997</v>
      </c>
      <c r="H163" s="356">
        <v>148.44999999999996</v>
      </c>
      <c r="I163" s="356">
        <v>152.39999999999995</v>
      </c>
      <c r="J163" s="356">
        <v>154.79999999999995</v>
      </c>
      <c r="K163" s="355">
        <v>150</v>
      </c>
      <c r="L163" s="355">
        <v>143.65</v>
      </c>
      <c r="M163" s="355">
        <v>56.030200000000001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192</v>
      </c>
      <c r="D164" s="356">
        <v>193.6</v>
      </c>
      <c r="E164" s="356">
        <v>188.54999999999998</v>
      </c>
      <c r="F164" s="356">
        <v>185.1</v>
      </c>
      <c r="G164" s="356">
        <v>180.04999999999998</v>
      </c>
      <c r="H164" s="356">
        <v>197.04999999999998</v>
      </c>
      <c r="I164" s="356">
        <v>202.1</v>
      </c>
      <c r="J164" s="356">
        <v>205.54999999999998</v>
      </c>
      <c r="K164" s="355">
        <v>198.65</v>
      </c>
      <c r="L164" s="355">
        <v>190.15</v>
      </c>
      <c r="M164" s="355">
        <v>2.9507400000000001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142.94999999999999</v>
      </c>
      <c r="D165" s="356">
        <v>143.61666666666665</v>
      </c>
      <c r="E165" s="356">
        <v>141.6333333333333</v>
      </c>
      <c r="F165" s="356">
        <v>140.31666666666666</v>
      </c>
      <c r="G165" s="356">
        <v>138.33333333333331</v>
      </c>
      <c r="H165" s="356">
        <v>144.93333333333328</v>
      </c>
      <c r="I165" s="356">
        <v>146.91666666666663</v>
      </c>
      <c r="J165" s="356">
        <v>148.23333333333326</v>
      </c>
      <c r="K165" s="355">
        <v>145.6</v>
      </c>
      <c r="L165" s="355">
        <v>142.30000000000001</v>
      </c>
      <c r="M165" s="355">
        <v>76.316879999999998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2996.25</v>
      </c>
      <c r="D166" s="356">
        <v>3014.85</v>
      </c>
      <c r="E166" s="356">
        <v>2952.45</v>
      </c>
      <c r="F166" s="356">
        <v>2908.65</v>
      </c>
      <c r="G166" s="356">
        <v>2846.25</v>
      </c>
      <c r="H166" s="356">
        <v>3058.6499999999996</v>
      </c>
      <c r="I166" s="356">
        <v>3121.05</v>
      </c>
      <c r="J166" s="356">
        <v>3164.8499999999995</v>
      </c>
      <c r="K166" s="355">
        <v>3077.25</v>
      </c>
      <c r="L166" s="355">
        <v>2971.05</v>
      </c>
      <c r="M166" s="355">
        <v>0.26788000000000001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3045.6</v>
      </c>
      <c r="D167" s="356">
        <v>3059.25</v>
      </c>
      <c r="E167" s="356">
        <v>3024.35</v>
      </c>
      <c r="F167" s="356">
        <v>3003.1</v>
      </c>
      <c r="G167" s="356">
        <v>2968.2</v>
      </c>
      <c r="H167" s="356">
        <v>3080.5</v>
      </c>
      <c r="I167" s="356">
        <v>3115.3999999999996</v>
      </c>
      <c r="J167" s="356">
        <v>3136.65</v>
      </c>
      <c r="K167" s="355">
        <v>3094.15</v>
      </c>
      <c r="L167" s="355">
        <v>3038</v>
      </c>
      <c r="M167" s="355">
        <v>4.8480000000000002E-2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320.95</v>
      </c>
      <c r="D168" s="356">
        <v>320.51666666666665</v>
      </c>
      <c r="E168" s="356">
        <v>317.68333333333328</v>
      </c>
      <c r="F168" s="356">
        <v>314.41666666666663</v>
      </c>
      <c r="G168" s="356">
        <v>311.58333333333326</v>
      </c>
      <c r="H168" s="356">
        <v>323.7833333333333</v>
      </c>
      <c r="I168" s="356">
        <v>326.61666666666667</v>
      </c>
      <c r="J168" s="356">
        <v>329.88333333333333</v>
      </c>
      <c r="K168" s="355">
        <v>323.35000000000002</v>
      </c>
      <c r="L168" s="355">
        <v>317.25</v>
      </c>
      <c r="M168" s="355">
        <v>1.12497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137.35</v>
      </c>
      <c r="D169" s="356">
        <v>136.96666666666667</v>
      </c>
      <c r="E169" s="356">
        <v>135.93333333333334</v>
      </c>
      <c r="F169" s="356">
        <v>134.51666666666668</v>
      </c>
      <c r="G169" s="356">
        <v>133.48333333333335</v>
      </c>
      <c r="H169" s="356">
        <v>138.38333333333333</v>
      </c>
      <c r="I169" s="356">
        <v>139.41666666666669</v>
      </c>
      <c r="J169" s="356">
        <v>140.83333333333331</v>
      </c>
      <c r="K169" s="355">
        <v>138</v>
      </c>
      <c r="L169" s="355">
        <v>135.55000000000001</v>
      </c>
      <c r="M169" s="355">
        <v>2.1124900000000002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5102.8500000000004</v>
      </c>
      <c r="D170" s="356">
        <v>5106.7666666666664</v>
      </c>
      <c r="E170" s="356">
        <v>5068.583333333333</v>
      </c>
      <c r="F170" s="356">
        <v>5034.3166666666666</v>
      </c>
      <c r="G170" s="356">
        <v>4996.1333333333332</v>
      </c>
      <c r="H170" s="356">
        <v>5141.0333333333328</v>
      </c>
      <c r="I170" s="356">
        <v>5179.2166666666672</v>
      </c>
      <c r="J170" s="356">
        <v>5213.4833333333327</v>
      </c>
      <c r="K170" s="355">
        <v>5144.95</v>
      </c>
      <c r="L170" s="355">
        <v>5072.5</v>
      </c>
      <c r="M170" s="355">
        <v>3.465E-2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3533.8</v>
      </c>
      <c r="D171" s="356">
        <v>3522.5333333333333</v>
      </c>
      <c r="E171" s="356">
        <v>3447.0666666666666</v>
      </c>
      <c r="F171" s="356">
        <v>3360.3333333333335</v>
      </c>
      <c r="G171" s="356">
        <v>3284.8666666666668</v>
      </c>
      <c r="H171" s="356">
        <v>3609.2666666666664</v>
      </c>
      <c r="I171" s="356">
        <v>3684.7333333333327</v>
      </c>
      <c r="J171" s="356">
        <v>3771.4666666666662</v>
      </c>
      <c r="K171" s="355">
        <v>3598</v>
      </c>
      <c r="L171" s="355">
        <v>3435.8</v>
      </c>
      <c r="M171" s="355">
        <v>1.14116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1537.75</v>
      </c>
      <c r="D172" s="356">
        <v>1548.25</v>
      </c>
      <c r="E172" s="356">
        <v>1522</v>
      </c>
      <c r="F172" s="356">
        <v>1506.25</v>
      </c>
      <c r="G172" s="356">
        <v>1480</v>
      </c>
      <c r="H172" s="356">
        <v>1564</v>
      </c>
      <c r="I172" s="356">
        <v>1590.25</v>
      </c>
      <c r="J172" s="356">
        <v>1606</v>
      </c>
      <c r="K172" s="355">
        <v>1574.5</v>
      </c>
      <c r="L172" s="355">
        <v>1532.5</v>
      </c>
      <c r="M172" s="355">
        <v>1.1157699999999999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501.75</v>
      </c>
      <c r="D173" s="356">
        <v>497.8</v>
      </c>
      <c r="E173" s="356">
        <v>491.1</v>
      </c>
      <c r="F173" s="356">
        <v>480.45</v>
      </c>
      <c r="G173" s="356">
        <v>473.75</v>
      </c>
      <c r="H173" s="356">
        <v>508.45000000000005</v>
      </c>
      <c r="I173" s="356">
        <v>515.15</v>
      </c>
      <c r="J173" s="356">
        <v>525.80000000000007</v>
      </c>
      <c r="K173" s="355">
        <v>504.5</v>
      </c>
      <c r="L173" s="355">
        <v>487.15</v>
      </c>
      <c r="M173" s="355">
        <v>9.66188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4864.55</v>
      </c>
      <c r="D174" s="356">
        <v>4885.6166666666668</v>
      </c>
      <c r="E174" s="356">
        <v>4801.2833333333338</v>
      </c>
      <c r="F174" s="356">
        <v>4738.0166666666673</v>
      </c>
      <c r="G174" s="356">
        <v>4653.6833333333343</v>
      </c>
      <c r="H174" s="356">
        <v>4948.8833333333332</v>
      </c>
      <c r="I174" s="356">
        <v>5033.2166666666653</v>
      </c>
      <c r="J174" s="356">
        <v>5096.4833333333327</v>
      </c>
      <c r="K174" s="355">
        <v>4969.95</v>
      </c>
      <c r="L174" s="355">
        <v>4822.3500000000004</v>
      </c>
      <c r="M174" s="355">
        <v>0.12259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43.15</v>
      </c>
      <c r="D175" s="356">
        <v>43.016666666666673</v>
      </c>
      <c r="E175" s="356">
        <v>42.283333333333346</v>
      </c>
      <c r="F175" s="356">
        <v>41.416666666666671</v>
      </c>
      <c r="G175" s="356">
        <v>40.683333333333344</v>
      </c>
      <c r="H175" s="356">
        <v>43.883333333333347</v>
      </c>
      <c r="I175" s="356">
        <v>44.616666666666681</v>
      </c>
      <c r="J175" s="356">
        <v>45.483333333333348</v>
      </c>
      <c r="K175" s="355">
        <v>43.75</v>
      </c>
      <c r="L175" s="355">
        <v>42.15</v>
      </c>
      <c r="M175" s="355">
        <v>195.89633000000001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546.5</v>
      </c>
      <c r="D176" s="356">
        <v>543.33333333333337</v>
      </c>
      <c r="E176" s="356">
        <v>535.26666666666677</v>
      </c>
      <c r="F176" s="356">
        <v>524.03333333333342</v>
      </c>
      <c r="G176" s="356">
        <v>515.96666666666681</v>
      </c>
      <c r="H176" s="356">
        <v>554.56666666666672</v>
      </c>
      <c r="I176" s="356">
        <v>562.63333333333333</v>
      </c>
      <c r="J176" s="356">
        <v>573.86666666666667</v>
      </c>
      <c r="K176" s="355">
        <v>551.4</v>
      </c>
      <c r="L176" s="355">
        <v>532.1</v>
      </c>
      <c r="M176" s="355">
        <v>44.845829999999999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1081.75</v>
      </c>
      <c r="D177" s="356">
        <v>1090.3166666666666</v>
      </c>
      <c r="E177" s="356">
        <v>1067.6333333333332</v>
      </c>
      <c r="F177" s="356">
        <v>1053.5166666666667</v>
      </c>
      <c r="G177" s="356">
        <v>1030.8333333333333</v>
      </c>
      <c r="H177" s="356">
        <v>1104.4333333333332</v>
      </c>
      <c r="I177" s="356">
        <v>1127.1166666666666</v>
      </c>
      <c r="J177" s="356">
        <v>1141.2333333333331</v>
      </c>
      <c r="K177" s="355">
        <v>1113</v>
      </c>
      <c r="L177" s="355">
        <v>1076.2</v>
      </c>
      <c r="M177" s="355">
        <v>0.12631000000000001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507.4</v>
      </c>
      <c r="D178" s="356">
        <v>507.66666666666669</v>
      </c>
      <c r="E178" s="356">
        <v>504.33333333333337</v>
      </c>
      <c r="F178" s="356">
        <v>501.26666666666671</v>
      </c>
      <c r="G178" s="356">
        <v>497.93333333333339</v>
      </c>
      <c r="H178" s="356">
        <v>510.73333333333335</v>
      </c>
      <c r="I178" s="356">
        <v>514.06666666666672</v>
      </c>
      <c r="J178" s="356">
        <v>517.13333333333333</v>
      </c>
      <c r="K178" s="355">
        <v>511</v>
      </c>
      <c r="L178" s="355">
        <v>504.6</v>
      </c>
      <c r="M178" s="355">
        <v>0.41671000000000002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860</v>
      </c>
      <c r="D179" s="356">
        <v>861</v>
      </c>
      <c r="E179" s="356">
        <v>847.05</v>
      </c>
      <c r="F179" s="356">
        <v>834.09999999999991</v>
      </c>
      <c r="G179" s="356">
        <v>820.14999999999986</v>
      </c>
      <c r="H179" s="356">
        <v>873.95</v>
      </c>
      <c r="I179" s="356">
        <v>887.90000000000009</v>
      </c>
      <c r="J179" s="356">
        <v>900.85000000000014</v>
      </c>
      <c r="K179" s="355">
        <v>874.95</v>
      </c>
      <c r="L179" s="355">
        <v>848.05</v>
      </c>
      <c r="M179" s="355">
        <v>15.387499999999999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579.79999999999995</v>
      </c>
      <c r="D180" s="356">
        <v>583.20000000000005</v>
      </c>
      <c r="E180" s="356">
        <v>572.30000000000007</v>
      </c>
      <c r="F180" s="356">
        <v>564.80000000000007</v>
      </c>
      <c r="G180" s="356">
        <v>553.90000000000009</v>
      </c>
      <c r="H180" s="356">
        <v>590.70000000000005</v>
      </c>
      <c r="I180" s="356">
        <v>601.60000000000014</v>
      </c>
      <c r="J180" s="356">
        <v>609.1</v>
      </c>
      <c r="K180" s="355">
        <v>594.1</v>
      </c>
      <c r="L180" s="355">
        <v>575.70000000000005</v>
      </c>
      <c r="M180" s="355">
        <v>0.99926000000000004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1547.15</v>
      </c>
      <c r="D181" s="356">
        <v>1549.7</v>
      </c>
      <c r="E181" s="356">
        <v>1535.4</v>
      </c>
      <c r="F181" s="356">
        <v>1523.65</v>
      </c>
      <c r="G181" s="356">
        <v>1509.3500000000001</v>
      </c>
      <c r="H181" s="356">
        <v>1561.45</v>
      </c>
      <c r="I181" s="356">
        <v>1575.7499999999998</v>
      </c>
      <c r="J181" s="356">
        <v>1587.5</v>
      </c>
      <c r="K181" s="355">
        <v>1564</v>
      </c>
      <c r="L181" s="355">
        <v>1537.95</v>
      </c>
      <c r="M181" s="355">
        <v>10.37914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95.45</v>
      </c>
      <c r="D182" s="356">
        <v>95.63333333333334</v>
      </c>
      <c r="E182" s="356">
        <v>94.866666666666674</v>
      </c>
      <c r="F182" s="356">
        <v>94.283333333333331</v>
      </c>
      <c r="G182" s="356">
        <v>93.516666666666666</v>
      </c>
      <c r="H182" s="356">
        <v>96.216666666666683</v>
      </c>
      <c r="I182" s="356">
        <v>96.983333333333363</v>
      </c>
      <c r="J182" s="356">
        <v>97.566666666666691</v>
      </c>
      <c r="K182" s="355">
        <v>96.4</v>
      </c>
      <c r="L182" s="355">
        <v>95.05</v>
      </c>
      <c r="M182" s="355">
        <v>1.2485299999999999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311.64999999999998</v>
      </c>
      <c r="D183" s="356">
        <v>311.16666666666669</v>
      </c>
      <c r="E183" s="356">
        <v>306.48333333333335</v>
      </c>
      <c r="F183" s="356">
        <v>301.31666666666666</v>
      </c>
      <c r="G183" s="356">
        <v>296.63333333333333</v>
      </c>
      <c r="H183" s="356">
        <v>316.33333333333337</v>
      </c>
      <c r="I183" s="356">
        <v>321.01666666666665</v>
      </c>
      <c r="J183" s="356">
        <v>326.18333333333339</v>
      </c>
      <c r="K183" s="355">
        <v>315.85000000000002</v>
      </c>
      <c r="L183" s="355">
        <v>306</v>
      </c>
      <c r="M183" s="355">
        <v>7.4126399999999997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525.5</v>
      </c>
      <c r="D184" s="356">
        <v>527.01666666666677</v>
      </c>
      <c r="E184" s="356">
        <v>518.58333333333348</v>
      </c>
      <c r="F184" s="356">
        <v>511.66666666666674</v>
      </c>
      <c r="G184" s="356">
        <v>503.23333333333346</v>
      </c>
      <c r="H184" s="356">
        <v>533.93333333333351</v>
      </c>
      <c r="I184" s="356">
        <v>542.36666666666667</v>
      </c>
      <c r="J184" s="356">
        <v>549.28333333333353</v>
      </c>
      <c r="K184" s="355">
        <v>535.45000000000005</v>
      </c>
      <c r="L184" s="355">
        <v>520.1</v>
      </c>
      <c r="M184" s="355">
        <v>6.6802999999999999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1739.7</v>
      </c>
      <c r="D185" s="356">
        <v>1732.8999999999999</v>
      </c>
      <c r="E185" s="356">
        <v>1719.7999999999997</v>
      </c>
      <c r="F185" s="356">
        <v>1699.8999999999999</v>
      </c>
      <c r="G185" s="356">
        <v>1686.7999999999997</v>
      </c>
      <c r="H185" s="356">
        <v>1752.7999999999997</v>
      </c>
      <c r="I185" s="356">
        <v>1765.8999999999996</v>
      </c>
      <c r="J185" s="356">
        <v>1785.7999999999997</v>
      </c>
      <c r="K185" s="355">
        <v>1746</v>
      </c>
      <c r="L185" s="355">
        <v>1713</v>
      </c>
      <c r="M185" s="355">
        <v>4.5400600000000004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193.65</v>
      </c>
      <c r="D186" s="356">
        <v>197.96666666666667</v>
      </c>
      <c r="E186" s="356">
        <v>188.53333333333333</v>
      </c>
      <c r="F186" s="356">
        <v>183.41666666666666</v>
      </c>
      <c r="G186" s="356">
        <v>173.98333333333332</v>
      </c>
      <c r="H186" s="356">
        <v>203.08333333333334</v>
      </c>
      <c r="I186" s="356">
        <v>212.51666666666668</v>
      </c>
      <c r="J186" s="356">
        <v>217.63333333333335</v>
      </c>
      <c r="K186" s="355">
        <v>207.4</v>
      </c>
      <c r="L186" s="355">
        <v>192.85</v>
      </c>
      <c r="M186" s="355">
        <v>44.699159999999999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1746.5</v>
      </c>
      <c r="D187" s="356">
        <v>1753.8</v>
      </c>
      <c r="E187" s="356">
        <v>1704.35</v>
      </c>
      <c r="F187" s="356">
        <v>1662.2</v>
      </c>
      <c r="G187" s="356">
        <v>1612.75</v>
      </c>
      <c r="H187" s="356">
        <v>1795.9499999999998</v>
      </c>
      <c r="I187" s="356">
        <v>1845.4</v>
      </c>
      <c r="J187" s="356">
        <v>1887.5499999999997</v>
      </c>
      <c r="K187" s="355">
        <v>1803.25</v>
      </c>
      <c r="L187" s="355">
        <v>1711.65</v>
      </c>
      <c r="M187" s="355">
        <v>0.78508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130</v>
      </c>
      <c r="D188" s="356">
        <v>130.85</v>
      </c>
      <c r="E188" s="356">
        <v>128.69999999999999</v>
      </c>
      <c r="F188" s="356">
        <v>127.4</v>
      </c>
      <c r="G188" s="356">
        <v>125.25</v>
      </c>
      <c r="H188" s="356">
        <v>132.14999999999998</v>
      </c>
      <c r="I188" s="356">
        <v>134.30000000000001</v>
      </c>
      <c r="J188" s="356">
        <v>135.59999999999997</v>
      </c>
      <c r="K188" s="355">
        <v>133</v>
      </c>
      <c r="L188" s="355">
        <v>129.55000000000001</v>
      </c>
      <c r="M188" s="355">
        <v>17.950880000000002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302.60000000000002</v>
      </c>
      <c r="D189" s="356">
        <v>304.33333333333331</v>
      </c>
      <c r="E189" s="356">
        <v>298.96666666666664</v>
      </c>
      <c r="F189" s="356">
        <v>295.33333333333331</v>
      </c>
      <c r="G189" s="356">
        <v>289.96666666666664</v>
      </c>
      <c r="H189" s="356">
        <v>307.96666666666664</v>
      </c>
      <c r="I189" s="356">
        <v>313.33333333333331</v>
      </c>
      <c r="J189" s="356">
        <v>316.96666666666664</v>
      </c>
      <c r="K189" s="355">
        <v>309.7</v>
      </c>
      <c r="L189" s="355">
        <v>300.7</v>
      </c>
      <c r="M189" s="355">
        <v>7.4502300000000004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755.5</v>
      </c>
      <c r="D190" s="356">
        <v>766.16666666666663</v>
      </c>
      <c r="E190" s="356">
        <v>740.33333333333326</v>
      </c>
      <c r="F190" s="356">
        <v>725.16666666666663</v>
      </c>
      <c r="G190" s="356">
        <v>699.33333333333326</v>
      </c>
      <c r="H190" s="356">
        <v>781.33333333333326</v>
      </c>
      <c r="I190" s="356">
        <v>807.16666666666652</v>
      </c>
      <c r="J190" s="356">
        <v>822.33333333333326</v>
      </c>
      <c r="K190" s="355">
        <v>792</v>
      </c>
      <c r="L190" s="355">
        <v>751</v>
      </c>
      <c r="M190" s="355">
        <v>6.3187600000000002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660.7</v>
      </c>
      <c r="D191" s="356">
        <v>653.23333333333335</v>
      </c>
      <c r="E191" s="356">
        <v>632.4666666666667</v>
      </c>
      <c r="F191" s="356">
        <v>604.23333333333335</v>
      </c>
      <c r="G191" s="356">
        <v>583.4666666666667</v>
      </c>
      <c r="H191" s="356">
        <v>681.4666666666667</v>
      </c>
      <c r="I191" s="356">
        <v>702.23333333333335</v>
      </c>
      <c r="J191" s="356">
        <v>730.4666666666667</v>
      </c>
      <c r="K191" s="355">
        <v>674</v>
      </c>
      <c r="L191" s="355">
        <v>625</v>
      </c>
      <c r="M191" s="355">
        <v>45.764899999999997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1414.5</v>
      </c>
      <c r="D192" s="356">
        <v>1406.8666666666668</v>
      </c>
      <c r="E192" s="356">
        <v>1390.7333333333336</v>
      </c>
      <c r="F192" s="356">
        <v>1366.9666666666667</v>
      </c>
      <c r="G192" s="356">
        <v>1350.8333333333335</v>
      </c>
      <c r="H192" s="356">
        <v>1430.6333333333337</v>
      </c>
      <c r="I192" s="356">
        <v>1446.7666666666669</v>
      </c>
      <c r="J192" s="356">
        <v>1470.5333333333338</v>
      </c>
      <c r="K192" s="355">
        <v>1423</v>
      </c>
      <c r="L192" s="355">
        <v>1383.1</v>
      </c>
      <c r="M192" s="355">
        <v>5.8352899999999996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1096.5</v>
      </c>
      <c r="D193" s="356">
        <v>1100.9833333333333</v>
      </c>
      <c r="E193" s="356">
        <v>1086.5166666666667</v>
      </c>
      <c r="F193" s="356">
        <v>1076.5333333333333</v>
      </c>
      <c r="G193" s="356">
        <v>1062.0666666666666</v>
      </c>
      <c r="H193" s="356">
        <v>1110.9666666666667</v>
      </c>
      <c r="I193" s="356">
        <v>1125.4333333333334</v>
      </c>
      <c r="J193" s="356">
        <v>1135.4166666666667</v>
      </c>
      <c r="K193" s="355">
        <v>1115.45</v>
      </c>
      <c r="L193" s="355">
        <v>1091</v>
      </c>
      <c r="M193" s="355">
        <v>1.38479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21.9</v>
      </c>
      <c r="D194" s="356">
        <v>22.133333333333329</v>
      </c>
      <c r="E194" s="356">
        <v>21.566666666666659</v>
      </c>
      <c r="F194" s="356">
        <v>21.233333333333331</v>
      </c>
      <c r="G194" s="356">
        <v>20.666666666666661</v>
      </c>
      <c r="H194" s="356">
        <v>22.466666666666658</v>
      </c>
      <c r="I194" s="356">
        <v>23.033333333333328</v>
      </c>
      <c r="J194" s="356">
        <v>23.366666666666656</v>
      </c>
      <c r="K194" s="355">
        <v>22.7</v>
      </c>
      <c r="L194" s="355">
        <v>21.8</v>
      </c>
      <c r="M194" s="355">
        <v>74.929270000000002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1145.05</v>
      </c>
      <c r="D195" s="356">
        <v>1149.6333333333332</v>
      </c>
      <c r="E195" s="356">
        <v>1130.4166666666665</v>
      </c>
      <c r="F195" s="356">
        <v>1115.7833333333333</v>
      </c>
      <c r="G195" s="356">
        <v>1096.5666666666666</v>
      </c>
      <c r="H195" s="356">
        <v>1164.2666666666664</v>
      </c>
      <c r="I195" s="356">
        <v>1183.4833333333331</v>
      </c>
      <c r="J195" s="356">
        <v>1198.1166666666663</v>
      </c>
      <c r="K195" s="355">
        <v>1168.8499999999999</v>
      </c>
      <c r="L195" s="355">
        <v>1135</v>
      </c>
      <c r="M195" s="355">
        <v>0.66803000000000001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1223.9000000000001</v>
      </c>
      <c r="D196" s="356">
        <v>1213.7333333333333</v>
      </c>
      <c r="E196" s="356">
        <v>1197.9166666666667</v>
      </c>
      <c r="F196" s="356">
        <v>1171.9333333333334</v>
      </c>
      <c r="G196" s="356">
        <v>1156.1166666666668</v>
      </c>
      <c r="H196" s="356">
        <v>1239.7166666666667</v>
      </c>
      <c r="I196" s="356">
        <v>1255.5333333333333</v>
      </c>
      <c r="J196" s="356">
        <v>1281.5166666666667</v>
      </c>
      <c r="K196" s="355">
        <v>1229.55</v>
      </c>
      <c r="L196" s="355">
        <v>1187.75</v>
      </c>
      <c r="M196" s="355">
        <v>6.1369800000000003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1180.9000000000001</v>
      </c>
      <c r="D197" s="356">
        <v>1178.6333333333334</v>
      </c>
      <c r="E197" s="356">
        <v>1168.2666666666669</v>
      </c>
      <c r="F197" s="356">
        <v>1155.6333333333334</v>
      </c>
      <c r="G197" s="356">
        <v>1145.2666666666669</v>
      </c>
      <c r="H197" s="356">
        <v>1191.2666666666669</v>
      </c>
      <c r="I197" s="356">
        <v>1201.6333333333332</v>
      </c>
      <c r="J197" s="356">
        <v>1214.2666666666669</v>
      </c>
      <c r="K197" s="355">
        <v>1189</v>
      </c>
      <c r="L197" s="355">
        <v>1166</v>
      </c>
      <c r="M197" s="355">
        <v>37.72972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2435.35</v>
      </c>
      <c r="D198" s="356">
        <v>2426.7833333333333</v>
      </c>
      <c r="E198" s="356">
        <v>2411.0666666666666</v>
      </c>
      <c r="F198" s="356">
        <v>2386.7833333333333</v>
      </c>
      <c r="G198" s="356">
        <v>2371.0666666666666</v>
      </c>
      <c r="H198" s="356">
        <v>2451.0666666666666</v>
      </c>
      <c r="I198" s="356">
        <v>2466.7833333333328</v>
      </c>
      <c r="J198" s="356">
        <v>2491.0666666666666</v>
      </c>
      <c r="K198" s="355">
        <v>2442.5</v>
      </c>
      <c r="L198" s="355">
        <v>2402.5</v>
      </c>
      <c r="M198" s="355">
        <v>71.417739999999995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2232.8000000000002</v>
      </c>
      <c r="D199" s="356">
        <v>2229.6</v>
      </c>
      <c r="E199" s="356">
        <v>2215.1999999999998</v>
      </c>
      <c r="F199" s="356">
        <v>2197.6</v>
      </c>
      <c r="G199" s="356">
        <v>2183.1999999999998</v>
      </c>
      <c r="H199" s="356">
        <v>2247.1999999999998</v>
      </c>
      <c r="I199" s="356">
        <v>2261.6000000000004</v>
      </c>
      <c r="J199" s="356">
        <v>2279.1999999999998</v>
      </c>
      <c r="K199" s="355">
        <v>2244</v>
      </c>
      <c r="L199" s="355">
        <v>2212</v>
      </c>
      <c r="M199" s="355">
        <v>2.0188899999999999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1497.6</v>
      </c>
      <c r="D200" s="356">
        <v>1488.1000000000001</v>
      </c>
      <c r="E200" s="356">
        <v>1476.5000000000002</v>
      </c>
      <c r="F200" s="356">
        <v>1455.4</v>
      </c>
      <c r="G200" s="356">
        <v>1443.8000000000002</v>
      </c>
      <c r="H200" s="356">
        <v>1509.2000000000003</v>
      </c>
      <c r="I200" s="356">
        <v>1520.8000000000002</v>
      </c>
      <c r="J200" s="356">
        <v>1541.9000000000003</v>
      </c>
      <c r="K200" s="355">
        <v>1499.7</v>
      </c>
      <c r="L200" s="355">
        <v>1467</v>
      </c>
      <c r="M200" s="355">
        <v>56.541710000000002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600.20000000000005</v>
      </c>
      <c r="D201" s="356">
        <v>601.01666666666677</v>
      </c>
      <c r="E201" s="356">
        <v>595.28333333333353</v>
      </c>
      <c r="F201" s="356">
        <v>590.36666666666679</v>
      </c>
      <c r="G201" s="356">
        <v>584.63333333333355</v>
      </c>
      <c r="H201" s="356">
        <v>605.93333333333351</v>
      </c>
      <c r="I201" s="356">
        <v>611.66666666666686</v>
      </c>
      <c r="J201" s="356">
        <v>616.58333333333348</v>
      </c>
      <c r="K201" s="355">
        <v>606.75</v>
      </c>
      <c r="L201" s="355">
        <v>596.1</v>
      </c>
      <c r="M201" s="355">
        <v>26.446899999999999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1522.65</v>
      </c>
      <c r="D202" s="356">
        <v>1531.8333333333333</v>
      </c>
      <c r="E202" s="356">
        <v>1501.8166666666666</v>
      </c>
      <c r="F202" s="356">
        <v>1480.9833333333333</v>
      </c>
      <c r="G202" s="356">
        <v>1450.9666666666667</v>
      </c>
      <c r="H202" s="356">
        <v>1552.6666666666665</v>
      </c>
      <c r="I202" s="356">
        <v>1582.6833333333334</v>
      </c>
      <c r="J202" s="356">
        <v>1603.5166666666664</v>
      </c>
      <c r="K202" s="355">
        <v>1561.85</v>
      </c>
      <c r="L202" s="355">
        <v>1511</v>
      </c>
      <c r="M202" s="355">
        <v>2.0906899999999999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215.8</v>
      </c>
      <c r="D203" s="356">
        <v>216.93333333333331</v>
      </c>
      <c r="E203" s="356">
        <v>213.91666666666663</v>
      </c>
      <c r="F203" s="356">
        <v>212.03333333333333</v>
      </c>
      <c r="G203" s="356">
        <v>209.01666666666665</v>
      </c>
      <c r="H203" s="356">
        <v>218.81666666666661</v>
      </c>
      <c r="I203" s="356">
        <v>221.83333333333331</v>
      </c>
      <c r="J203" s="356">
        <v>223.71666666666658</v>
      </c>
      <c r="K203" s="355">
        <v>219.95</v>
      </c>
      <c r="L203" s="355">
        <v>215.05</v>
      </c>
      <c r="M203" s="355">
        <v>1.6398200000000001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129.44999999999999</v>
      </c>
      <c r="D204" s="356">
        <v>130.16666666666666</v>
      </c>
      <c r="E204" s="356">
        <v>127.08333333333331</v>
      </c>
      <c r="F204" s="356">
        <v>124.71666666666665</v>
      </c>
      <c r="G204" s="356">
        <v>121.63333333333331</v>
      </c>
      <c r="H204" s="356">
        <v>132.5333333333333</v>
      </c>
      <c r="I204" s="356">
        <v>135.61666666666662</v>
      </c>
      <c r="J204" s="356">
        <v>137.98333333333332</v>
      </c>
      <c r="K204" s="355">
        <v>133.25</v>
      </c>
      <c r="L204" s="355">
        <v>127.8</v>
      </c>
      <c r="M204" s="355">
        <v>11.065049999999999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2728.85</v>
      </c>
      <c r="D205" s="356">
        <v>2712.8333333333335</v>
      </c>
      <c r="E205" s="356">
        <v>2689.0666666666671</v>
      </c>
      <c r="F205" s="356">
        <v>2649.2833333333338</v>
      </c>
      <c r="G205" s="356">
        <v>2625.5166666666673</v>
      </c>
      <c r="H205" s="356">
        <v>2752.6166666666668</v>
      </c>
      <c r="I205" s="356">
        <v>2776.3833333333332</v>
      </c>
      <c r="J205" s="356">
        <v>2816.1666666666665</v>
      </c>
      <c r="K205" s="355">
        <v>2736.6</v>
      </c>
      <c r="L205" s="355">
        <v>2673.05</v>
      </c>
      <c r="M205" s="355">
        <v>3.5994999999999999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80.900000000000006</v>
      </c>
      <c r="D206" s="356">
        <v>81.016666666666666</v>
      </c>
      <c r="E206" s="356">
        <v>80.183333333333337</v>
      </c>
      <c r="F206" s="356">
        <v>79.466666666666669</v>
      </c>
      <c r="G206" s="356">
        <v>78.63333333333334</v>
      </c>
      <c r="H206" s="356">
        <v>81.733333333333334</v>
      </c>
      <c r="I206" s="356">
        <v>82.566666666666677</v>
      </c>
      <c r="J206" s="356">
        <v>83.283333333333331</v>
      </c>
      <c r="K206" s="355">
        <v>81.849999999999994</v>
      </c>
      <c r="L206" s="355">
        <v>80.3</v>
      </c>
      <c r="M206" s="355">
        <v>61.162909999999997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2569.6999999999998</v>
      </c>
      <c r="D207" s="356">
        <v>2551.2000000000003</v>
      </c>
      <c r="E207" s="356">
        <v>2522.4000000000005</v>
      </c>
      <c r="F207" s="356">
        <v>2475.1000000000004</v>
      </c>
      <c r="G207" s="356">
        <v>2446.3000000000006</v>
      </c>
      <c r="H207" s="356">
        <v>2598.5000000000005</v>
      </c>
      <c r="I207" s="356">
        <v>2627.3000000000006</v>
      </c>
      <c r="J207" s="356">
        <v>2674.6000000000004</v>
      </c>
      <c r="K207" s="355">
        <v>2580</v>
      </c>
      <c r="L207" s="355">
        <v>2503.9</v>
      </c>
      <c r="M207" s="355">
        <v>0.18459999999999999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425.15</v>
      </c>
      <c r="D208" s="356">
        <v>423.34999999999997</v>
      </c>
      <c r="E208" s="356">
        <v>417.29999999999995</v>
      </c>
      <c r="F208" s="356">
        <v>409.45</v>
      </c>
      <c r="G208" s="356">
        <v>403.4</v>
      </c>
      <c r="H208" s="356">
        <v>431.19999999999993</v>
      </c>
      <c r="I208" s="356">
        <v>437.25</v>
      </c>
      <c r="J208" s="356">
        <v>445.09999999999991</v>
      </c>
      <c r="K208" s="355">
        <v>429.4</v>
      </c>
      <c r="L208" s="355">
        <v>415.5</v>
      </c>
      <c r="M208" s="355">
        <v>1.49099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542.29999999999995</v>
      </c>
      <c r="D209" s="356">
        <v>539.59999999999991</v>
      </c>
      <c r="E209" s="356">
        <v>534.79999999999984</v>
      </c>
      <c r="F209" s="356">
        <v>527.29999999999995</v>
      </c>
      <c r="G209" s="356">
        <v>522.49999999999989</v>
      </c>
      <c r="H209" s="356">
        <v>547.0999999999998</v>
      </c>
      <c r="I209" s="356">
        <v>551.9</v>
      </c>
      <c r="J209" s="356">
        <v>559.39999999999975</v>
      </c>
      <c r="K209" s="355">
        <v>544.4</v>
      </c>
      <c r="L209" s="355">
        <v>532.1</v>
      </c>
      <c r="M209" s="355">
        <v>92.35351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139.35</v>
      </c>
      <c r="D210" s="356">
        <v>139.46666666666667</v>
      </c>
      <c r="E210" s="356">
        <v>137.28333333333333</v>
      </c>
      <c r="F210" s="356">
        <v>135.21666666666667</v>
      </c>
      <c r="G210" s="356">
        <v>133.03333333333333</v>
      </c>
      <c r="H210" s="356">
        <v>141.53333333333333</v>
      </c>
      <c r="I210" s="356">
        <v>143.71666666666667</v>
      </c>
      <c r="J210" s="356">
        <v>145.78333333333333</v>
      </c>
      <c r="K210" s="355">
        <v>141.65</v>
      </c>
      <c r="L210" s="355">
        <v>137.4</v>
      </c>
      <c r="M210" s="355">
        <v>59.562350000000002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295.8</v>
      </c>
      <c r="D211" s="356">
        <v>293.31666666666666</v>
      </c>
      <c r="E211" s="356">
        <v>289.68333333333334</v>
      </c>
      <c r="F211" s="356">
        <v>283.56666666666666</v>
      </c>
      <c r="G211" s="356">
        <v>279.93333333333334</v>
      </c>
      <c r="H211" s="356">
        <v>299.43333333333334</v>
      </c>
      <c r="I211" s="356">
        <v>303.06666666666666</v>
      </c>
      <c r="J211" s="356">
        <v>309.18333333333334</v>
      </c>
      <c r="K211" s="355">
        <v>296.95</v>
      </c>
      <c r="L211" s="355">
        <v>287.2</v>
      </c>
      <c r="M211" s="355">
        <v>46.185229999999997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2277.65</v>
      </c>
      <c r="D212" s="356">
        <v>2271.2000000000003</v>
      </c>
      <c r="E212" s="356">
        <v>2262.0500000000006</v>
      </c>
      <c r="F212" s="356">
        <v>2246.4500000000003</v>
      </c>
      <c r="G212" s="356">
        <v>2237.3000000000006</v>
      </c>
      <c r="H212" s="356">
        <v>2286.8000000000006</v>
      </c>
      <c r="I212" s="356">
        <v>2295.9500000000003</v>
      </c>
      <c r="J212" s="356">
        <v>2311.5500000000006</v>
      </c>
      <c r="K212" s="355">
        <v>2280.35</v>
      </c>
      <c r="L212" s="355">
        <v>2255.6</v>
      </c>
      <c r="M212" s="355">
        <v>10.49611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331.7</v>
      </c>
      <c r="D213" s="356">
        <v>330.75</v>
      </c>
      <c r="E213" s="356">
        <v>327</v>
      </c>
      <c r="F213" s="356">
        <v>322.3</v>
      </c>
      <c r="G213" s="356">
        <v>318.55</v>
      </c>
      <c r="H213" s="356">
        <v>335.45</v>
      </c>
      <c r="I213" s="356">
        <v>339.2</v>
      </c>
      <c r="J213" s="356">
        <v>343.9</v>
      </c>
      <c r="K213" s="355">
        <v>334.5</v>
      </c>
      <c r="L213" s="355">
        <v>326.05</v>
      </c>
      <c r="M213" s="355">
        <v>4.3476400000000002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709.6</v>
      </c>
      <c r="D214" s="356">
        <v>710.21666666666658</v>
      </c>
      <c r="E214" s="356">
        <v>695.43333333333317</v>
      </c>
      <c r="F214" s="356">
        <v>681.26666666666654</v>
      </c>
      <c r="G214" s="356">
        <v>666.48333333333312</v>
      </c>
      <c r="H214" s="356">
        <v>724.38333333333321</v>
      </c>
      <c r="I214" s="356">
        <v>739.16666666666674</v>
      </c>
      <c r="J214" s="356">
        <v>753.33333333333326</v>
      </c>
      <c r="K214" s="355">
        <v>725</v>
      </c>
      <c r="L214" s="355">
        <v>696.05</v>
      </c>
      <c r="M214" s="355">
        <v>0.57289999999999996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44332.800000000003</v>
      </c>
      <c r="D215" s="356">
        <v>44438.450000000004</v>
      </c>
      <c r="E215" s="356">
        <v>44094.500000000007</v>
      </c>
      <c r="F215" s="356">
        <v>43856.200000000004</v>
      </c>
      <c r="G215" s="356">
        <v>43512.250000000007</v>
      </c>
      <c r="H215" s="356">
        <v>44676.750000000007</v>
      </c>
      <c r="I215" s="356">
        <v>45020.700000000004</v>
      </c>
      <c r="J215" s="356">
        <v>45259.000000000007</v>
      </c>
      <c r="K215" s="355">
        <v>44782.400000000001</v>
      </c>
      <c r="L215" s="355">
        <v>44200.15</v>
      </c>
      <c r="M215" s="355">
        <v>1.274E-2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40.5</v>
      </c>
      <c r="D216" s="356">
        <v>40.6</v>
      </c>
      <c r="E216" s="356">
        <v>40.200000000000003</v>
      </c>
      <c r="F216" s="356">
        <v>39.9</v>
      </c>
      <c r="G216" s="356">
        <v>39.5</v>
      </c>
      <c r="H216" s="356">
        <v>40.900000000000006</v>
      </c>
      <c r="I216" s="356">
        <v>41.3</v>
      </c>
      <c r="J216" s="356">
        <v>41.600000000000009</v>
      </c>
      <c r="K216" s="355">
        <v>41</v>
      </c>
      <c r="L216" s="355">
        <v>40.299999999999997</v>
      </c>
      <c r="M216" s="355">
        <v>6.9775900000000002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141.4</v>
      </c>
      <c r="D217" s="356">
        <v>139.63333333333333</v>
      </c>
      <c r="E217" s="356">
        <v>136.86666666666665</v>
      </c>
      <c r="F217" s="356">
        <v>132.33333333333331</v>
      </c>
      <c r="G217" s="356">
        <v>129.56666666666663</v>
      </c>
      <c r="H217" s="356">
        <v>144.16666666666666</v>
      </c>
      <c r="I217" s="356">
        <v>146.93333333333331</v>
      </c>
      <c r="J217" s="356">
        <v>151.46666666666667</v>
      </c>
      <c r="K217" s="355">
        <v>142.4</v>
      </c>
      <c r="L217" s="355">
        <v>135.1</v>
      </c>
      <c r="M217" s="355">
        <v>83.465410000000006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206.65</v>
      </c>
      <c r="D218" s="356">
        <v>202.85</v>
      </c>
      <c r="E218" s="356">
        <v>197.79999999999998</v>
      </c>
      <c r="F218" s="356">
        <v>188.95</v>
      </c>
      <c r="G218" s="356">
        <v>183.89999999999998</v>
      </c>
      <c r="H218" s="356">
        <v>211.7</v>
      </c>
      <c r="I218" s="356">
        <v>216.75</v>
      </c>
      <c r="J218" s="356">
        <v>225.6</v>
      </c>
      <c r="K218" s="355">
        <v>207.9</v>
      </c>
      <c r="L218" s="355">
        <v>194</v>
      </c>
      <c r="M218" s="355">
        <v>130.45603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802.8</v>
      </c>
      <c r="D219" s="356">
        <v>800.41666666666663</v>
      </c>
      <c r="E219" s="356">
        <v>796.58333333333326</v>
      </c>
      <c r="F219" s="356">
        <v>790.36666666666667</v>
      </c>
      <c r="G219" s="356">
        <v>786.5333333333333</v>
      </c>
      <c r="H219" s="356">
        <v>806.63333333333321</v>
      </c>
      <c r="I219" s="356">
        <v>810.46666666666647</v>
      </c>
      <c r="J219" s="356">
        <v>816.68333333333317</v>
      </c>
      <c r="K219" s="355">
        <v>804.25</v>
      </c>
      <c r="L219" s="355">
        <v>794.2</v>
      </c>
      <c r="M219" s="355">
        <v>88.55292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1366.85</v>
      </c>
      <c r="D220" s="356">
        <v>1365.3500000000001</v>
      </c>
      <c r="E220" s="356">
        <v>1352.5000000000002</v>
      </c>
      <c r="F220" s="356">
        <v>1338.15</v>
      </c>
      <c r="G220" s="356">
        <v>1325.3000000000002</v>
      </c>
      <c r="H220" s="356">
        <v>1379.7000000000003</v>
      </c>
      <c r="I220" s="356">
        <v>1392.5500000000002</v>
      </c>
      <c r="J220" s="356">
        <v>1406.9000000000003</v>
      </c>
      <c r="K220" s="355">
        <v>1378.2</v>
      </c>
      <c r="L220" s="355">
        <v>1351</v>
      </c>
      <c r="M220" s="355">
        <v>6.0437799999999999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515.79999999999995</v>
      </c>
      <c r="D221" s="356">
        <v>517.4666666666667</v>
      </c>
      <c r="E221" s="356">
        <v>511.93333333333339</v>
      </c>
      <c r="F221" s="356">
        <v>508.06666666666672</v>
      </c>
      <c r="G221" s="356">
        <v>502.53333333333342</v>
      </c>
      <c r="H221" s="356">
        <v>521.33333333333337</v>
      </c>
      <c r="I221" s="356">
        <v>526.86666666666667</v>
      </c>
      <c r="J221" s="356">
        <v>530.73333333333335</v>
      </c>
      <c r="K221" s="355">
        <v>523</v>
      </c>
      <c r="L221" s="355">
        <v>513.6</v>
      </c>
      <c r="M221" s="355">
        <v>11.28825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205.55</v>
      </c>
      <c r="D222" s="356">
        <v>208.31666666666669</v>
      </c>
      <c r="E222" s="356">
        <v>201.23333333333338</v>
      </c>
      <c r="F222" s="356">
        <v>196.91666666666669</v>
      </c>
      <c r="G222" s="356">
        <v>189.83333333333337</v>
      </c>
      <c r="H222" s="356">
        <v>212.63333333333338</v>
      </c>
      <c r="I222" s="356">
        <v>219.7166666666667</v>
      </c>
      <c r="J222" s="356">
        <v>224.03333333333339</v>
      </c>
      <c r="K222" s="355">
        <v>215.4</v>
      </c>
      <c r="L222" s="355">
        <v>204</v>
      </c>
      <c r="M222" s="355">
        <v>5.0245899999999999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48.4</v>
      </c>
      <c r="D223" s="356">
        <v>48.65</v>
      </c>
      <c r="E223" s="356">
        <v>48</v>
      </c>
      <c r="F223" s="356">
        <v>47.6</v>
      </c>
      <c r="G223" s="356">
        <v>46.95</v>
      </c>
      <c r="H223" s="356">
        <v>49.05</v>
      </c>
      <c r="I223" s="356">
        <v>49.699999999999989</v>
      </c>
      <c r="J223" s="356">
        <v>50.099999999999994</v>
      </c>
      <c r="K223" s="355">
        <v>49.3</v>
      </c>
      <c r="L223" s="355">
        <v>48.25</v>
      </c>
      <c r="M223" s="355">
        <v>43.012210000000003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10.8</v>
      </c>
      <c r="D224" s="356">
        <v>10.883333333333335</v>
      </c>
      <c r="E224" s="356">
        <v>10.616666666666669</v>
      </c>
      <c r="F224" s="356">
        <v>10.433333333333334</v>
      </c>
      <c r="G224" s="356">
        <v>10.166666666666668</v>
      </c>
      <c r="H224" s="356">
        <v>11.06666666666667</v>
      </c>
      <c r="I224" s="356">
        <v>11.333333333333336</v>
      </c>
      <c r="J224" s="356">
        <v>11.516666666666671</v>
      </c>
      <c r="K224" s="355">
        <v>11.15</v>
      </c>
      <c r="L224" s="355">
        <v>10.7</v>
      </c>
      <c r="M224" s="355">
        <v>1728.3113900000001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65.099999999999994</v>
      </c>
      <c r="D225" s="356">
        <v>64.783333333333331</v>
      </c>
      <c r="E225" s="356">
        <v>64.166666666666657</v>
      </c>
      <c r="F225" s="356">
        <v>63.233333333333327</v>
      </c>
      <c r="G225" s="356">
        <v>62.616666666666653</v>
      </c>
      <c r="H225" s="356">
        <v>65.716666666666669</v>
      </c>
      <c r="I225" s="356">
        <v>66.333333333333343</v>
      </c>
      <c r="J225" s="356">
        <v>67.266666666666666</v>
      </c>
      <c r="K225" s="355">
        <v>65.400000000000006</v>
      </c>
      <c r="L225" s="355">
        <v>63.85</v>
      </c>
      <c r="M225" s="355">
        <v>55.766359999999999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47.1</v>
      </c>
      <c r="D226" s="356">
        <v>47.050000000000004</v>
      </c>
      <c r="E226" s="356">
        <v>46.70000000000001</v>
      </c>
      <c r="F226" s="356">
        <v>46.300000000000004</v>
      </c>
      <c r="G226" s="356">
        <v>45.95000000000001</v>
      </c>
      <c r="H226" s="356">
        <v>47.45000000000001</v>
      </c>
      <c r="I226" s="356">
        <v>47.800000000000004</v>
      </c>
      <c r="J226" s="356">
        <v>48.20000000000001</v>
      </c>
      <c r="K226" s="355">
        <v>47.4</v>
      </c>
      <c r="L226" s="355">
        <v>46.65</v>
      </c>
      <c r="M226" s="355">
        <v>98.178740000000005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222.05</v>
      </c>
      <c r="D227" s="356">
        <v>221.5</v>
      </c>
      <c r="E227" s="356">
        <v>218.1</v>
      </c>
      <c r="F227" s="356">
        <v>214.15</v>
      </c>
      <c r="G227" s="356">
        <v>210.75</v>
      </c>
      <c r="H227" s="356">
        <v>225.45</v>
      </c>
      <c r="I227" s="356">
        <v>228.84999999999997</v>
      </c>
      <c r="J227" s="356">
        <v>232.79999999999998</v>
      </c>
      <c r="K227" s="355">
        <v>224.9</v>
      </c>
      <c r="L227" s="355">
        <v>217.55</v>
      </c>
      <c r="M227" s="355">
        <v>151.25046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946.15</v>
      </c>
      <c r="D228" s="356">
        <v>953.15</v>
      </c>
      <c r="E228" s="356">
        <v>936</v>
      </c>
      <c r="F228" s="356">
        <v>925.85</v>
      </c>
      <c r="G228" s="356">
        <v>908.7</v>
      </c>
      <c r="H228" s="356">
        <v>963.3</v>
      </c>
      <c r="I228" s="356">
        <v>980.44999999999982</v>
      </c>
      <c r="J228" s="356">
        <v>990.59999999999991</v>
      </c>
      <c r="K228" s="355">
        <v>970.3</v>
      </c>
      <c r="L228" s="355">
        <v>943</v>
      </c>
      <c r="M228" s="355">
        <v>0.11296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387.1</v>
      </c>
      <c r="D229" s="356">
        <v>390.66666666666669</v>
      </c>
      <c r="E229" s="356">
        <v>375.33333333333337</v>
      </c>
      <c r="F229" s="356">
        <v>363.56666666666666</v>
      </c>
      <c r="G229" s="356">
        <v>348.23333333333335</v>
      </c>
      <c r="H229" s="356">
        <v>402.43333333333339</v>
      </c>
      <c r="I229" s="356">
        <v>417.76666666666677</v>
      </c>
      <c r="J229" s="356">
        <v>429.53333333333342</v>
      </c>
      <c r="K229" s="355">
        <v>406</v>
      </c>
      <c r="L229" s="355">
        <v>378.9</v>
      </c>
      <c r="M229" s="355">
        <v>69.301649999999995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333.5</v>
      </c>
      <c r="D230" s="356">
        <v>335.91666666666669</v>
      </c>
      <c r="E230" s="356">
        <v>327.88333333333338</v>
      </c>
      <c r="F230" s="356">
        <v>322.26666666666671</v>
      </c>
      <c r="G230" s="356">
        <v>314.23333333333341</v>
      </c>
      <c r="H230" s="356">
        <v>341.53333333333336</v>
      </c>
      <c r="I230" s="356">
        <v>349.56666666666666</v>
      </c>
      <c r="J230" s="356">
        <v>355.18333333333334</v>
      </c>
      <c r="K230" s="355">
        <v>343.95</v>
      </c>
      <c r="L230" s="355">
        <v>330.3</v>
      </c>
      <c r="M230" s="355">
        <v>2.7666400000000002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1688.45</v>
      </c>
      <c r="D231" s="356">
        <v>1679.9666666666665</v>
      </c>
      <c r="E231" s="356">
        <v>1664.9333333333329</v>
      </c>
      <c r="F231" s="356">
        <v>1641.4166666666665</v>
      </c>
      <c r="G231" s="356">
        <v>1626.383333333333</v>
      </c>
      <c r="H231" s="356">
        <v>1703.4833333333329</v>
      </c>
      <c r="I231" s="356">
        <v>1718.5166666666662</v>
      </c>
      <c r="J231" s="356">
        <v>1742.0333333333328</v>
      </c>
      <c r="K231" s="355">
        <v>1695</v>
      </c>
      <c r="L231" s="355">
        <v>1656.45</v>
      </c>
      <c r="M231" s="355">
        <v>0.33905000000000002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212.7</v>
      </c>
      <c r="D232" s="356">
        <v>213.31666666666669</v>
      </c>
      <c r="E232" s="356">
        <v>210.98333333333338</v>
      </c>
      <c r="F232" s="356">
        <v>209.26666666666668</v>
      </c>
      <c r="G232" s="356">
        <v>206.93333333333337</v>
      </c>
      <c r="H232" s="356">
        <v>215.03333333333339</v>
      </c>
      <c r="I232" s="356">
        <v>217.3666666666667</v>
      </c>
      <c r="J232" s="356">
        <v>219.0833333333334</v>
      </c>
      <c r="K232" s="355">
        <v>215.65</v>
      </c>
      <c r="L232" s="355">
        <v>211.6</v>
      </c>
      <c r="M232" s="355">
        <v>35.45796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223.6</v>
      </c>
      <c r="D233" s="356">
        <v>223</v>
      </c>
      <c r="E233" s="356">
        <v>221.1</v>
      </c>
      <c r="F233" s="356">
        <v>218.6</v>
      </c>
      <c r="G233" s="356">
        <v>216.7</v>
      </c>
      <c r="H233" s="356">
        <v>225.5</v>
      </c>
      <c r="I233" s="356">
        <v>227.39999999999998</v>
      </c>
      <c r="J233" s="356">
        <v>229.9</v>
      </c>
      <c r="K233" s="355">
        <v>224.9</v>
      </c>
      <c r="L233" s="355">
        <v>220.5</v>
      </c>
      <c r="M233" s="355">
        <v>24.85295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5124.8500000000004</v>
      </c>
      <c r="D234" s="356">
        <v>5136.6833333333334</v>
      </c>
      <c r="E234" s="356">
        <v>5020.7166666666672</v>
      </c>
      <c r="F234" s="356">
        <v>4916.5833333333339</v>
      </c>
      <c r="G234" s="356">
        <v>4800.6166666666677</v>
      </c>
      <c r="H234" s="356">
        <v>5240.8166666666666</v>
      </c>
      <c r="I234" s="356">
        <v>5356.7833333333319</v>
      </c>
      <c r="J234" s="356">
        <v>5460.9166666666661</v>
      </c>
      <c r="K234" s="355">
        <v>5252.65</v>
      </c>
      <c r="L234" s="355">
        <v>5032.55</v>
      </c>
      <c r="M234" s="355">
        <v>1.9517500000000001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155.6</v>
      </c>
      <c r="D235" s="356">
        <v>156.35</v>
      </c>
      <c r="E235" s="356">
        <v>152.85</v>
      </c>
      <c r="F235" s="356">
        <v>150.1</v>
      </c>
      <c r="G235" s="356">
        <v>146.6</v>
      </c>
      <c r="H235" s="356">
        <v>159.1</v>
      </c>
      <c r="I235" s="356">
        <v>162.6</v>
      </c>
      <c r="J235" s="356">
        <v>165.35</v>
      </c>
      <c r="K235" s="355">
        <v>159.85</v>
      </c>
      <c r="L235" s="355">
        <v>153.6</v>
      </c>
      <c r="M235" s="355">
        <v>44.165590000000002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2253.8000000000002</v>
      </c>
      <c r="D236" s="356">
        <v>2232.2999999999997</v>
      </c>
      <c r="E236" s="356">
        <v>2201.5999999999995</v>
      </c>
      <c r="F236" s="356">
        <v>2149.3999999999996</v>
      </c>
      <c r="G236" s="356">
        <v>2118.6999999999994</v>
      </c>
      <c r="H236" s="356">
        <v>2284.4999999999995</v>
      </c>
      <c r="I236" s="356">
        <v>2315.1999999999994</v>
      </c>
      <c r="J236" s="356">
        <v>2367.3999999999996</v>
      </c>
      <c r="K236" s="355">
        <v>2263</v>
      </c>
      <c r="L236" s="355">
        <v>2180.1</v>
      </c>
      <c r="M236" s="355">
        <v>10.79814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1933.65</v>
      </c>
      <c r="D237" s="356">
        <v>1938.25</v>
      </c>
      <c r="E237" s="356">
        <v>1920.4</v>
      </c>
      <c r="F237" s="356">
        <v>1907.15</v>
      </c>
      <c r="G237" s="356">
        <v>1889.3000000000002</v>
      </c>
      <c r="H237" s="356">
        <v>1951.5</v>
      </c>
      <c r="I237" s="356">
        <v>1969.35</v>
      </c>
      <c r="J237" s="356">
        <v>1982.6</v>
      </c>
      <c r="K237" s="355">
        <v>1956.1</v>
      </c>
      <c r="L237" s="355">
        <v>1925</v>
      </c>
      <c r="M237" s="355">
        <v>0.11081000000000001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368.9</v>
      </c>
      <c r="D238" s="356">
        <v>370.56666666666661</v>
      </c>
      <c r="E238" s="356">
        <v>365.68333333333322</v>
      </c>
      <c r="F238" s="356">
        <v>362.46666666666664</v>
      </c>
      <c r="G238" s="356">
        <v>357.58333333333326</v>
      </c>
      <c r="H238" s="356">
        <v>373.78333333333319</v>
      </c>
      <c r="I238" s="356">
        <v>378.66666666666663</v>
      </c>
      <c r="J238" s="356">
        <v>381.88333333333316</v>
      </c>
      <c r="K238" s="355">
        <v>375.45</v>
      </c>
      <c r="L238" s="355">
        <v>367.35</v>
      </c>
      <c r="M238" s="355">
        <v>0.99773999999999996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967.15</v>
      </c>
      <c r="D239" s="356">
        <v>959.65</v>
      </c>
      <c r="E239" s="356">
        <v>947.9</v>
      </c>
      <c r="F239" s="356">
        <v>928.65</v>
      </c>
      <c r="G239" s="356">
        <v>916.9</v>
      </c>
      <c r="H239" s="356">
        <v>978.9</v>
      </c>
      <c r="I239" s="356">
        <v>990.65</v>
      </c>
      <c r="J239" s="356">
        <v>1009.9</v>
      </c>
      <c r="K239" s="355">
        <v>971.4</v>
      </c>
      <c r="L239" s="355">
        <v>940.4</v>
      </c>
      <c r="M239" s="355">
        <v>41.01202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251.95</v>
      </c>
      <c r="D240" s="356">
        <v>252.78333333333333</v>
      </c>
      <c r="E240" s="356">
        <v>249.56666666666666</v>
      </c>
      <c r="F240" s="356">
        <v>247.18333333333334</v>
      </c>
      <c r="G240" s="356">
        <v>243.96666666666667</v>
      </c>
      <c r="H240" s="356">
        <v>255.16666666666666</v>
      </c>
      <c r="I240" s="356">
        <v>258.38333333333333</v>
      </c>
      <c r="J240" s="356">
        <v>260.76666666666665</v>
      </c>
      <c r="K240" s="355">
        <v>256</v>
      </c>
      <c r="L240" s="355">
        <v>250.4</v>
      </c>
      <c r="M240" s="355">
        <v>17.6508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41.75</v>
      </c>
      <c r="D241" s="356">
        <v>42.25</v>
      </c>
      <c r="E241" s="356">
        <v>41.1</v>
      </c>
      <c r="F241" s="356">
        <v>40.450000000000003</v>
      </c>
      <c r="G241" s="356">
        <v>39.300000000000004</v>
      </c>
      <c r="H241" s="356">
        <v>42.9</v>
      </c>
      <c r="I241" s="356">
        <v>44.050000000000004</v>
      </c>
      <c r="J241" s="356">
        <v>44.699999999999996</v>
      </c>
      <c r="K241" s="355">
        <v>43.4</v>
      </c>
      <c r="L241" s="355">
        <v>41.6</v>
      </c>
      <c r="M241" s="355">
        <v>27.11403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1737.3</v>
      </c>
      <c r="D242" s="356">
        <v>1735.1000000000001</v>
      </c>
      <c r="E242" s="356">
        <v>1727.2000000000003</v>
      </c>
      <c r="F242" s="356">
        <v>1717.1000000000001</v>
      </c>
      <c r="G242" s="356">
        <v>1709.2000000000003</v>
      </c>
      <c r="H242" s="356">
        <v>1745.2000000000003</v>
      </c>
      <c r="I242" s="356">
        <v>1753.1000000000004</v>
      </c>
      <c r="J242" s="356">
        <v>1763.2000000000003</v>
      </c>
      <c r="K242" s="355">
        <v>1743</v>
      </c>
      <c r="L242" s="355">
        <v>1725</v>
      </c>
      <c r="M242" s="355">
        <v>38.672440000000002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1495.25</v>
      </c>
      <c r="D243" s="356">
        <v>1473.05</v>
      </c>
      <c r="E243" s="356">
        <v>1443.25</v>
      </c>
      <c r="F243" s="356">
        <v>1391.25</v>
      </c>
      <c r="G243" s="356">
        <v>1361.45</v>
      </c>
      <c r="H243" s="356">
        <v>1525.05</v>
      </c>
      <c r="I243" s="356">
        <v>1554.8499999999997</v>
      </c>
      <c r="J243" s="356">
        <v>1606.85</v>
      </c>
      <c r="K243" s="355">
        <v>1502.85</v>
      </c>
      <c r="L243" s="355">
        <v>1421.05</v>
      </c>
      <c r="M243" s="355">
        <v>0.98468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404.5</v>
      </c>
      <c r="D244" s="356">
        <v>401.16666666666669</v>
      </c>
      <c r="E244" s="356">
        <v>396.38333333333338</v>
      </c>
      <c r="F244" s="356">
        <v>388.26666666666671</v>
      </c>
      <c r="G244" s="356">
        <v>383.48333333333341</v>
      </c>
      <c r="H244" s="356">
        <v>409.28333333333336</v>
      </c>
      <c r="I244" s="356">
        <v>414.06666666666666</v>
      </c>
      <c r="J244" s="356">
        <v>422.18333333333334</v>
      </c>
      <c r="K244" s="355">
        <v>405.95</v>
      </c>
      <c r="L244" s="355">
        <v>393.05</v>
      </c>
      <c r="M244" s="355">
        <v>4.7073499999999999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715.4</v>
      </c>
      <c r="D245" s="356">
        <v>718.06666666666661</v>
      </c>
      <c r="E245" s="356">
        <v>702.38333333333321</v>
      </c>
      <c r="F245" s="356">
        <v>689.36666666666656</v>
      </c>
      <c r="G245" s="356">
        <v>673.68333333333317</v>
      </c>
      <c r="H245" s="356">
        <v>731.08333333333326</v>
      </c>
      <c r="I245" s="356">
        <v>746.76666666666665</v>
      </c>
      <c r="J245" s="356">
        <v>759.7833333333333</v>
      </c>
      <c r="K245" s="355">
        <v>733.75</v>
      </c>
      <c r="L245" s="355">
        <v>705.05</v>
      </c>
      <c r="M245" s="355">
        <v>4.8744500000000004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20.5</v>
      </c>
      <c r="D246" s="356">
        <v>20.599999999999998</v>
      </c>
      <c r="E246" s="356">
        <v>20.299999999999997</v>
      </c>
      <c r="F246" s="356">
        <v>20.099999999999998</v>
      </c>
      <c r="G246" s="356">
        <v>19.799999999999997</v>
      </c>
      <c r="H246" s="356">
        <v>20.799999999999997</v>
      </c>
      <c r="I246" s="356">
        <v>21.1</v>
      </c>
      <c r="J246" s="356">
        <v>21.299999999999997</v>
      </c>
      <c r="K246" s="355">
        <v>20.9</v>
      </c>
      <c r="L246" s="355">
        <v>20.399999999999999</v>
      </c>
      <c r="M246" s="355">
        <v>24.965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121.05</v>
      </c>
      <c r="D247" s="356">
        <v>120.16666666666667</v>
      </c>
      <c r="E247" s="356">
        <v>118.63333333333334</v>
      </c>
      <c r="F247" s="356">
        <v>116.21666666666667</v>
      </c>
      <c r="G247" s="356">
        <v>114.68333333333334</v>
      </c>
      <c r="H247" s="356">
        <v>122.58333333333334</v>
      </c>
      <c r="I247" s="356">
        <v>124.11666666666667</v>
      </c>
      <c r="J247" s="356">
        <v>126.53333333333335</v>
      </c>
      <c r="K247" s="355">
        <v>121.7</v>
      </c>
      <c r="L247" s="355">
        <v>117.75</v>
      </c>
      <c r="M247" s="355">
        <v>117.20981999999999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419.1</v>
      </c>
      <c r="D248" s="356">
        <v>422.18333333333339</v>
      </c>
      <c r="E248" s="356">
        <v>413.01666666666677</v>
      </c>
      <c r="F248" s="356">
        <v>406.93333333333339</v>
      </c>
      <c r="G248" s="356">
        <v>397.76666666666677</v>
      </c>
      <c r="H248" s="356">
        <v>428.26666666666677</v>
      </c>
      <c r="I248" s="356">
        <v>437.43333333333339</v>
      </c>
      <c r="J248" s="356">
        <v>443.51666666666677</v>
      </c>
      <c r="K248" s="355">
        <v>431.35</v>
      </c>
      <c r="L248" s="355">
        <v>416.1</v>
      </c>
      <c r="M248" s="355">
        <v>2.03607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1020.5</v>
      </c>
      <c r="D249" s="356">
        <v>1015.9833333333332</v>
      </c>
      <c r="E249" s="356">
        <v>1007.0666666666664</v>
      </c>
      <c r="F249" s="356">
        <v>993.6333333333331</v>
      </c>
      <c r="G249" s="356">
        <v>984.71666666666624</v>
      </c>
      <c r="H249" s="356">
        <v>1029.4166666666665</v>
      </c>
      <c r="I249" s="356">
        <v>1038.3333333333333</v>
      </c>
      <c r="J249" s="356">
        <v>1051.7666666666667</v>
      </c>
      <c r="K249" s="355">
        <v>1024.9000000000001</v>
      </c>
      <c r="L249" s="355">
        <v>1002.55</v>
      </c>
      <c r="M249" s="355">
        <v>1.19278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299.75</v>
      </c>
      <c r="D250" s="356">
        <v>292.28333333333336</v>
      </c>
      <c r="E250" s="356">
        <v>282.56666666666672</v>
      </c>
      <c r="F250" s="356">
        <v>265.38333333333338</v>
      </c>
      <c r="G250" s="356">
        <v>255.66666666666674</v>
      </c>
      <c r="H250" s="356">
        <v>309.4666666666667</v>
      </c>
      <c r="I250" s="356">
        <v>319.18333333333328</v>
      </c>
      <c r="J250" s="356">
        <v>336.36666666666667</v>
      </c>
      <c r="K250" s="355">
        <v>302</v>
      </c>
      <c r="L250" s="355">
        <v>275.10000000000002</v>
      </c>
      <c r="M250" s="355">
        <v>65.570239999999998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45</v>
      </c>
      <c r="D251" s="356">
        <v>44.933333333333337</v>
      </c>
      <c r="E251" s="356">
        <v>44.716666666666676</v>
      </c>
      <c r="F251" s="356">
        <v>44.433333333333337</v>
      </c>
      <c r="G251" s="356">
        <v>44.216666666666676</v>
      </c>
      <c r="H251" s="356">
        <v>45.216666666666676</v>
      </c>
      <c r="I251" s="356">
        <v>45.433333333333344</v>
      </c>
      <c r="J251" s="356">
        <v>45.716666666666676</v>
      </c>
      <c r="K251" s="355">
        <v>45.15</v>
      </c>
      <c r="L251" s="355">
        <v>44.65</v>
      </c>
      <c r="M251" s="355">
        <v>6.1306399999999996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849.95</v>
      </c>
      <c r="D252" s="356">
        <v>854.48333333333323</v>
      </c>
      <c r="E252" s="356">
        <v>840.56666666666649</v>
      </c>
      <c r="F252" s="356">
        <v>831.18333333333328</v>
      </c>
      <c r="G252" s="356">
        <v>817.26666666666654</v>
      </c>
      <c r="H252" s="356">
        <v>863.86666666666645</v>
      </c>
      <c r="I252" s="356">
        <v>877.78333333333319</v>
      </c>
      <c r="J252" s="356">
        <v>887.1666666666664</v>
      </c>
      <c r="K252" s="355">
        <v>868.4</v>
      </c>
      <c r="L252" s="355">
        <v>845.1</v>
      </c>
      <c r="M252" s="355">
        <v>67.918149999999997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23.05</v>
      </c>
      <c r="D253" s="356">
        <v>23.066666666666666</v>
      </c>
      <c r="E253" s="356">
        <v>22.983333333333334</v>
      </c>
      <c r="F253" s="356">
        <v>22.916666666666668</v>
      </c>
      <c r="G253" s="356">
        <v>22.833333333333336</v>
      </c>
      <c r="H253" s="356">
        <v>23.133333333333333</v>
      </c>
      <c r="I253" s="356">
        <v>23.216666666666669</v>
      </c>
      <c r="J253" s="356">
        <v>23.283333333333331</v>
      </c>
      <c r="K253" s="355">
        <v>23.15</v>
      </c>
      <c r="L253" s="355">
        <v>23</v>
      </c>
      <c r="M253" s="355">
        <v>36.865699999999997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734.7</v>
      </c>
      <c r="D254" s="356">
        <v>737.4666666666667</v>
      </c>
      <c r="E254" s="356">
        <v>728.93333333333339</v>
      </c>
      <c r="F254" s="356">
        <v>723.16666666666674</v>
      </c>
      <c r="G254" s="356">
        <v>714.63333333333344</v>
      </c>
      <c r="H254" s="356">
        <v>743.23333333333335</v>
      </c>
      <c r="I254" s="356">
        <v>751.76666666666665</v>
      </c>
      <c r="J254" s="356">
        <v>757.5333333333333</v>
      </c>
      <c r="K254" s="355">
        <v>746</v>
      </c>
      <c r="L254" s="355">
        <v>731.7</v>
      </c>
      <c r="M254" s="355">
        <v>1.5159199999999999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230.15</v>
      </c>
      <c r="D255" s="356">
        <v>230.63333333333333</v>
      </c>
      <c r="E255" s="356">
        <v>228.26666666666665</v>
      </c>
      <c r="F255" s="356">
        <v>226.38333333333333</v>
      </c>
      <c r="G255" s="356">
        <v>224.01666666666665</v>
      </c>
      <c r="H255" s="356">
        <v>232.51666666666665</v>
      </c>
      <c r="I255" s="356">
        <v>234.88333333333333</v>
      </c>
      <c r="J255" s="356">
        <v>236.76666666666665</v>
      </c>
      <c r="K255" s="355">
        <v>233</v>
      </c>
      <c r="L255" s="355">
        <v>228.75</v>
      </c>
      <c r="M255" s="355">
        <v>118.93807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114.95</v>
      </c>
      <c r="D256" s="356">
        <v>115.18333333333332</v>
      </c>
      <c r="E256" s="356">
        <v>113.86666666666665</v>
      </c>
      <c r="F256" s="356">
        <v>112.78333333333332</v>
      </c>
      <c r="G256" s="356">
        <v>111.46666666666664</v>
      </c>
      <c r="H256" s="356">
        <v>116.26666666666665</v>
      </c>
      <c r="I256" s="356">
        <v>117.58333333333334</v>
      </c>
      <c r="J256" s="356">
        <v>118.66666666666666</v>
      </c>
      <c r="K256" s="355">
        <v>116.5</v>
      </c>
      <c r="L256" s="355">
        <v>114.1</v>
      </c>
      <c r="M256" s="355">
        <v>1.6155299999999999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107.3</v>
      </c>
      <c r="D257" s="356">
        <v>106.76666666666667</v>
      </c>
      <c r="E257" s="356">
        <v>105.23333333333333</v>
      </c>
      <c r="F257" s="356">
        <v>103.16666666666667</v>
      </c>
      <c r="G257" s="356">
        <v>101.63333333333334</v>
      </c>
      <c r="H257" s="356">
        <v>108.83333333333333</v>
      </c>
      <c r="I257" s="356">
        <v>110.36666666666666</v>
      </c>
      <c r="J257" s="356">
        <v>112.43333333333332</v>
      </c>
      <c r="K257" s="355">
        <v>108.3</v>
      </c>
      <c r="L257" s="355">
        <v>104.7</v>
      </c>
      <c r="M257" s="355">
        <v>12.03744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1762.65</v>
      </c>
      <c r="D258" s="356">
        <v>1768.7166666666665</v>
      </c>
      <c r="E258" s="356">
        <v>1746.083333333333</v>
      </c>
      <c r="F258" s="356">
        <v>1729.5166666666667</v>
      </c>
      <c r="G258" s="356">
        <v>1706.8833333333332</v>
      </c>
      <c r="H258" s="356">
        <v>1785.2833333333328</v>
      </c>
      <c r="I258" s="356">
        <v>1807.9166666666665</v>
      </c>
      <c r="J258" s="356">
        <v>1824.4833333333327</v>
      </c>
      <c r="K258" s="355">
        <v>1791.35</v>
      </c>
      <c r="L258" s="355">
        <v>1752.15</v>
      </c>
      <c r="M258" s="355">
        <v>0.28827999999999998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1788.85</v>
      </c>
      <c r="D259" s="356">
        <v>1801.6499999999999</v>
      </c>
      <c r="E259" s="356">
        <v>1767.1999999999998</v>
      </c>
      <c r="F259" s="356">
        <v>1745.55</v>
      </c>
      <c r="G259" s="356">
        <v>1711.1</v>
      </c>
      <c r="H259" s="356">
        <v>1823.2999999999997</v>
      </c>
      <c r="I259" s="356">
        <v>1857.75</v>
      </c>
      <c r="J259" s="356">
        <v>1879.3999999999996</v>
      </c>
      <c r="K259" s="355">
        <v>1836.1</v>
      </c>
      <c r="L259" s="355">
        <v>1780</v>
      </c>
      <c r="M259" s="355">
        <v>0.37858000000000003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102.15</v>
      </c>
      <c r="D260" s="356">
        <v>102.13333333333333</v>
      </c>
      <c r="E260" s="356">
        <v>100.71666666666665</v>
      </c>
      <c r="F260" s="356">
        <v>99.283333333333331</v>
      </c>
      <c r="G260" s="356">
        <v>97.86666666666666</v>
      </c>
      <c r="H260" s="356">
        <v>103.56666666666665</v>
      </c>
      <c r="I260" s="356">
        <v>104.98333333333333</v>
      </c>
      <c r="J260" s="356">
        <v>106.41666666666664</v>
      </c>
      <c r="K260" s="355">
        <v>103.55</v>
      </c>
      <c r="L260" s="355">
        <v>100.7</v>
      </c>
      <c r="M260" s="355">
        <v>11.32943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416.5</v>
      </c>
      <c r="D261" s="356">
        <v>412.23333333333335</v>
      </c>
      <c r="E261" s="356">
        <v>405.51666666666671</v>
      </c>
      <c r="F261" s="356">
        <v>394.53333333333336</v>
      </c>
      <c r="G261" s="356">
        <v>387.81666666666672</v>
      </c>
      <c r="H261" s="356">
        <v>423.2166666666667</v>
      </c>
      <c r="I261" s="356">
        <v>429.93333333333339</v>
      </c>
      <c r="J261" s="356">
        <v>440.91666666666669</v>
      </c>
      <c r="K261" s="355">
        <v>418.95</v>
      </c>
      <c r="L261" s="355">
        <v>401.25</v>
      </c>
      <c r="M261" s="355">
        <v>118.68324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3298.45</v>
      </c>
      <c r="D262" s="356">
        <v>3303.4666666666667</v>
      </c>
      <c r="E262" s="356">
        <v>3265.8333333333335</v>
      </c>
      <c r="F262" s="356">
        <v>3233.2166666666667</v>
      </c>
      <c r="G262" s="356">
        <v>3195.5833333333335</v>
      </c>
      <c r="H262" s="356">
        <v>3336.0833333333335</v>
      </c>
      <c r="I262" s="356">
        <v>3373.7166666666667</v>
      </c>
      <c r="J262" s="356">
        <v>3406.3333333333335</v>
      </c>
      <c r="K262" s="355">
        <v>3341.1</v>
      </c>
      <c r="L262" s="355">
        <v>3270.85</v>
      </c>
      <c r="M262" s="355">
        <v>0.44152000000000002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528.25</v>
      </c>
      <c r="D263" s="356">
        <v>536.05000000000007</v>
      </c>
      <c r="E263" s="356">
        <v>517.40000000000009</v>
      </c>
      <c r="F263" s="356">
        <v>506.55000000000007</v>
      </c>
      <c r="G263" s="356">
        <v>487.90000000000009</v>
      </c>
      <c r="H263" s="356">
        <v>546.90000000000009</v>
      </c>
      <c r="I263" s="356">
        <v>565.54999999999995</v>
      </c>
      <c r="J263" s="356">
        <v>576.40000000000009</v>
      </c>
      <c r="K263" s="355">
        <v>554.70000000000005</v>
      </c>
      <c r="L263" s="355">
        <v>525.20000000000005</v>
      </c>
      <c r="M263" s="355">
        <v>3.42543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243.2</v>
      </c>
      <c r="D264" s="356">
        <v>243.43333333333331</v>
      </c>
      <c r="E264" s="356">
        <v>238.81666666666661</v>
      </c>
      <c r="F264" s="356">
        <v>234.43333333333331</v>
      </c>
      <c r="G264" s="356">
        <v>229.81666666666661</v>
      </c>
      <c r="H264" s="356">
        <v>247.81666666666661</v>
      </c>
      <c r="I264" s="356">
        <v>252.43333333333334</v>
      </c>
      <c r="J264" s="356">
        <v>256.81666666666661</v>
      </c>
      <c r="K264" s="355">
        <v>248.05</v>
      </c>
      <c r="L264" s="355">
        <v>239.05</v>
      </c>
      <c r="M264" s="355">
        <v>25.580300000000001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124.1</v>
      </c>
      <c r="D265" s="356">
        <v>124.7</v>
      </c>
      <c r="E265" s="356">
        <v>123.25</v>
      </c>
      <c r="F265" s="356">
        <v>122.39999999999999</v>
      </c>
      <c r="G265" s="356">
        <v>120.94999999999999</v>
      </c>
      <c r="H265" s="356">
        <v>125.55000000000001</v>
      </c>
      <c r="I265" s="356">
        <v>127.00000000000003</v>
      </c>
      <c r="J265" s="356">
        <v>127.85000000000002</v>
      </c>
      <c r="K265" s="355">
        <v>126.15</v>
      </c>
      <c r="L265" s="355">
        <v>123.85</v>
      </c>
      <c r="M265" s="355">
        <v>6.1924000000000001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71.8</v>
      </c>
      <c r="D266" s="356">
        <v>71.649999999999991</v>
      </c>
      <c r="E266" s="356">
        <v>70.999999999999986</v>
      </c>
      <c r="F266" s="356">
        <v>70.199999999999989</v>
      </c>
      <c r="G266" s="356">
        <v>69.549999999999983</v>
      </c>
      <c r="H266" s="356">
        <v>72.449999999999989</v>
      </c>
      <c r="I266" s="356">
        <v>73.099999999999994</v>
      </c>
      <c r="J266" s="356">
        <v>73.899999999999991</v>
      </c>
      <c r="K266" s="355">
        <v>72.3</v>
      </c>
      <c r="L266" s="355">
        <v>70.849999999999994</v>
      </c>
      <c r="M266" s="355">
        <v>4.8221100000000003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212.65</v>
      </c>
      <c r="D267" s="356">
        <v>212.4666666666667</v>
      </c>
      <c r="E267" s="356">
        <v>209.48333333333341</v>
      </c>
      <c r="F267" s="356">
        <v>206.31666666666672</v>
      </c>
      <c r="G267" s="356">
        <v>203.33333333333343</v>
      </c>
      <c r="H267" s="356">
        <v>215.63333333333338</v>
      </c>
      <c r="I267" s="356">
        <v>218.61666666666667</v>
      </c>
      <c r="J267" s="356">
        <v>221.78333333333336</v>
      </c>
      <c r="K267" s="355">
        <v>215.45</v>
      </c>
      <c r="L267" s="355">
        <v>209.3</v>
      </c>
      <c r="M267" s="355">
        <v>8.3239199999999993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418.6</v>
      </c>
      <c r="D268" s="356">
        <v>416.13333333333338</v>
      </c>
      <c r="E268" s="356">
        <v>407.26666666666677</v>
      </c>
      <c r="F268" s="356">
        <v>395.93333333333339</v>
      </c>
      <c r="G268" s="356">
        <v>387.06666666666678</v>
      </c>
      <c r="H268" s="356">
        <v>427.46666666666675</v>
      </c>
      <c r="I268" s="356">
        <v>436.33333333333343</v>
      </c>
      <c r="J268" s="356">
        <v>447.66666666666674</v>
      </c>
      <c r="K268" s="355">
        <v>425</v>
      </c>
      <c r="L268" s="355">
        <v>404.8</v>
      </c>
      <c r="M268" s="355">
        <v>2.1118899999999998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309.60000000000002</v>
      </c>
      <c r="D269" s="356">
        <v>308.65000000000003</v>
      </c>
      <c r="E269" s="356">
        <v>305.95000000000005</v>
      </c>
      <c r="F269" s="356">
        <v>302.3</v>
      </c>
      <c r="G269" s="356">
        <v>299.60000000000002</v>
      </c>
      <c r="H269" s="356">
        <v>312.30000000000007</v>
      </c>
      <c r="I269" s="356">
        <v>315</v>
      </c>
      <c r="J269" s="356">
        <v>318.65000000000009</v>
      </c>
      <c r="K269" s="355">
        <v>311.35000000000002</v>
      </c>
      <c r="L269" s="355">
        <v>305</v>
      </c>
      <c r="M269" s="355">
        <v>7.4518399999999998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663.05</v>
      </c>
      <c r="D270" s="356">
        <v>662.5</v>
      </c>
      <c r="E270" s="356">
        <v>658.4</v>
      </c>
      <c r="F270" s="356">
        <v>653.75</v>
      </c>
      <c r="G270" s="356">
        <v>649.65</v>
      </c>
      <c r="H270" s="356">
        <v>667.15</v>
      </c>
      <c r="I270" s="356">
        <v>671.24999999999989</v>
      </c>
      <c r="J270" s="356">
        <v>675.9</v>
      </c>
      <c r="K270" s="355">
        <v>666.6</v>
      </c>
      <c r="L270" s="355">
        <v>657.85</v>
      </c>
      <c r="M270" s="355">
        <v>22.008279999999999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3221.75</v>
      </c>
      <c r="D271" s="356">
        <v>3234</v>
      </c>
      <c r="E271" s="356">
        <v>3199.35</v>
      </c>
      <c r="F271" s="356">
        <v>3176.95</v>
      </c>
      <c r="G271" s="356">
        <v>3142.2999999999997</v>
      </c>
      <c r="H271" s="356">
        <v>3256.4</v>
      </c>
      <c r="I271" s="356">
        <v>3291.0499999999997</v>
      </c>
      <c r="J271" s="356">
        <v>3313.4500000000003</v>
      </c>
      <c r="K271" s="355">
        <v>3268.65</v>
      </c>
      <c r="L271" s="355">
        <v>3211.6</v>
      </c>
      <c r="M271" s="355">
        <v>4.8678999999999997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578.54999999999995</v>
      </c>
      <c r="D272" s="356">
        <v>583.81666666666661</v>
      </c>
      <c r="E272" s="356">
        <v>571.73333333333323</v>
      </c>
      <c r="F272" s="356">
        <v>564.91666666666663</v>
      </c>
      <c r="G272" s="356">
        <v>552.83333333333326</v>
      </c>
      <c r="H272" s="356">
        <v>590.63333333333321</v>
      </c>
      <c r="I272" s="356">
        <v>602.7166666666667</v>
      </c>
      <c r="J272" s="356">
        <v>609.53333333333319</v>
      </c>
      <c r="K272" s="355">
        <v>595.9</v>
      </c>
      <c r="L272" s="355">
        <v>577</v>
      </c>
      <c r="M272" s="355">
        <v>3.2632099999999999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464.6</v>
      </c>
      <c r="D273" s="356">
        <v>467.9666666666667</v>
      </c>
      <c r="E273" s="356">
        <v>459.03333333333342</v>
      </c>
      <c r="F273" s="356">
        <v>453.4666666666667</v>
      </c>
      <c r="G273" s="356">
        <v>444.53333333333342</v>
      </c>
      <c r="H273" s="356">
        <v>473.53333333333342</v>
      </c>
      <c r="I273" s="356">
        <v>482.4666666666667</v>
      </c>
      <c r="J273" s="356">
        <v>488.03333333333342</v>
      </c>
      <c r="K273" s="355">
        <v>476.9</v>
      </c>
      <c r="L273" s="355">
        <v>462.4</v>
      </c>
      <c r="M273" s="355">
        <v>1.6871100000000001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862.6</v>
      </c>
      <c r="D274" s="356">
        <v>867.85</v>
      </c>
      <c r="E274" s="356">
        <v>849.85</v>
      </c>
      <c r="F274" s="356">
        <v>837.1</v>
      </c>
      <c r="G274" s="356">
        <v>819.1</v>
      </c>
      <c r="H274" s="356">
        <v>880.6</v>
      </c>
      <c r="I274" s="356">
        <v>898.6</v>
      </c>
      <c r="J274" s="356">
        <v>911.35</v>
      </c>
      <c r="K274" s="355">
        <v>885.85</v>
      </c>
      <c r="L274" s="355">
        <v>855.1</v>
      </c>
      <c r="M274" s="355">
        <v>3.3255499999999998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140.80000000000001</v>
      </c>
      <c r="D275" s="356">
        <v>140.51666666666665</v>
      </c>
      <c r="E275" s="356">
        <v>139.43333333333331</v>
      </c>
      <c r="F275" s="356">
        <v>138.06666666666666</v>
      </c>
      <c r="G275" s="356">
        <v>136.98333333333332</v>
      </c>
      <c r="H275" s="356">
        <v>141.8833333333333</v>
      </c>
      <c r="I275" s="356">
        <v>142.96666666666667</v>
      </c>
      <c r="J275" s="356">
        <v>144.33333333333329</v>
      </c>
      <c r="K275" s="355">
        <v>141.6</v>
      </c>
      <c r="L275" s="355">
        <v>139.15</v>
      </c>
      <c r="M275" s="355">
        <v>1.8971199999999999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1277.5999999999999</v>
      </c>
      <c r="D276" s="356">
        <v>1278.05</v>
      </c>
      <c r="E276" s="356">
        <v>1256.0999999999999</v>
      </c>
      <c r="F276" s="356">
        <v>1234.5999999999999</v>
      </c>
      <c r="G276" s="356">
        <v>1212.6499999999999</v>
      </c>
      <c r="H276" s="356">
        <v>1299.55</v>
      </c>
      <c r="I276" s="356">
        <v>1321.5000000000002</v>
      </c>
      <c r="J276" s="356">
        <v>1343</v>
      </c>
      <c r="K276" s="355">
        <v>1300</v>
      </c>
      <c r="L276" s="355">
        <v>1256.55</v>
      </c>
      <c r="M276" s="355">
        <v>2.83636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409.4</v>
      </c>
      <c r="D277" s="356">
        <v>406.36666666666662</v>
      </c>
      <c r="E277" s="356">
        <v>401.73333333333323</v>
      </c>
      <c r="F277" s="356">
        <v>394.06666666666661</v>
      </c>
      <c r="G277" s="356">
        <v>389.43333333333322</v>
      </c>
      <c r="H277" s="356">
        <v>414.03333333333325</v>
      </c>
      <c r="I277" s="356">
        <v>418.66666666666657</v>
      </c>
      <c r="J277" s="356">
        <v>426.33333333333326</v>
      </c>
      <c r="K277" s="355">
        <v>411</v>
      </c>
      <c r="L277" s="355">
        <v>398.7</v>
      </c>
      <c r="M277" s="355">
        <v>1.5456000000000001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64.849999999999994</v>
      </c>
      <c r="D278" s="356">
        <v>65.016666666666666</v>
      </c>
      <c r="E278" s="356">
        <v>64.433333333333337</v>
      </c>
      <c r="F278" s="356">
        <v>64.016666666666666</v>
      </c>
      <c r="G278" s="356">
        <v>63.433333333333337</v>
      </c>
      <c r="H278" s="356">
        <v>65.433333333333337</v>
      </c>
      <c r="I278" s="356">
        <v>66.01666666666668</v>
      </c>
      <c r="J278" s="356">
        <v>66.433333333333337</v>
      </c>
      <c r="K278" s="355">
        <v>65.599999999999994</v>
      </c>
      <c r="L278" s="355">
        <v>64.599999999999994</v>
      </c>
      <c r="M278" s="355">
        <v>8.0650300000000001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510.1</v>
      </c>
      <c r="D279" s="356">
        <v>513.9</v>
      </c>
      <c r="E279" s="356">
        <v>504.19999999999993</v>
      </c>
      <c r="F279" s="356">
        <v>498.29999999999995</v>
      </c>
      <c r="G279" s="356">
        <v>488.59999999999991</v>
      </c>
      <c r="H279" s="356">
        <v>519.79999999999995</v>
      </c>
      <c r="I279" s="356">
        <v>529.5</v>
      </c>
      <c r="J279" s="356">
        <v>535.4</v>
      </c>
      <c r="K279" s="355">
        <v>523.6</v>
      </c>
      <c r="L279" s="355">
        <v>508</v>
      </c>
      <c r="M279" s="355">
        <v>1.7302900000000001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54.6</v>
      </c>
      <c r="D280" s="356">
        <v>54.383333333333333</v>
      </c>
      <c r="E280" s="356">
        <v>53.466666666666669</v>
      </c>
      <c r="F280" s="356">
        <v>52.333333333333336</v>
      </c>
      <c r="G280" s="356">
        <v>51.416666666666671</v>
      </c>
      <c r="H280" s="356">
        <v>55.516666666666666</v>
      </c>
      <c r="I280" s="356">
        <v>56.433333333333337</v>
      </c>
      <c r="J280" s="356">
        <v>57.566666666666663</v>
      </c>
      <c r="K280" s="355">
        <v>55.3</v>
      </c>
      <c r="L280" s="355">
        <v>53.25</v>
      </c>
      <c r="M280" s="355">
        <v>33.350709999999999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506.5</v>
      </c>
      <c r="D281" s="356">
        <v>508.51666666666665</v>
      </c>
      <c r="E281" s="356">
        <v>501.23333333333335</v>
      </c>
      <c r="F281" s="356">
        <v>495.9666666666667</v>
      </c>
      <c r="G281" s="356">
        <v>488.68333333333339</v>
      </c>
      <c r="H281" s="356">
        <v>513.7833333333333</v>
      </c>
      <c r="I281" s="356">
        <v>521.06666666666661</v>
      </c>
      <c r="J281" s="356">
        <v>526.33333333333326</v>
      </c>
      <c r="K281" s="355">
        <v>515.79999999999995</v>
      </c>
      <c r="L281" s="355">
        <v>503.25</v>
      </c>
      <c r="M281" s="355">
        <v>0.77556999999999998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1048.5999999999999</v>
      </c>
      <c r="D282" s="356">
        <v>1048.6499999999999</v>
      </c>
      <c r="E282" s="356">
        <v>1018.2999999999997</v>
      </c>
      <c r="F282" s="356">
        <v>987.99999999999989</v>
      </c>
      <c r="G282" s="356">
        <v>957.64999999999975</v>
      </c>
      <c r="H282" s="356">
        <v>1078.9499999999998</v>
      </c>
      <c r="I282" s="356">
        <v>1109.2999999999997</v>
      </c>
      <c r="J282" s="356">
        <v>1139.5999999999997</v>
      </c>
      <c r="K282" s="355">
        <v>1079</v>
      </c>
      <c r="L282" s="355">
        <v>1018.35</v>
      </c>
      <c r="M282" s="355">
        <v>2.7359900000000001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311.35000000000002</v>
      </c>
      <c r="D283" s="356">
        <v>312.28333333333336</v>
      </c>
      <c r="E283" s="356">
        <v>309.06666666666672</v>
      </c>
      <c r="F283" s="356">
        <v>306.78333333333336</v>
      </c>
      <c r="G283" s="356">
        <v>303.56666666666672</v>
      </c>
      <c r="H283" s="356">
        <v>314.56666666666672</v>
      </c>
      <c r="I283" s="356">
        <v>317.7833333333333</v>
      </c>
      <c r="J283" s="356">
        <v>320.06666666666672</v>
      </c>
      <c r="K283" s="355">
        <v>315.5</v>
      </c>
      <c r="L283" s="355">
        <v>310</v>
      </c>
      <c r="M283" s="355">
        <v>2.6372399999999998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1835</v>
      </c>
      <c r="D284" s="356">
        <v>1835.1500000000003</v>
      </c>
      <c r="E284" s="356">
        <v>1822.5000000000007</v>
      </c>
      <c r="F284" s="356">
        <v>1810.0000000000005</v>
      </c>
      <c r="G284" s="356">
        <v>1797.3500000000008</v>
      </c>
      <c r="H284" s="356">
        <v>1847.6500000000005</v>
      </c>
      <c r="I284" s="356">
        <v>1860.3000000000002</v>
      </c>
      <c r="J284" s="356">
        <v>1872.8000000000004</v>
      </c>
      <c r="K284" s="355">
        <v>1847.8</v>
      </c>
      <c r="L284" s="355">
        <v>1822.65</v>
      </c>
      <c r="M284" s="355">
        <v>16.240580000000001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606.70000000000005</v>
      </c>
      <c r="D285" s="356">
        <v>610.5333333333333</v>
      </c>
      <c r="E285" s="356">
        <v>598.16666666666663</v>
      </c>
      <c r="F285" s="356">
        <v>589.63333333333333</v>
      </c>
      <c r="G285" s="356">
        <v>577.26666666666665</v>
      </c>
      <c r="H285" s="356">
        <v>619.06666666666661</v>
      </c>
      <c r="I285" s="356">
        <v>631.43333333333339</v>
      </c>
      <c r="J285" s="356">
        <v>639.96666666666658</v>
      </c>
      <c r="K285" s="355">
        <v>622.9</v>
      </c>
      <c r="L285" s="355">
        <v>602</v>
      </c>
      <c r="M285" s="355">
        <v>11.296250000000001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660.75</v>
      </c>
      <c r="D286" s="356">
        <v>658.9</v>
      </c>
      <c r="E286" s="356">
        <v>647.84999999999991</v>
      </c>
      <c r="F286" s="356">
        <v>634.94999999999993</v>
      </c>
      <c r="G286" s="356">
        <v>623.89999999999986</v>
      </c>
      <c r="H286" s="356">
        <v>671.8</v>
      </c>
      <c r="I286" s="356">
        <v>682.84999999999991</v>
      </c>
      <c r="J286" s="356">
        <v>695.75</v>
      </c>
      <c r="K286" s="355">
        <v>669.95</v>
      </c>
      <c r="L286" s="355">
        <v>646</v>
      </c>
      <c r="M286" s="355">
        <v>4.1412300000000002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230.05</v>
      </c>
      <c r="D287" s="356">
        <v>231.35</v>
      </c>
      <c r="E287" s="356">
        <v>226.7</v>
      </c>
      <c r="F287" s="356">
        <v>223.35</v>
      </c>
      <c r="G287" s="356">
        <v>218.7</v>
      </c>
      <c r="H287" s="356">
        <v>234.7</v>
      </c>
      <c r="I287" s="356">
        <v>239.35000000000002</v>
      </c>
      <c r="J287" s="356">
        <v>242.7</v>
      </c>
      <c r="K287" s="355">
        <v>236</v>
      </c>
      <c r="L287" s="355">
        <v>228</v>
      </c>
      <c r="M287" s="355">
        <v>2.9868000000000001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1152.9000000000001</v>
      </c>
      <c r="D288" s="356">
        <v>1159</v>
      </c>
      <c r="E288" s="356">
        <v>1138.9000000000001</v>
      </c>
      <c r="F288" s="356">
        <v>1124.9000000000001</v>
      </c>
      <c r="G288" s="356">
        <v>1104.8000000000002</v>
      </c>
      <c r="H288" s="356">
        <v>1173</v>
      </c>
      <c r="I288" s="356">
        <v>1193.0999999999999</v>
      </c>
      <c r="J288" s="356">
        <v>1207.0999999999999</v>
      </c>
      <c r="K288" s="355">
        <v>1179.0999999999999</v>
      </c>
      <c r="L288" s="355">
        <v>1145</v>
      </c>
      <c r="M288" s="355">
        <v>0.13173000000000001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529.79999999999995</v>
      </c>
      <c r="D289" s="356">
        <v>530.80000000000007</v>
      </c>
      <c r="E289" s="356">
        <v>526.10000000000014</v>
      </c>
      <c r="F289" s="356">
        <v>522.40000000000009</v>
      </c>
      <c r="G289" s="356">
        <v>517.70000000000016</v>
      </c>
      <c r="H289" s="356">
        <v>534.50000000000011</v>
      </c>
      <c r="I289" s="356">
        <v>539.20000000000016</v>
      </c>
      <c r="J289" s="356">
        <v>542.90000000000009</v>
      </c>
      <c r="K289" s="355">
        <v>535.5</v>
      </c>
      <c r="L289" s="355">
        <v>527.1</v>
      </c>
      <c r="M289" s="355">
        <v>0.45704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75.400000000000006</v>
      </c>
      <c r="D290" s="356">
        <v>75.183333333333337</v>
      </c>
      <c r="E290" s="356">
        <v>74.716666666666669</v>
      </c>
      <c r="F290" s="356">
        <v>74.033333333333331</v>
      </c>
      <c r="G290" s="356">
        <v>73.566666666666663</v>
      </c>
      <c r="H290" s="356">
        <v>75.866666666666674</v>
      </c>
      <c r="I290" s="356">
        <v>76.333333333333343</v>
      </c>
      <c r="J290" s="356">
        <v>77.01666666666668</v>
      </c>
      <c r="K290" s="355">
        <v>75.650000000000006</v>
      </c>
      <c r="L290" s="355">
        <v>74.5</v>
      </c>
      <c r="M290" s="355">
        <v>51.791240000000002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2959.75</v>
      </c>
      <c r="D291" s="356">
        <v>2978.9166666666665</v>
      </c>
      <c r="E291" s="356">
        <v>2932.833333333333</v>
      </c>
      <c r="F291" s="356">
        <v>2905.9166666666665</v>
      </c>
      <c r="G291" s="356">
        <v>2859.833333333333</v>
      </c>
      <c r="H291" s="356">
        <v>3005.833333333333</v>
      </c>
      <c r="I291" s="356">
        <v>3051.9166666666661</v>
      </c>
      <c r="J291" s="356">
        <v>3078.833333333333</v>
      </c>
      <c r="K291" s="355">
        <v>3025</v>
      </c>
      <c r="L291" s="355">
        <v>2952</v>
      </c>
      <c r="M291" s="355">
        <v>1.8068500000000001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387.4</v>
      </c>
      <c r="D292" s="356">
        <v>387.48333333333335</v>
      </c>
      <c r="E292" s="356">
        <v>380.36666666666667</v>
      </c>
      <c r="F292" s="356">
        <v>373.33333333333331</v>
      </c>
      <c r="G292" s="356">
        <v>366.21666666666664</v>
      </c>
      <c r="H292" s="356">
        <v>394.51666666666671</v>
      </c>
      <c r="I292" s="356">
        <v>401.63333333333338</v>
      </c>
      <c r="J292" s="356">
        <v>408.66666666666674</v>
      </c>
      <c r="K292" s="355">
        <v>394.6</v>
      </c>
      <c r="L292" s="355">
        <v>380.45</v>
      </c>
      <c r="M292" s="355">
        <v>1.79409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526.1</v>
      </c>
      <c r="D293" s="356">
        <v>526.15</v>
      </c>
      <c r="E293" s="356">
        <v>518.29999999999995</v>
      </c>
      <c r="F293" s="356">
        <v>510.5</v>
      </c>
      <c r="G293" s="356">
        <v>502.65</v>
      </c>
      <c r="H293" s="356">
        <v>533.94999999999993</v>
      </c>
      <c r="I293" s="356">
        <v>541.80000000000007</v>
      </c>
      <c r="J293" s="356">
        <v>549.59999999999991</v>
      </c>
      <c r="K293" s="355">
        <v>534</v>
      </c>
      <c r="L293" s="355">
        <v>518.35</v>
      </c>
      <c r="M293" s="355">
        <v>12.205030000000001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11691.95</v>
      </c>
      <c r="D294" s="356">
        <v>11503.916666666666</v>
      </c>
      <c r="E294" s="356">
        <v>11237.833333333332</v>
      </c>
      <c r="F294" s="356">
        <v>10783.716666666665</v>
      </c>
      <c r="G294" s="356">
        <v>10517.633333333331</v>
      </c>
      <c r="H294" s="356">
        <v>11958.033333333333</v>
      </c>
      <c r="I294" s="356">
        <v>12224.116666666665</v>
      </c>
      <c r="J294" s="356">
        <v>12678.233333333334</v>
      </c>
      <c r="K294" s="355">
        <v>11770</v>
      </c>
      <c r="L294" s="355">
        <v>11049.8</v>
      </c>
      <c r="M294" s="355">
        <v>0.33681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49.45</v>
      </c>
      <c r="D295" s="356">
        <v>49.483333333333327</v>
      </c>
      <c r="E295" s="356">
        <v>48.916666666666657</v>
      </c>
      <c r="F295" s="356">
        <v>48.383333333333333</v>
      </c>
      <c r="G295" s="356">
        <v>47.816666666666663</v>
      </c>
      <c r="H295" s="356">
        <v>50.016666666666652</v>
      </c>
      <c r="I295" s="356">
        <v>50.583333333333329</v>
      </c>
      <c r="J295" s="356">
        <v>51.116666666666646</v>
      </c>
      <c r="K295" s="355">
        <v>50.05</v>
      </c>
      <c r="L295" s="355">
        <v>48.95</v>
      </c>
      <c r="M295" s="355">
        <v>18.200520000000001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391.85</v>
      </c>
      <c r="D296" s="356">
        <v>390.45</v>
      </c>
      <c r="E296" s="356">
        <v>387.54999999999995</v>
      </c>
      <c r="F296" s="356">
        <v>383.24999999999994</v>
      </c>
      <c r="G296" s="356">
        <v>380.34999999999991</v>
      </c>
      <c r="H296" s="356">
        <v>394.75</v>
      </c>
      <c r="I296" s="356">
        <v>397.65</v>
      </c>
      <c r="J296" s="356">
        <v>401.95000000000005</v>
      </c>
      <c r="K296" s="355">
        <v>393.35</v>
      </c>
      <c r="L296" s="355">
        <v>386.15</v>
      </c>
      <c r="M296" s="355">
        <v>21.422899999999998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2639.25</v>
      </c>
      <c r="D297" s="356">
        <v>2637.65</v>
      </c>
      <c r="E297" s="356">
        <v>2606.3000000000002</v>
      </c>
      <c r="F297" s="356">
        <v>2573.35</v>
      </c>
      <c r="G297" s="356">
        <v>2542</v>
      </c>
      <c r="H297" s="356">
        <v>2670.6000000000004</v>
      </c>
      <c r="I297" s="356">
        <v>2701.95</v>
      </c>
      <c r="J297" s="356">
        <v>2734.9000000000005</v>
      </c>
      <c r="K297" s="355">
        <v>2669</v>
      </c>
      <c r="L297" s="355">
        <v>2604.6999999999998</v>
      </c>
      <c r="M297" s="355">
        <v>0.38921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1296.1500000000001</v>
      </c>
      <c r="D298" s="356">
        <v>1296.7666666666667</v>
      </c>
      <c r="E298" s="356">
        <v>1283.5333333333333</v>
      </c>
      <c r="F298" s="356">
        <v>1270.9166666666667</v>
      </c>
      <c r="G298" s="356">
        <v>1257.6833333333334</v>
      </c>
      <c r="H298" s="356">
        <v>1309.3833333333332</v>
      </c>
      <c r="I298" s="356">
        <v>1322.6166666666663</v>
      </c>
      <c r="J298" s="356">
        <v>1335.2333333333331</v>
      </c>
      <c r="K298" s="355">
        <v>1310</v>
      </c>
      <c r="L298" s="355">
        <v>1284.1500000000001</v>
      </c>
      <c r="M298" s="355">
        <v>1.38887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1888.8</v>
      </c>
      <c r="D299" s="356">
        <v>1888.0999999999997</v>
      </c>
      <c r="E299" s="356">
        <v>1876.2999999999993</v>
      </c>
      <c r="F299" s="356">
        <v>1863.7999999999995</v>
      </c>
      <c r="G299" s="356">
        <v>1851.9999999999991</v>
      </c>
      <c r="H299" s="356">
        <v>1900.5999999999995</v>
      </c>
      <c r="I299" s="356">
        <v>1912.4</v>
      </c>
      <c r="J299" s="356">
        <v>1924.8999999999996</v>
      </c>
      <c r="K299" s="355">
        <v>1899.9</v>
      </c>
      <c r="L299" s="355">
        <v>1875.6</v>
      </c>
      <c r="M299" s="355">
        <v>13.908099999999999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6290.7</v>
      </c>
      <c r="D300" s="356">
        <v>6256.8499999999995</v>
      </c>
      <c r="E300" s="356">
        <v>6193.8499999999985</v>
      </c>
      <c r="F300" s="356">
        <v>6096.9999999999991</v>
      </c>
      <c r="G300" s="356">
        <v>6033.9999999999982</v>
      </c>
      <c r="H300" s="356">
        <v>6353.6999999999989</v>
      </c>
      <c r="I300" s="356">
        <v>6416.7000000000007</v>
      </c>
      <c r="J300" s="356">
        <v>6513.5499999999993</v>
      </c>
      <c r="K300" s="355">
        <v>6319.85</v>
      </c>
      <c r="L300" s="355">
        <v>6160</v>
      </c>
      <c r="M300" s="355">
        <v>2.32924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4575.2</v>
      </c>
      <c r="D301" s="356">
        <v>4553.1166666666668</v>
      </c>
      <c r="E301" s="356">
        <v>4466.2333333333336</v>
      </c>
      <c r="F301" s="356">
        <v>4357.2666666666664</v>
      </c>
      <c r="G301" s="356">
        <v>4270.3833333333332</v>
      </c>
      <c r="H301" s="356">
        <v>4662.0833333333339</v>
      </c>
      <c r="I301" s="356">
        <v>4748.9666666666672</v>
      </c>
      <c r="J301" s="356">
        <v>4857.9333333333343</v>
      </c>
      <c r="K301" s="355">
        <v>4640</v>
      </c>
      <c r="L301" s="355">
        <v>4444.1499999999996</v>
      </c>
      <c r="M301" s="355">
        <v>4.3782699999999997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800.95</v>
      </c>
      <c r="D302" s="356">
        <v>797.33333333333337</v>
      </c>
      <c r="E302" s="356">
        <v>789.76666666666677</v>
      </c>
      <c r="F302" s="356">
        <v>778.58333333333337</v>
      </c>
      <c r="G302" s="356">
        <v>771.01666666666677</v>
      </c>
      <c r="H302" s="356">
        <v>808.51666666666677</v>
      </c>
      <c r="I302" s="356">
        <v>816.08333333333337</v>
      </c>
      <c r="J302" s="356">
        <v>827.26666666666677</v>
      </c>
      <c r="K302" s="355">
        <v>804.9</v>
      </c>
      <c r="L302" s="355">
        <v>786.15</v>
      </c>
      <c r="M302" s="355">
        <v>23.784420000000001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2849.95</v>
      </c>
      <c r="D303" s="356">
        <v>2857.3333333333335</v>
      </c>
      <c r="E303" s="356">
        <v>2792.6166666666668</v>
      </c>
      <c r="F303" s="356">
        <v>2735.2833333333333</v>
      </c>
      <c r="G303" s="356">
        <v>2670.5666666666666</v>
      </c>
      <c r="H303" s="356">
        <v>2914.666666666667</v>
      </c>
      <c r="I303" s="356">
        <v>2979.3833333333332</v>
      </c>
      <c r="J303" s="356">
        <v>3036.7166666666672</v>
      </c>
      <c r="K303" s="355">
        <v>2922.05</v>
      </c>
      <c r="L303" s="355">
        <v>2800</v>
      </c>
      <c r="M303" s="355">
        <v>0.35951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453.35</v>
      </c>
      <c r="D304" s="356">
        <v>456.11666666666662</v>
      </c>
      <c r="E304" s="356">
        <v>448.23333333333323</v>
      </c>
      <c r="F304" s="356">
        <v>443.11666666666662</v>
      </c>
      <c r="G304" s="356">
        <v>435.23333333333323</v>
      </c>
      <c r="H304" s="356">
        <v>461.23333333333323</v>
      </c>
      <c r="I304" s="356">
        <v>469.11666666666656</v>
      </c>
      <c r="J304" s="356">
        <v>474.23333333333323</v>
      </c>
      <c r="K304" s="355">
        <v>464</v>
      </c>
      <c r="L304" s="355">
        <v>451</v>
      </c>
      <c r="M304" s="355">
        <v>3.8485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840.2</v>
      </c>
      <c r="D305" s="356">
        <v>839.76666666666677</v>
      </c>
      <c r="E305" s="356">
        <v>833.58333333333348</v>
      </c>
      <c r="F305" s="356">
        <v>826.9666666666667</v>
      </c>
      <c r="G305" s="356">
        <v>820.78333333333342</v>
      </c>
      <c r="H305" s="356">
        <v>846.38333333333355</v>
      </c>
      <c r="I305" s="356">
        <v>852.56666666666672</v>
      </c>
      <c r="J305" s="356">
        <v>859.18333333333362</v>
      </c>
      <c r="K305" s="355">
        <v>845.95</v>
      </c>
      <c r="L305" s="355">
        <v>833.15</v>
      </c>
      <c r="M305" s="355">
        <v>21.652229999999999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155.65</v>
      </c>
      <c r="D306" s="356">
        <v>155.16666666666666</v>
      </c>
      <c r="E306" s="356">
        <v>154.13333333333333</v>
      </c>
      <c r="F306" s="356">
        <v>152.61666666666667</v>
      </c>
      <c r="G306" s="356">
        <v>151.58333333333334</v>
      </c>
      <c r="H306" s="356">
        <v>156.68333333333331</v>
      </c>
      <c r="I306" s="356">
        <v>157.71666666666667</v>
      </c>
      <c r="J306" s="356">
        <v>159.23333333333329</v>
      </c>
      <c r="K306" s="355">
        <v>156.19999999999999</v>
      </c>
      <c r="L306" s="355">
        <v>153.65</v>
      </c>
      <c r="M306" s="355">
        <v>21.91384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20.2</v>
      </c>
      <c r="D307" s="356">
        <v>20.3</v>
      </c>
      <c r="E307" s="356">
        <v>20</v>
      </c>
      <c r="F307" s="356">
        <v>19.8</v>
      </c>
      <c r="G307" s="356">
        <v>19.5</v>
      </c>
      <c r="H307" s="356">
        <v>20.5</v>
      </c>
      <c r="I307" s="356">
        <v>20.800000000000004</v>
      </c>
      <c r="J307" s="356">
        <v>21</v>
      </c>
      <c r="K307" s="355">
        <v>20.6</v>
      </c>
      <c r="L307" s="355">
        <v>20.100000000000001</v>
      </c>
      <c r="M307" s="355">
        <v>25.017530000000001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206.2</v>
      </c>
      <c r="D308" s="356">
        <v>207.0333333333333</v>
      </c>
      <c r="E308" s="356">
        <v>204.21666666666661</v>
      </c>
      <c r="F308" s="356">
        <v>202.23333333333332</v>
      </c>
      <c r="G308" s="356">
        <v>199.41666666666663</v>
      </c>
      <c r="H308" s="356">
        <v>209.01666666666659</v>
      </c>
      <c r="I308" s="356">
        <v>211.83333333333331</v>
      </c>
      <c r="J308" s="356">
        <v>213.81666666666658</v>
      </c>
      <c r="K308" s="355">
        <v>209.85</v>
      </c>
      <c r="L308" s="355">
        <v>205.05</v>
      </c>
      <c r="M308" s="355">
        <v>0.59928999999999999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527.85</v>
      </c>
      <c r="D309" s="356">
        <v>529.65</v>
      </c>
      <c r="E309" s="356">
        <v>521.19999999999993</v>
      </c>
      <c r="F309" s="356">
        <v>514.54999999999995</v>
      </c>
      <c r="G309" s="356">
        <v>506.09999999999991</v>
      </c>
      <c r="H309" s="356">
        <v>536.29999999999995</v>
      </c>
      <c r="I309" s="356">
        <v>544.75</v>
      </c>
      <c r="J309" s="356">
        <v>551.4</v>
      </c>
      <c r="K309" s="355">
        <v>538.1</v>
      </c>
      <c r="L309" s="355">
        <v>523</v>
      </c>
      <c r="M309" s="355">
        <v>0.77202000000000004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158.35</v>
      </c>
      <c r="D310" s="356">
        <v>158.91666666666666</v>
      </c>
      <c r="E310" s="356">
        <v>156.83333333333331</v>
      </c>
      <c r="F310" s="356">
        <v>155.31666666666666</v>
      </c>
      <c r="G310" s="356">
        <v>153.23333333333332</v>
      </c>
      <c r="H310" s="356">
        <v>160.43333333333331</v>
      </c>
      <c r="I310" s="356">
        <v>162.51666666666662</v>
      </c>
      <c r="J310" s="356">
        <v>164.0333333333333</v>
      </c>
      <c r="K310" s="355">
        <v>161</v>
      </c>
      <c r="L310" s="355">
        <v>157.4</v>
      </c>
      <c r="M310" s="355">
        <v>26.46012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512.20000000000005</v>
      </c>
      <c r="D311" s="356">
        <v>510.38333333333338</v>
      </c>
      <c r="E311" s="356">
        <v>507.81666666666672</v>
      </c>
      <c r="F311" s="356">
        <v>503.43333333333334</v>
      </c>
      <c r="G311" s="356">
        <v>500.86666666666667</v>
      </c>
      <c r="H311" s="356">
        <v>514.76666666666677</v>
      </c>
      <c r="I311" s="356">
        <v>517.33333333333348</v>
      </c>
      <c r="J311" s="356">
        <v>521.71666666666681</v>
      </c>
      <c r="K311" s="355">
        <v>512.95000000000005</v>
      </c>
      <c r="L311" s="355">
        <v>506</v>
      </c>
      <c r="M311" s="355">
        <v>5.1511199999999997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8949.4500000000007</v>
      </c>
      <c r="D312" s="356">
        <v>8853.75</v>
      </c>
      <c r="E312" s="356">
        <v>8717.7000000000007</v>
      </c>
      <c r="F312" s="356">
        <v>8485.9500000000007</v>
      </c>
      <c r="G312" s="356">
        <v>8349.9000000000015</v>
      </c>
      <c r="H312" s="356">
        <v>9085.5</v>
      </c>
      <c r="I312" s="356">
        <v>9221.5499999999993</v>
      </c>
      <c r="J312" s="356">
        <v>9453.2999999999993</v>
      </c>
      <c r="K312" s="355">
        <v>8989.7999999999993</v>
      </c>
      <c r="L312" s="355">
        <v>8622</v>
      </c>
      <c r="M312" s="355">
        <v>14.03525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2680.15</v>
      </c>
      <c r="D313" s="356">
        <v>2673.0499999999997</v>
      </c>
      <c r="E313" s="356">
        <v>2656.0999999999995</v>
      </c>
      <c r="F313" s="356">
        <v>2632.0499999999997</v>
      </c>
      <c r="G313" s="356">
        <v>2615.0999999999995</v>
      </c>
      <c r="H313" s="356">
        <v>2697.0999999999995</v>
      </c>
      <c r="I313" s="356">
        <v>2714.0499999999993</v>
      </c>
      <c r="J313" s="356">
        <v>2738.0999999999995</v>
      </c>
      <c r="K313" s="355">
        <v>2690</v>
      </c>
      <c r="L313" s="355">
        <v>2649</v>
      </c>
      <c r="M313" s="355">
        <v>0.31540000000000001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364.65</v>
      </c>
      <c r="D314" s="356">
        <v>362.85000000000008</v>
      </c>
      <c r="E314" s="356">
        <v>357.40000000000015</v>
      </c>
      <c r="F314" s="356">
        <v>350.15000000000009</v>
      </c>
      <c r="G314" s="356">
        <v>344.70000000000016</v>
      </c>
      <c r="H314" s="356">
        <v>370.10000000000014</v>
      </c>
      <c r="I314" s="356">
        <v>375.55000000000007</v>
      </c>
      <c r="J314" s="356">
        <v>382.80000000000013</v>
      </c>
      <c r="K314" s="355">
        <v>368.3</v>
      </c>
      <c r="L314" s="355">
        <v>355.6</v>
      </c>
      <c r="M314" s="355">
        <v>23.653490000000001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264.85000000000002</v>
      </c>
      <c r="D315" s="356">
        <v>266.59999999999997</v>
      </c>
      <c r="E315" s="356">
        <v>261.24999999999994</v>
      </c>
      <c r="F315" s="356">
        <v>257.64999999999998</v>
      </c>
      <c r="G315" s="356">
        <v>252.29999999999995</v>
      </c>
      <c r="H315" s="356">
        <v>270.19999999999993</v>
      </c>
      <c r="I315" s="356">
        <v>275.54999999999995</v>
      </c>
      <c r="J315" s="356">
        <v>279.14999999999992</v>
      </c>
      <c r="K315" s="355">
        <v>271.95</v>
      </c>
      <c r="L315" s="355">
        <v>263</v>
      </c>
      <c r="M315" s="355">
        <v>0.97162000000000004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854.6</v>
      </c>
      <c r="D316" s="356">
        <v>856.26666666666677</v>
      </c>
      <c r="E316" s="356">
        <v>846.58333333333348</v>
      </c>
      <c r="F316" s="356">
        <v>838.56666666666672</v>
      </c>
      <c r="G316" s="356">
        <v>828.88333333333344</v>
      </c>
      <c r="H316" s="356">
        <v>864.28333333333353</v>
      </c>
      <c r="I316" s="356">
        <v>873.9666666666667</v>
      </c>
      <c r="J316" s="356">
        <v>881.98333333333358</v>
      </c>
      <c r="K316" s="355">
        <v>865.95</v>
      </c>
      <c r="L316" s="355">
        <v>848.25</v>
      </c>
      <c r="M316" s="355">
        <v>10.102359999999999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1444.1</v>
      </c>
      <c r="D317" s="356">
        <v>1444.3166666666666</v>
      </c>
      <c r="E317" s="356">
        <v>1429.8333333333333</v>
      </c>
      <c r="F317" s="356">
        <v>1415.5666666666666</v>
      </c>
      <c r="G317" s="356">
        <v>1401.0833333333333</v>
      </c>
      <c r="H317" s="356">
        <v>1458.5833333333333</v>
      </c>
      <c r="I317" s="356">
        <v>1473.0666666666668</v>
      </c>
      <c r="J317" s="356">
        <v>1487.3333333333333</v>
      </c>
      <c r="K317" s="355">
        <v>1458.8</v>
      </c>
      <c r="L317" s="355">
        <v>1430.05</v>
      </c>
      <c r="M317" s="355">
        <v>4.2686999999999999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2456.6999999999998</v>
      </c>
      <c r="D318" s="356">
        <v>2465.5833333333335</v>
      </c>
      <c r="E318" s="356">
        <v>2419.166666666667</v>
      </c>
      <c r="F318" s="356">
        <v>2381.6333333333337</v>
      </c>
      <c r="G318" s="356">
        <v>2335.2166666666672</v>
      </c>
      <c r="H318" s="356">
        <v>2503.1166666666668</v>
      </c>
      <c r="I318" s="356">
        <v>2549.5333333333338</v>
      </c>
      <c r="J318" s="356">
        <v>2587.0666666666666</v>
      </c>
      <c r="K318" s="355">
        <v>2512</v>
      </c>
      <c r="L318" s="355">
        <v>2428.0500000000002</v>
      </c>
      <c r="M318" s="355">
        <v>1.1056900000000001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879.15</v>
      </c>
      <c r="D319" s="356">
        <v>873.70000000000016</v>
      </c>
      <c r="E319" s="356">
        <v>867.40000000000032</v>
      </c>
      <c r="F319" s="356">
        <v>855.6500000000002</v>
      </c>
      <c r="G319" s="356">
        <v>849.35000000000036</v>
      </c>
      <c r="H319" s="356">
        <v>885.45000000000027</v>
      </c>
      <c r="I319" s="356">
        <v>891.75000000000023</v>
      </c>
      <c r="J319" s="356">
        <v>903.50000000000023</v>
      </c>
      <c r="K319" s="355">
        <v>880</v>
      </c>
      <c r="L319" s="355">
        <v>861.95</v>
      </c>
      <c r="M319" s="355">
        <v>3.8443700000000001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799.3</v>
      </c>
      <c r="D320" s="356">
        <v>797.44999999999993</v>
      </c>
      <c r="E320" s="356">
        <v>782.89999999999986</v>
      </c>
      <c r="F320" s="356">
        <v>766.49999999999989</v>
      </c>
      <c r="G320" s="356">
        <v>751.94999999999982</v>
      </c>
      <c r="H320" s="356">
        <v>813.84999999999991</v>
      </c>
      <c r="I320" s="356">
        <v>828.39999999999986</v>
      </c>
      <c r="J320" s="356">
        <v>844.8</v>
      </c>
      <c r="K320" s="355">
        <v>812</v>
      </c>
      <c r="L320" s="355">
        <v>781.05</v>
      </c>
      <c r="M320" s="355">
        <v>22.532229999999998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206.55</v>
      </c>
      <c r="D321" s="356">
        <v>206.48333333333335</v>
      </c>
      <c r="E321" s="356">
        <v>204.8666666666667</v>
      </c>
      <c r="F321" s="356">
        <v>203.18333333333337</v>
      </c>
      <c r="G321" s="356">
        <v>201.56666666666672</v>
      </c>
      <c r="H321" s="356">
        <v>208.16666666666669</v>
      </c>
      <c r="I321" s="356">
        <v>209.78333333333336</v>
      </c>
      <c r="J321" s="356">
        <v>211.46666666666667</v>
      </c>
      <c r="K321" s="355">
        <v>208.1</v>
      </c>
      <c r="L321" s="355">
        <v>204.8</v>
      </c>
      <c r="M321" s="355">
        <v>1.0143200000000001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191.05</v>
      </c>
      <c r="D322" s="356">
        <v>190.68333333333331</v>
      </c>
      <c r="E322" s="356">
        <v>188.86666666666662</v>
      </c>
      <c r="F322" s="356">
        <v>186.68333333333331</v>
      </c>
      <c r="G322" s="356">
        <v>184.86666666666662</v>
      </c>
      <c r="H322" s="356">
        <v>192.86666666666662</v>
      </c>
      <c r="I322" s="356">
        <v>194.68333333333328</v>
      </c>
      <c r="J322" s="356">
        <v>196.86666666666662</v>
      </c>
      <c r="K322" s="355">
        <v>192.5</v>
      </c>
      <c r="L322" s="355">
        <v>188.5</v>
      </c>
      <c r="M322" s="355">
        <v>1.6007100000000001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198.15</v>
      </c>
      <c r="D323" s="356">
        <v>196.48333333333335</v>
      </c>
      <c r="E323" s="356">
        <v>193.4666666666667</v>
      </c>
      <c r="F323" s="356">
        <v>188.78333333333336</v>
      </c>
      <c r="G323" s="356">
        <v>185.76666666666671</v>
      </c>
      <c r="H323" s="356">
        <v>201.16666666666669</v>
      </c>
      <c r="I323" s="356">
        <v>204.18333333333334</v>
      </c>
      <c r="J323" s="356">
        <v>208.86666666666667</v>
      </c>
      <c r="K323" s="355">
        <v>199.5</v>
      </c>
      <c r="L323" s="355">
        <v>191.8</v>
      </c>
      <c r="M323" s="355">
        <v>6.8469600000000002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1058</v>
      </c>
      <c r="D324" s="356">
        <v>1052.7166666666667</v>
      </c>
      <c r="E324" s="356">
        <v>1036.4333333333334</v>
      </c>
      <c r="F324" s="356">
        <v>1014.8666666666668</v>
      </c>
      <c r="G324" s="356">
        <v>998.58333333333348</v>
      </c>
      <c r="H324" s="356">
        <v>1074.2833333333333</v>
      </c>
      <c r="I324" s="356">
        <v>1090.5666666666666</v>
      </c>
      <c r="J324" s="356">
        <v>1112.1333333333332</v>
      </c>
      <c r="K324" s="355">
        <v>1069</v>
      </c>
      <c r="L324" s="355">
        <v>1031.1500000000001</v>
      </c>
      <c r="M324" s="355">
        <v>4.4217199999999997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3993.3</v>
      </c>
      <c r="D325" s="356">
        <v>3979.1</v>
      </c>
      <c r="E325" s="356">
        <v>3936.25</v>
      </c>
      <c r="F325" s="356">
        <v>3879.2000000000003</v>
      </c>
      <c r="G325" s="356">
        <v>3836.3500000000004</v>
      </c>
      <c r="H325" s="356">
        <v>4036.1499999999996</v>
      </c>
      <c r="I325" s="356">
        <v>4078.9999999999991</v>
      </c>
      <c r="J325" s="356">
        <v>4136.0499999999993</v>
      </c>
      <c r="K325" s="355">
        <v>4021.95</v>
      </c>
      <c r="L325" s="355">
        <v>3922.05</v>
      </c>
      <c r="M325" s="355">
        <v>6.0506900000000003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53.95</v>
      </c>
      <c r="D326" s="356">
        <v>53.333333333333336</v>
      </c>
      <c r="E326" s="356">
        <v>52.016666666666673</v>
      </c>
      <c r="F326" s="356">
        <v>50.083333333333336</v>
      </c>
      <c r="G326" s="356">
        <v>48.766666666666673</v>
      </c>
      <c r="H326" s="356">
        <v>55.266666666666673</v>
      </c>
      <c r="I326" s="356">
        <v>56.583333333333336</v>
      </c>
      <c r="J326" s="356">
        <v>58.516666666666673</v>
      </c>
      <c r="K326" s="355">
        <v>54.65</v>
      </c>
      <c r="L326" s="355">
        <v>51.4</v>
      </c>
      <c r="M326" s="355">
        <v>109.48408999999999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177.65</v>
      </c>
      <c r="D327" s="356">
        <v>176.78333333333333</v>
      </c>
      <c r="E327" s="356">
        <v>175.61666666666667</v>
      </c>
      <c r="F327" s="356">
        <v>173.58333333333334</v>
      </c>
      <c r="G327" s="356">
        <v>172.41666666666669</v>
      </c>
      <c r="H327" s="356">
        <v>178.81666666666666</v>
      </c>
      <c r="I327" s="356">
        <v>179.98333333333335</v>
      </c>
      <c r="J327" s="356">
        <v>182.01666666666665</v>
      </c>
      <c r="K327" s="355">
        <v>177.95</v>
      </c>
      <c r="L327" s="355">
        <v>174.75</v>
      </c>
      <c r="M327" s="355">
        <v>1.7505299999999999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940.4</v>
      </c>
      <c r="D328" s="356">
        <v>932.51666666666677</v>
      </c>
      <c r="E328" s="356">
        <v>920.03333333333353</v>
      </c>
      <c r="F328" s="356">
        <v>899.66666666666674</v>
      </c>
      <c r="G328" s="356">
        <v>887.18333333333351</v>
      </c>
      <c r="H328" s="356">
        <v>952.88333333333355</v>
      </c>
      <c r="I328" s="356">
        <v>965.3666666666669</v>
      </c>
      <c r="J328" s="356">
        <v>985.73333333333358</v>
      </c>
      <c r="K328" s="355">
        <v>945</v>
      </c>
      <c r="L328" s="355">
        <v>912.15</v>
      </c>
      <c r="M328" s="355">
        <v>1.63123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3030.25</v>
      </c>
      <c r="D329" s="356">
        <v>3031.2666666666664</v>
      </c>
      <c r="E329" s="356">
        <v>2992.583333333333</v>
      </c>
      <c r="F329" s="356">
        <v>2954.9166666666665</v>
      </c>
      <c r="G329" s="356">
        <v>2916.2333333333331</v>
      </c>
      <c r="H329" s="356">
        <v>3068.9333333333329</v>
      </c>
      <c r="I329" s="356">
        <v>3107.6166666666663</v>
      </c>
      <c r="J329" s="356">
        <v>3145.2833333333328</v>
      </c>
      <c r="K329" s="355">
        <v>3069.95</v>
      </c>
      <c r="L329" s="355">
        <v>2993.6</v>
      </c>
      <c r="M329" s="355">
        <v>3.8411300000000002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70426.600000000006</v>
      </c>
      <c r="D330" s="356">
        <v>70202.483333333337</v>
      </c>
      <c r="E330" s="356">
        <v>69825.116666666669</v>
      </c>
      <c r="F330" s="356">
        <v>69223.633333333331</v>
      </c>
      <c r="G330" s="356">
        <v>68846.266666666663</v>
      </c>
      <c r="H330" s="356">
        <v>70803.966666666674</v>
      </c>
      <c r="I330" s="356">
        <v>71181.333333333343</v>
      </c>
      <c r="J330" s="356">
        <v>71782.81666666668</v>
      </c>
      <c r="K330" s="355">
        <v>70579.850000000006</v>
      </c>
      <c r="L330" s="355">
        <v>69601</v>
      </c>
      <c r="M330" s="355">
        <v>5.62E-2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46.85</v>
      </c>
      <c r="D331" s="356">
        <v>46.983333333333327</v>
      </c>
      <c r="E331" s="356">
        <v>46.166666666666657</v>
      </c>
      <c r="F331" s="356">
        <v>45.483333333333327</v>
      </c>
      <c r="G331" s="356">
        <v>44.666666666666657</v>
      </c>
      <c r="H331" s="356">
        <v>47.666666666666657</v>
      </c>
      <c r="I331" s="356">
        <v>48.483333333333334</v>
      </c>
      <c r="J331" s="356">
        <v>49.166666666666657</v>
      </c>
      <c r="K331" s="355">
        <v>47.8</v>
      </c>
      <c r="L331" s="355">
        <v>46.3</v>
      </c>
      <c r="M331" s="355">
        <v>8.6834799999999994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1456.35</v>
      </c>
      <c r="D332" s="356">
        <v>1454.2166666666665</v>
      </c>
      <c r="E332" s="356">
        <v>1448.4333333333329</v>
      </c>
      <c r="F332" s="356">
        <v>1440.5166666666664</v>
      </c>
      <c r="G332" s="356">
        <v>1434.7333333333329</v>
      </c>
      <c r="H332" s="356">
        <v>1462.133333333333</v>
      </c>
      <c r="I332" s="356">
        <v>1467.9166666666663</v>
      </c>
      <c r="J332" s="356">
        <v>1475.833333333333</v>
      </c>
      <c r="K332" s="355">
        <v>1460</v>
      </c>
      <c r="L332" s="355">
        <v>1446.3</v>
      </c>
      <c r="M332" s="355">
        <v>2.5850300000000002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332.65</v>
      </c>
      <c r="D333" s="356">
        <v>330.8</v>
      </c>
      <c r="E333" s="356">
        <v>327.85</v>
      </c>
      <c r="F333" s="356">
        <v>323.05</v>
      </c>
      <c r="G333" s="356">
        <v>320.10000000000002</v>
      </c>
      <c r="H333" s="356">
        <v>335.6</v>
      </c>
      <c r="I333" s="356">
        <v>338.54999999999995</v>
      </c>
      <c r="J333" s="356">
        <v>343.35</v>
      </c>
      <c r="K333" s="355">
        <v>333.75</v>
      </c>
      <c r="L333" s="355">
        <v>326</v>
      </c>
      <c r="M333" s="355">
        <v>5.1830600000000002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920.85</v>
      </c>
      <c r="D334" s="356">
        <v>917.15</v>
      </c>
      <c r="E334" s="356">
        <v>910.3</v>
      </c>
      <c r="F334" s="356">
        <v>899.75</v>
      </c>
      <c r="G334" s="356">
        <v>892.9</v>
      </c>
      <c r="H334" s="356">
        <v>927.69999999999993</v>
      </c>
      <c r="I334" s="356">
        <v>934.55000000000007</v>
      </c>
      <c r="J334" s="356">
        <v>945.09999999999991</v>
      </c>
      <c r="K334" s="355">
        <v>924</v>
      </c>
      <c r="L334" s="355">
        <v>906.6</v>
      </c>
      <c r="M334" s="355">
        <v>0.93018999999999996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124.7</v>
      </c>
      <c r="D335" s="356">
        <v>124.08333333333333</v>
      </c>
      <c r="E335" s="356">
        <v>121.91666666666666</v>
      </c>
      <c r="F335" s="356">
        <v>119.13333333333333</v>
      </c>
      <c r="G335" s="356">
        <v>116.96666666666665</v>
      </c>
      <c r="H335" s="356">
        <v>126.86666666666666</v>
      </c>
      <c r="I335" s="356">
        <v>129.0333333333333</v>
      </c>
      <c r="J335" s="356">
        <v>131.81666666666666</v>
      </c>
      <c r="K335" s="355">
        <v>126.25</v>
      </c>
      <c r="L335" s="355">
        <v>121.3</v>
      </c>
      <c r="M335" s="355">
        <v>395.66419000000002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4913.1000000000004</v>
      </c>
      <c r="D336" s="356">
        <v>4897.2666666666673</v>
      </c>
      <c r="E336" s="356">
        <v>4836.7333333333345</v>
      </c>
      <c r="F336" s="356">
        <v>4760.3666666666668</v>
      </c>
      <c r="G336" s="356">
        <v>4699.8333333333339</v>
      </c>
      <c r="H336" s="356">
        <v>4973.633333333335</v>
      </c>
      <c r="I336" s="356">
        <v>5034.1666666666679</v>
      </c>
      <c r="J336" s="356">
        <v>5110.5333333333356</v>
      </c>
      <c r="K336" s="355">
        <v>4957.8</v>
      </c>
      <c r="L336" s="355">
        <v>4820.8999999999996</v>
      </c>
      <c r="M336" s="355">
        <v>3.8636200000000001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4037.55</v>
      </c>
      <c r="D337" s="356">
        <v>4059.8333333333335</v>
      </c>
      <c r="E337" s="356">
        <v>4002.7166666666672</v>
      </c>
      <c r="F337" s="356">
        <v>3967.8833333333337</v>
      </c>
      <c r="G337" s="356">
        <v>3910.7666666666673</v>
      </c>
      <c r="H337" s="356">
        <v>4094.666666666667</v>
      </c>
      <c r="I337" s="356">
        <v>4151.7833333333328</v>
      </c>
      <c r="J337" s="356">
        <v>4186.6166666666668</v>
      </c>
      <c r="K337" s="355">
        <v>4116.95</v>
      </c>
      <c r="L337" s="355">
        <v>4025</v>
      </c>
      <c r="M337" s="355">
        <v>1.2896300000000001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1972</v>
      </c>
      <c r="D338" s="356">
        <v>1976.8166666666666</v>
      </c>
      <c r="E338" s="356">
        <v>1958.7333333333331</v>
      </c>
      <c r="F338" s="356">
        <v>1945.4666666666665</v>
      </c>
      <c r="G338" s="356">
        <v>1927.383333333333</v>
      </c>
      <c r="H338" s="356">
        <v>1990.0833333333333</v>
      </c>
      <c r="I338" s="356">
        <v>2008.1666666666667</v>
      </c>
      <c r="J338" s="356">
        <v>2021.4333333333334</v>
      </c>
      <c r="K338" s="355">
        <v>1994.9</v>
      </c>
      <c r="L338" s="355">
        <v>1963.55</v>
      </c>
      <c r="M338" s="355">
        <v>0.38030999999999998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45.7</v>
      </c>
      <c r="D339" s="356">
        <v>45.5</v>
      </c>
      <c r="E339" s="356">
        <v>45.15</v>
      </c>
      <c r="F339" s="356">
        <v>44.6</v>
      </c>
      <c r="G339" s="356">
        <v>44.25</v>
      </c>
      <c r="H339" s="356">
        <v>46.05</v>
      </c>
      <c r="I339" s="356">
        <v>46.399999999999991</v>
      </c>
      <c r="J339" s="356">
        <v>46.949999999999996</v>
      </c>
      <c r="K339" s="355">
        <v>45.85</v>
      </c>
      <c r="L339" s="355">
        <v>44.95</v>
      </c>
      <c r="M339" s="355">
        <v>26.081700000000001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71.150000000000006</v>
      </c>
      <c r="D340" s="356">
        <v>71.366666666666674</v>
      </c>
      <c r="E340" s="356">
        <v>70.283333333333346</v>
      </c>
      <c r="F340" s="356">
        <v>69.416666666666671</v>
      </c>
      <c r="G340" s="356">
        <v>68.333333333333343</v>
      </c>
      <c r="H340" s="356">
        <v>72.233333333333348</v>
      </c>
      <c r="I340" s="356">
        <v>73.316666666666663</v>
      </c>
      <c r="J340" s="356">
        <v>74.183333333333351</v>
      </c>
      <c r="K340" s="355">
        <v>72.45</v>
      </c>
      <c r="L340" s="355">
        <v>70.5</v>
      </c>
      <c r="M340" s="355">
        <v>39.05742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565.79999999999995</v>
      </c>
      <c r="D341" s="356">
        <v>567.13333333333333</v>
      </c>
      <c r="E341" s="356">
        <v>560.66666666666663</v>
      </c>
      <c r="F341" s="356">
        <v>555.5333333333333</v>
      </c>
      <c r="G341" s="356">
        <v>549.06666666666661</v>
      </c>
      <c r="H341" s="356">
        <v>572.26666666666665</v>
      </c>
      <c r="I341" s="356">
        <v>578.73333333333335</v>
      </c>
      <c r="J341" s="356">
        <v>583.86666666666667</v>
      </c>
      <c r="K341" s="355">
        <v>573.6</v>
      </c>
      <c r="L341" s="355">
        <v>562</v>
      </c>
      <c r="M341" s="355">
        <v>0.24059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18135.05</v>
      </c>
      <c r="D342" s="356">
        <v>18131.216666666664</v>
      </c>
      <c r="E342" s="356">
        <v>18025.283333333326</v>
      </c>
      <c r="F342" s="356">
        <v>17915.516666666663</v>
      </c>
      <c r="G342" s="356">
        <v>17809.583333333325</v>
      </c>
      <c r="H342" s="356">
        <v>18240.983333333326</v>
      </c>
      <c r="I342" s="356">
        <v>18346.916666666668</v>
      </c>
      <c r="J342" s="356">
        <v>18456.683333333327</v>
      </c>
      <c r="K342" s="355">
        <v>18237.150000000001</v>
      </c>
      <c r="L342" s="355">
        <v>18021.45</v>
      </c>
      <c r="M342" s="355">
        <v>0.48243000000000003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87.75</v>
      </c>
      <c r="D343" s="356">
        <v>86.516666666666666</v>
      </c>
      <c r="E343" s="356">
        <v>85.283333333333331</v>
      </c>
      <c r="F343" s="356">
        <v>82.816666666666663</v>
      </c>
      <c r="G343" s="356">
        <v>81.583333333333329</v>
      </c>
      <c r="H343" s="356">
        <v>88.983333333333334</v>
      </c>
      <c r="I343" s="356">
        <v>90.216666666666654</v>
      </c>
      <c r="J343" s="356">
        <v>92.683333333333337</v>
      </c>
      <c r="K343" s="355">
        <v>87.75</v>
      </c>
      <c r="L343" s="355">
        <v>84.05</v>
      </c>
      <c r="M343" s="355">
        <v>17.536339999999999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53.85</v>
      </c>
      <c r="D344" s="356">
        <v>53.983333333333327</v>
      </c>
      <c r="E344" s="356">
        <v>53.466666666666654</v>
      </c>
      <c r="F344" s="356">
        <v>53.083333333333329</v>
      </c>
      <c r="G344" s="356">
        <v>52.566666666666656</v>
      </c>
      <c r="H344" s="356">
        <v>54.366666666666653</v>
      </c>
      <c r="I344" s="356">
        <v>54.883333333333319</v>
      </c>
      <c r="J344" s="356">
        <v>55.266666666666652</v>
      </c>
      <c r="K344" s="355">
        <v>54.5</v>
      </c>
      <c r="L344" s="355">
        <v>53.6</v>
      </c>
      <c r="M344" s="355">
        <v>3.4331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640.75</v>
      </c>
      <c r="D345" s="356">
        <v>648.4</v>
      </c>
      <c r="E345" s="356">
        <v>629.9</v>
      </c>
      <c r="F345" s="356">
        <v>619.04999999999995</v>
      </c>
      <c r="G345" s="356">
        <v>600.54999999999995</v>
      </c>
      <c r="H345" s="356">
        <v>659.25</v>
      </c>
      <c r="I345" s="356">
        <v>677.75</v>
      </c>
      <c r="J345" s="356">
        <v>688.6</v>
      </c>
      <c r="K345" s="355">
        <v>666.9</v>
      </c>
      <c r="L345" s="355">
        <v>637.54999999999995</v>
      </c>
      <c r="M345" s="355">
        <v>0.99085999999999996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29.75</v>
      </c>
      <c r="D346" s="356">
        <v>29.716666666666669</v>
      </c>
      <c r="E346" s="356">
        <v>29.633333333333336</v>
      </c>
      <c r="F346" s="356">
        <v>29.516666666666669</v>
      </c>
      <c r="G346" s="356">
        <v>29.433333333333337</v>
      </c>
      <c r="H346" s="356">
        <v>29.833333333333336</v>
      </c>
      <c r="I346" s="356">
        <v>29.916666666666664</v>
      </c>
      <c r="J346" s="356">
        <v>30.033333333333335</v>
      </c>
      <c r="K346" s="355">
        <v>29.8</v>
      </c>
      <c r="L346" s="355">
        <v>29.6</v>
      </c>
      <c r="M346" s="355">
        <v>25.582940000000001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138.65</v>
      </c>
      <c r="D347" s="356">
        <v>138.03333333333333</v>
      </c>
      <c r="E347" s="356">
        <v>136.26666666666665</v>
      </c>
      <c r="F347" s="356">
        <v>133.88333333333333</v>
      </c>
      <c r="G347" s="356">
        <v>132.11666666666665</v>
      </c>
      <c r="H347" s="356">
        <v>140.41666666666666</v>
      </c>
      <c r="I347" s="356">
        <v>142.18333333333337</v>
      </c>
      <c r="J347" s="356">
        <v>144.56666666666666</v>
      </c>
      <c r="K347" s="355">
        <v>139.80000000000001</v>
      </c>
      <c r="L347" s="355">
        <v>135.65</v>
      </c>
      <c r="M347" s="355">
        <v>2.3978199999999998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2311.8000000000002</v>
      </c>
      <c r="D348" s="356">
        <v>2311.9166666666665</v>
      </c>
      <c r="E348" s="356">
        <v>2284.8833333333332</v>
      </c>
      <c r="F348" s="356">
        <v>2257.9666666666667</v>
      </c>
      <c r="G348" s="356">
        <v>2230.9333333333334</v>
      </c>
      <c r="H348" s="356">
        <v>2338.833333333333</v>
      </c>
      <c r="I348" s="356">
        <v>2365.8666666666668</v>
      </c>
      <c r="J348" s="356">
        <v>2392.7833333333328</v>
      </c>
      <c r="K348" s="355">
        <v>2338.9499999999998</v>
      </c>
      <c r="L348" s="355">
        <v>2285</v>
      </c>
      <c r="M348" s="355">
        <v>2.7740000000000001E-2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71.650000000000006</v>
      </c>
      <c r="D349" s="356">
        <v>72.11666666666666</v>
      </c>
      <c r="E349" s="356">
        <v>70.933333333333323</v>
      </c>
      <c r="F349" s="356">
        <v>70.216666666666669</v>
      </c>
      <c r="G349" s="356">
        <v>69.033333333333331</v>
      </c>
      <c r="H349" s="356">
        <v>72.833333333333314</v>
      </c>
      <c r="I349" s="356">
        <v>74.016666666666652</v>
      </c>
      <c r="J349" s="356">
        <v>74.733333333333306</v>
      </c>
      <c r="K349" s="355">
        <v>73.3</v>
      </c>
      <c r="L349" s="355">
        <v>71.400000000000006</v>
      </c>
      <c r="M349" s="355">
        <v>27.62641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155.69999999999999</v>
      </c>
      <c r="D350" s="356">
        <v>155.38333333333335</v>
      </c>
      <c r="E350" s="356">
        <v>153.1166666666667</v>
      </c>
      <c r="F350" s="356">
        <v>150.53333333333336</v>
      </c>
      <c r="G350" s="356">
        <v>148.26666666666671</v>
      </c>
      <c r="H350" s="356">
        <v>157.9666666666667</v>
      </c>
      <c r="I350" s="356">
        <v>160.23333333333335</v>
      </c>
      <c r="J350" s="356">
        <v>162.81666666666669</v>
      </c>
      <c r="K350" s="355">
        <v>157.65</v>
      </c>
      <c r="L350" s="355">
        <v>152.80000000000001</v>
      </c>
      <c r="M350" s="355">
        <v>175.21097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223.1</v>
      </c>
      <c r="D351" s="356">
        <v>223.16666666666666</v>
      </c>
      <c r="E351" s="356">
        <v>220.58333333333331</v>
      </c>
      <c r="F351" s="356">
        <v>218.06666666666666</v>
      </c>
      <c r="G351" s="356">
        <v>215.48333333333332</v>
      </c>
      <c r="H351" s="356">
        <v>225.68333333333331</v>
      </c>
      <c r="I351" s="356">
        <v>228.26666666666662</v>
      </c>
      <c r="J351" s="356">
        <v>230.7833333333333</v>
      </c>
      <c r="K351" s="355">
        <v>225.75</v>
      </c>
      <c r="L351" s="355">
        <v>220.65</v>
      </c>
      <c r="M351" s="355">
        <v>3.2641100000000001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135.05000000000001</v>
      </c>
      <c r="D352" s="356">
        <v>134.83333333333334</v>
      </c>
      <c r="E352" s="356">
        <v>134.06666666666669</v>
      </c>
      <c r="F352" s="356">
        <v>133.08333333333334</v>
      </c>
      <c r="G352" s="356">
        <v>132.31666666666669</v>
      </c>
      <c r="H352" s="356">
        <v>135.81666666666669</v>
      </c>
      <c r="I352" s="356">
        <v>136.58333333333334</v>
      </c>
      <c r="J352" s="356">
        <v>137.56666666666669</v>
      </c>
      <c r="K352" s="355">
        <v>135.6</v>
      </c>
      <c r="L352" s="355">
        <v>133.85</v>
      </c>
      <c r="M352" s="355">
        <v>51.440260000000002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938.05</v>
      </c>
      <c r="D353" s="356">
        <v>930.58333333333337</v>
      </c>
      <c r="E353" s="356">
        <v>918.86666666666679</v>
      </c>
      <c r="F353" s="356">
        <v>899.68333333333339</v>
      </c>
      <c r="G353" s="356">
        <v>887.96666666666681</v>
      </c>
      <c r="H353" s="356">
        <v>949.76666666666677</v>
      </c>
      <c r="I353" s="356">
        <v>961.48333333333323</v>
      </c>
      <c r="J353" s="356">
        <v>980.66666666666674</v>
      </c>
      <c r="K353" s="355">
        <v>942.3</v>
      </c>
      <c r="L353" s="355">
        <v>911.4</v>
      </c>
      <c r="M353" s="355">
        <v>7.2366900000000003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3723.6</v>
      </c>
      <c r="D354" s="356">
        <v>3686.25</v>
      </c>
      <c r="E354" s="356">
        <v>3617.5</v>
      </c>
      <c r="F354" s="356">
        <v>3511.4</v>
      </c>
      <c r="G354" s="356">
        <v>3442.65</v>
      </c>
      <c r="H354" s="356">
        <v>3792.35</v>
      </c>
      <c r="I354" s="356">
        <v>3861.1</v>
      </c>
      <c r="J354" s="356">
        <v>3967.2</v>
      </c>
      <c r="K354" s="355">
        <v>3755</v>
      </c>
      <c r="L354" s="355">
        <v>3580.15</v>
      </c>
      <c r="M354" s="355">
        <v>1.14845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232.15</v>
      </c>
      <c r="D355" s="356">
        <v>231.86666666666665</v>
      </c>
      <c r="E355" s="356">
        <v>228.73333333333329</v>
      </c>
      <c r="F355" s="356">
        <v>225.31666666666663</v>
      </c>
      <c r="G355" s="356">
        <v>222.18333333333328</v>
      </c>
      <c r="H355" s="356">
        <v>235.2833333333333</v>
      </c>
      <c r="I355" s="356">
        <v>238.41666666666669</v>
      </c>
      <c r="J355" s="356">
        <v>241.83333333333331</v>
      </c>
      <c r="K355" s="355">
        <v>235</v>
      </c>
      <c r="L355" s="355">
        <v>228.45</v>
      </c>
      <c r="M355" s="355">
        <v>8.0067299999999992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163.95</v>
      </c>
      <c r="D356" s="356">
        <v>165.54999999999998</v>
      </c>
      <c r="E356" s="356">
        <v>161.49999999999997</v>
      </c>
      <c r="F356" s="356">
        <v>159.04999999999998</v>
      </c>
      <c r="G356" s="356">
        <v>154.99999999999997</v>
      </c>
      <c r="H356" s="356">
        <v>167.99999999999997</v>
      </c>
      <c r="I356" s="356">
        <v>172.04999999999998</v>
      </c>
      <c r="J356" s="356">
        <v>174.49999999999997</v>
      </c>
      <c r="K356" s="355">
        <v>169.6</v>
      </c>
      <c r="L356" s="355">
        <v>163.1</v>
      </c>
      <c r="M356" s="355">
        <v>179.38632000000001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332.9</v>
      </c>
      <c r="D357" s="356">
        <v>332.99999999999994</v>
      </c>
      <c r="E357" s="356">
        <v>330.0499999999999</v>
      </c>
      <c r="F357" s="356">
        <v>327.19999999999993</v>
      </c>
      <c r="G357" s="356">
        <v>324.24999999999989</v>
      </c>
      <c r="H357" s="356">
        <v>335.84999999999991</v>
      </c>
      <c r="I357" s="356">
        <v>338.79999999999995</v>
      </c>
      <c r="J357" s="356">
        <v>341.64999999999992</v>
      </c>
      <c r="K357" s="355">
        <v>335.95</v>
      </c>
      <c r="L357" s="355">
        <v>330.15</v>
      </c>
      <c r="M357" s="355">
        <v>2.4262100000000002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42415.35</v>
      </c>
      <c r="D358" s="356">
        <v>42000.733333333337</v>
      </c>
      <c r="E358" s="356">
        <v>41481.466666666674</v>
      </c>
      <c r="F358" s="356">
        <v>40547.583333333336</v>
      </c>
      <c r="G358" s="356">
        <v>40028.316666666673</v>
      </c>
      <c r="H358" s="356">
        <v>42934.616666666676</v>
      </c>
      <c r="I358" s="356">
        <v>43453.883333333339</v>
      </c>
      <c r="J358" s="356">
        <v>44387.766666666677</v>
      </c>
      <c r="K358" s="355">
        <v>42520</v>
      </c>
      <c r="L358" s="355">
        <v>41066.85</v>
      </c>
      <c r="M358" s="355">
        <v>0.2258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2466.1999999999998</v>
      </c>
      <c r="D359" s="356">
        <v>2458.4</v>
      </c>
      <c r="E359" s="356">
        <v>2436.8000000000002</v>
      </c>
      <c r="F359" s="356">
        <v>2407.4</v>
      </c>
      <c r="G359" s="356">
        <v>2385.8000000000002</v>
      </c>
      <c r="H359" s="356">
        <v>2487.8000000000002</v>
      </c>
      <c r="I359" s="356">
        <v>2509.3999999999996</v>
      </c>
      <c r="J359" s="356">
        <v>2538.8000000000002</v>
      </c>
      <c r="K359" s="355">
        <v>2480</v>
      </c>
      <c r="L359" s="355">
        <v>2429</v>
      </c>
      <c r="M359" s="355">
        <v>5.6761400000000002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4366.5</v>
      </c>
      <c r="D360" s="356">
        <v>4309.9666666666662</v>
      </c>
      <c r="E360" s="356">
        <v>4227.5333333333328</v>
      </c>
      <c r="F360" s="356">
        <v>4088.5666666666666</v>
      </c>
      <c r="G360" s="356">
        <v>4006.1333333333332</v>
      </c>
      <c r="H360" s="356">
        <v>4448.9333333333325</v>
      </c>
      <c r="I360" s="356">
        <v>4531.366666666665</v>
      </c>
      <c r="J360" s="356">
        <v>4670.3333333333321</v>
      </c>
      <c r="K360" s="355">
        <v>4392.3999999999996</v>
      </c>
      <c r="L360" s="355">
        <v>4171</v>
      </c>
      <c r="M360" s="355">
        <v>2.4163999999999999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218</v>
      </c>
      <c r="D361" s="356">
        <v>218.01666666666665</v>
      </c>
      <c r="E361" s="356">
        <v>216.1333333333333</v>
      </c>
      <c r="F361" s="356">
        <v>214.26666666666665</v>
      </c>
      <c r="G361" s="356">
        <v>212.3833333333333</v>
      </c>
      <c r="H361" s="356">
        <v>219.8833333333333</v>
      </c>
      <c r="I361" s="356">
        <v>221.76666666666662</v>
      </c>
      <c r="J361" s="356">
        <v>223.6333333333333</v>
      </c>
      <c r="K361" s="355">
        <v>219.9</v>
      </c>
      <c r="L361" s="355">
        <v>216.15</v>
      </c>
      <c r="M361" s="355">
        <v>41.11121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120.3</v>
      </c>
      <c r="D362" s="356">
        <v>119.65000000000002</v>
      </c>
      <c r="E362" s="356">
        <v>118.55000000000004</v>
      </c>
      <c r="F362" s="356">
        <v>116.80000000000003</v>
      </c>
      <c r="G362" s="356">
        <v>115.70000000000005</v>
      </c>
      <c r="H362" s="356">
        <v>121.40000000000003</v>
      </c>
      <c r="I362" s="356">
        <v>122.50000000000003</v>
      </c>
      <c r="J362" s="356">
        <v>124.25000000000003</v>
      </c>
      <c r="K362" s="355">
        <v>120.75</v>
      </c>
      <c r="L362" s="355">
        <v>117.9</v>
      </c>
      <c r="M362" s="355">
        <v>94.709320000000005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4566.1000000000004</v>
      </c>
      <c r="D363" s="356">
        <v>4549.0166666666664</v>
      </c>
      <c r="E363" s="356">
        <v>4517.083333333333</v>
      </c>
      <c r="F363" s="356">
        <v>4468.0666666666666</v>
      </c>
      <c r="G363" s="356">
        <v>4436.1333333333332</v>
      </c>
      <c r="H363" s="356">
        <v>4598.0333333333328</v>
      </c>
      <c r="I363" s="356">
        <v>4629.9666666666672</v>
      </c>
      <c r="J363" s="356">
        <v>4678.9833333333327</v>
      </c>
      <c r="K363" s="355">
        <v>4580.95</v>
      </c>
      <c r="L363" s="355">
        <v>4500</v>
      </c>
      <c r="M363" s="355">
        <v>1.3560099999999999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15336</v>
      </c>
      <c r="D364" s="356">
        <v>15380.433333333334</v>
      </c>
      <c r="E364" s="356">
        <v>15094.866666666669</v>
      </c>
      <c r="F364" s="356">
        <v>14853.733333333334</v>
      </c>
      <c r="G364" s="356">
        <v>14568.166666666668</v>
      </c>
      <c r="H364" s="356">
        <v>15621.566666666669</v>
      </c>
      <c r="I364" s="356">
        <v>15907.133333333335</v>
      </c>
      <c r="J364" s="356">
        <v>16148.26666666667</v>
      </c>
      <c r="K364" s="355">
        <v>15666</v>
      </c>
      <c r="L364" s="355">
        <v>15139.3</v>
      </c>
      <c r="M364" s="355">
        <v>0.17466999999999999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5006.6499999999996</v>
      </c>
      <c r="D365" s="356">
        <v>5035.55</v>
      </c>
      <c r="E365" s="356">
        <v>4971.1000000000004</v>
      </c>
      <c r="F365" s="356">
        <v>4935.55</v>
      </c>
      <c r="G365" s="356">
        <v>4871.1000000000004</v>
      </c>
      <c r="H365" s="356">
        <v>5071.1000000000004</v>
      </c>
      <c r="I365" s="356">
        <v>5135.5499999999993</v>
      </c>
      <c r="J365" s="356">
        <v>5171.1000000000004</v>
      </c>
      <c r="K365" s="355">
        <v>5100</v>
      </c>
      <c r="L365" s="355">
        <v>5000</v>
      </c>
      <c r="M365" s="355">
        <v>0.14987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976.45</v>
      </c>
      <c r="D367" s="356">
        <v>973.4</v>
      </c>
      <c r="E367" s="356">
        <v>949.05</v>
      </c>
      <c r="F367" s="356">
        <v>921.65</v>
      </c>
      <c r="G367" s="356">
        <v>897.3</v>
      </c>
      <c r="H367" s="356">
        <v>1000.8</v>
      </c>
      <c r="I367" s="356">
        <v>1025.1500000000001</v>
      </c>
      <c r="J367" s="356">
        <v>1052.55</v>
      </c>
      <c r="K367" s="355">
        <v>997.75</v>
      </c>
      <c r="L367" s="355">
        <v>946</v>
      </c>
      <c r="M367" s="355">
        <v>1.82935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2480.6</v>
      </c>
      <c r="D368" s="356">
        <v>2465.4833333333336</v>
      </c>
      <c r="E368" s="356">
        <v>2435.4666666666672</v>
      </c>
      <c r="F368" s="356">
        <v>2390.3333333333335</v>
      </c>
      <c r="G368" s="356">
        <v>2360.3166666666671</v>
      </c>
      <c r="H368" s="356">
        <v>2510.6166666666672</v>
      </c>
      <c r="I368" s="356">
        <v>2540.6333333333337</v>
      </c>
      <c r="J368" s="356">
        <v>2585.7666666666673</v>
      </c>
      <c r="K368" s="355">
        <v>2495.5</v>
      </c>
      <c r="L368" s="355">
        <v>2420.35</v>
      </c>
      <c r="M368" s="355">
        <v>3.6344699999999999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2642.25</v>
      </c>
      <c r="D369" s="356">
        <v>2648.0666666666666</v>
      </c>
      <c r="E369" s="356">
        <v>2612.1833333333334</v>
      </c>
      <c r="F369" s="356">
        <v>2582.1166666666668</v>
      </c>
      <c r="G369" s="356">
        <v>2546.2333333333336</v>
      </c>
      <c r="H369" s="356">
        <v>2678.1333333333332</v>
      </c>
      <c r="I369" s="356">
        <v>2714.0166666666664</v>
      </c>
      <c r="J369" s="356">
        <v>2744.083333333333</v>
      </c>
      <c r="K369" s="355">
        <v>2683.95</v>
      </c>
      <c r="L369" s="355">
        <v>2618</v>
      </c>
      <c r="M369" s="355">
        <v>2.4978699999999998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41.6</v>
      </c>
      <c r="D370" s="356">
        <v>41.7</v>
      </c>
      <c r="E370" s="356">
        <v>41.2</v>
      </c>
      <c r="F370" s="356">
        <v>40.799999999999997</v>
      </c>
      <c r="G370" s="356">
        <v>40.299999999999997</v>
      </c>
      <c r="H370" s="356">
        <v>42.100000000000009</v>
      </c>
      <c r="I370" s="356">
        <v>42.600000000000009</v>
      </c>
      <c r="J370" s="356">
        <v>43.000000000000014</v>
      </c>
      <c r="K370" s="355">
        <v>42.2</v>
      </c>
      <c r="L370" s="355">
        <v>41.3</v>
      </c>
      <c r="M370" s="355">
        <v>364.05347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423.6</v>
      </c>
      <c r="D371" s="356">
        <v>424.48333333333335</v>
      </c>
      <c r="E371" s="356">
        <v>420.31666666666672</v>
      </c>
      <c r="F371" s="356">
        <v>417.03333333333336</v>
      </c>
      <c r="G371" s="356">
        <v>412.86666666666673</v>
      </c>
      <c r="H371" s="356">
        <v>427.76666666666671</v>
      </c>
      <c r="I371" s="356">
        <v>431.93333333333334</v>
      </c>
      <c r="J371" s="356">
        <v>435.2166666666667</v>
      </c>
      <c r="K371" s="355">
        <v>428.65</v>
      </c>
      <c r="L371" s="355">
        <v>421.2</v>
      </c>
      <c r="M371" s="355">
        <v>0.90090999999999999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290.60000000000002</v>
      </c>
      <c r="D372" s="356">
        <v>292.33333333333331</v>
      </c>
      <c r="E372" s="356">
        <v>288.26666666666665</v>
      </c>
      <c r="F372" s="356">
        <v>285.93333333333334</v>
      </c>
      <c r="G372" s="356">
        <v>281.86666666666667</v>
      </c>
      <c r="H372" s="356">
        <v>294.66666666666663</v>
      </c>
      <c r="I372" s="356">
        <v>298.73333333333335</v>
      </c>
      <c r="J372" s="356">
        <v>301.06666666666661</v>
      </c>
      <c r="K372" s="355">
        <v>296.39999999999998</v>
      </c>
      <c r="L372" s="355">
        <v>290</v>
      </c>
      <c r="M372" s="355">
        <v>1.26386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2440.8000000000002</v>
      </c>
      <c r="D373" s="356">
        <v>2419.9</v>
      </c>
      <c r="E373" s="356">
        <v>2391.0500000000002</v>
      </c>
      <c r="F373" s="356">
        <v>2341.3000000000002</v>
      </c>
      <c r="G373" s="356">
        <v>2312.4500000000003</v>
      </c>
      <c r="H373" s="356">
        <v>2469.65</v>
      </c>
      <c r="I373" s="356">
        <v>2498.4999999999995</v>
      </c>
      <c r="J373" s="356">
        <v>2548.25</v>
      </c>
      <c r="K373" s="355">
        <v>2448.75</v>
      </c>
      <c r="L373" s="355">
        <v>2370.15</v>
      </c>
      <c r="M373" s="355">
        <v>2.4730099999999999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783.8</v>
      </c>
      <c r="D374" s="356">
        <v>779.15</v>
      </c>
      <c r="E374" s="356">
        <v>760.3</v>
      </c>
      <c r="F374" s="356">
        <v>736.8</v>
      </c>
      <c r="G374" s="356">
        <v>717.94999999999993</v>
      </c>
      <c r="H374" s="356">
        <v>802.65</v>
      </c>
      <c r="I374" s="356">
        <v>821.50000000000011</v>
      </c>
      <c r="J374" s="356">
        <v>845</v>
      </c>
      <c r="K374" s="355">
        <v>798</v>
      </c>
      <c r="L374" s="355">
        <v>755.65</v>
      </c>
      <c r="M374" s="355">
        <v>0.65703999999999996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2089.8000000000002</v>
      </c>
      <c r="D375" s="356">
        <v>2072.2666666666669</v>
      </c>
      <c r="E375" s="356">
        <v>2004.5333333333338</v>
      </c>
      <c r="F375" s="356">
        <v>1919.2666666666669</v>
      </c>
      <c r="G375" s="356">
        <v>1851.5333333333338</v>
      </c>
      <c r="H375" s="356">
        <v>2157.5333333333338</v>
      </c>
      <c r="I375" s="356">
        <v>2225.2666666666664</v>
      </c>
      <c r="J375" s="356">
        <v>2310.5333333333338</v>
      </c>
      <c r="K375" s="355">
        <v>2140</v>
      </c>
      <c r="L375" s="355">
        <v>1987</v>
      </c>
      <c r="M375" s="355">
        <v>5.5762400000000003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257.75</v>
      </c>
      <c r="D376" s="356">
        <v>257.58333333333331</v>
      </c>
      <c r="E376" s="356">
        <v>247.66666666666663</v>
      </c>
      <c r="F376" s="356">
        <v>237.58333333333331</v>
      </c>
      <c r="G376" s="356">
        <v>227.66666666666663</v>
      </c>
      <c r="H376" s="356">
        <v>267.66666666666663</v>
      </c>
      <c r="I376" s="356">
        <v>277.58333333333326</v>
      </c>
      <c r="J376" s="356">
        <v>287.66666666666663</v>
      </c>
      <c r="K376" s="355">
        <v>267.5</v>
      </c>
      <c r="L376" s="355">
        <v>247.5</v>
      </c>
      <c r="M376" s="355">
        <v>53.016010000000001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209.35</v>
      </c>
      <c r="D377" s="356">
        <v>209.9</v>
      </c>
      <c r="E377" s="356">
        <v>208.15</v>
      </c>
      <c r="F377" s="356">
        <v>206.95</v>
      </c>
      <c r="G377" s="356">
        <v>205.2</v>
      </c>
      <c r="H377" s="356">
        <v>211.10000000000002</v>
      </c>
      <c r="I377" s="356">
        <v>212.85000000000002</v>
      </c>
      <c r="J377" s="356">
        <v>214.05000000000004</v>
      </c>
      <c r="K377" s="355">
        <v>211.65</v>
      </c>
      <c r="L377" s="355">
        <v>208.7</v>
      </c>
      <c r="M377" s="355">
        <v>73.754890000000003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3084.35</v>
      </c>
      <c r="D378" s="356">
        <v>3091.4833333333336</v>
      </c>
      <c r="E378" s="356">
        <v>3043.9666666666672</v>
      </c>
      <c r="F378" s="356">
        <v>3003.5833333333335</v>
      </c>
      <c r="G378" s="356">
        <v>2956.0666666666671</v>
      </c>
      <c r="H378" s="356">
        <v>3131.8666666666672</v>
      </c>
      <c r="I378" s="356">
        <v>3179.3833333333337</v>
      </c>
      <c r="J378" s="356">
        <v>3219.7666666666673</v>
      </c>
      <c r="K378" s="355">
        <v>3139</v>
      </c>
      <c r="L378" s="355">
        <v>3051.1</v>
      </c>
      <c r="M378" s="355">
        <v>0.26568000000000003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406.35</v>
      </c>
      <c r="D379" s="356">
        <v>407.5</v>
      </c>
      <c r="E379" s="356">
        <v>391.9</v>
      </c>
      <c r="F379" s="356">
        <v>377.45</v>
      </c>
      <c r="G379" s="356">
        <v>361.84999999999997</v>
      </c>
      <c r="H379" s="356">
        <v>421.95</v>
      </c>
      <c r="I379" s="356">
        <v>437.55</v>
      </c>
      <c r="J379" s="356">
        <v>452</v>
      </c>
      <c r="K379" s="355">
        <v>423.1</v>
      </c>
      <c r="L379" s="355">
        <v>393.05</v>
      </c>
      <c r="M379" s="355">
        <v>17.922630000000002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463.2</v>
      </c>
      <c r="D380" s="356">
        <v>462.34999999999997</v>
      </c>
      <c r="E380" s="356">
        <v>458.84999999999991</v>
      </c>
      <c r="F380" s="356">
        <v>454.49999999999994</v>
      </c>
      <c r="G380" s="356">
        <v>450.99999999999989</v>
      </c>
      <c r="H380" s="356">
        <v>466.69999999999993</v>
      </c>
      <c r="I380" s="356">
        <v>470.20000000000005</v>
      </c>
      <c r="J380" s="356">
        <v>474.54999999999995</v>
      </c>
      <c r="K380" s="355">
        <v>465.85</v>
      </c>
      <c r="L380" s="355">
        <v>458</v>
      </c>
      <c r="M380" s="355">
        <v>2.5205600000000001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689.55</v>
      </c>
      <c r="D381" s="356">
        <v>693.81666666666661</v>
      </c>
      <c r="E381" s="356">
        <v>680.73333333333323</v>
      </c>
      <c r="F381" s="356">
        <v>671.91666666666663</v>
      </c>
      <c r="G381" s="356">
        <v>658.83333333333326</v>
      </c>
      <c r="H381" s="356">
        <v>702.63333333333321</v>
      </c>
      <c r="I381" s="356">
        <v>715.7166666666667</v>
      </c>
      <c r="J381" s="356">
        <v>724.53333333333319</v>
      </c>
      <c r="K381" s="355">
        <v>706.9</v>
      </c>
      <c r="L381" s="355">
        <v>685</v>
      </c>
      <c r="M381" s="355">
        <v>1.0479099999999999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129.69999999999999</v>
      </c>
      <c r="D382" s="356">
        <v>130.29999999999998</v>
      </c>
      <c r="E382" s="356">
        <v>125.59999999999997</v>
      </c>
      <c r="F382" s="356">
        <v>121.49999999999999</v>
      </c>
      <c r="G382" s="356">
        <v>116.79999999999997</v>
      </c>
      <c r="H382" s="356">
        <v>134.39999999999998</v>
      </c>
      <c r="I382" s="356">
        <v>139.09999999999997</v>
      </c>
      <c r="J382" s="356">
        <v>143.19999999999996</v>
      </c>
      <c r="K382" s="355">
        <v>135</v>
      </c>
      <c r="L382" s="355">
        <v>126.2</v>
      </c>
      <c r="M382" s="355">
        <v>3.90232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1647.8</v>
      </c>
      <c r="D383" s="356">
        <v>1638.9333333333334</v>
      </c>
      <c r="E383" s="356">
        <v>1614.8666666666668</v>
      </c>
      <c r="F383" s="356">
        <v>1581.9333333333334</v>
      </c>
      <c r="G383" s="356">
        <v>1557.8666666666668</v>
      </c>
      <c r="H383" s="356">
        <v>1671.8666666666668</v>
      </c>
      <c r="I383" s="356">
        <v>1695.9333333333334</v>
      </c>
      <c r="J383" s="356">
        <v>1728.8666666666668</v>
      </c>
      <c r="K383" s="355">
        <v>1663</v>
      </c>
      <c r="L383" s="355">
        <v>1606</v>
      </c>
      <c r="M383" s="355">
        <v>11.959960000000001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730.15</v>
      </c>
      <c r="D384" s="356">
        <v>729.16666666666663</v>
      </c>
      <c r="E384" s="356">
        <v>720.98333333333323</v>
      </c>
      <c r="F384" s="356">
        <v>711.81666666666661</v>
      </c>
      <c r="G384" s="356">
        <v>703.63333333333321</v>
      </c>
      <c r="H384" s="356">
        <v>738.33333333333326</v>
      </c>
      <c r="I384" s="356">
        <v>746.51666666666665</v>
      </c>
      <c r="J384" s="356">
        <v>755.68333333333328</v>
      </c>
      <c r="K384" s="355">
        <v>737.35</v>
      </c>
      <c r="L384" s="355">
        <v>720</v>
      </c>
      <c r="M384" s="355">
        <v>0.38424000000000003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909.4</v>
      </c>
      <c r="D385" s="356">
        <v>905.31666666666661</v>
      </c>
      <c r="E385" s="356">
        <v>890.73333333333323</v>
      </c>
      <c r="F385" s="356">
        <v>872.06666666666661</v>
      </c>
      <c r="G385" s="356">
        <v>857.48333333333323</v>
      </c>
      <c r="H385" s="356">
        <v>923.98333333333323</v>
      </c>
      <c r="I385" s="356">
        <v>938.56666666666672</v>
      </c>
      <c r="J385" s="356">
        <v>957.23333333333323</v>
      </c>
      <c r="K385" s="355">
        <v>919.9</v>
      </c>
      <c r="L385" s="355">
        <v>886.65</v>
      </c>
      <c r="M385" s="355">
        <v>7.2153799999999997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112</v>
      </c>
      <c r="D386" s="356">
        <v>112.13333333333333</v>
      </c>
      <c r="E386" s="356">
        <v>111.36666666666665</v>
      </c>
      <c r="F386" s="356">
        <v>110.73333333333332</v>
      </c>
      <c r="G386" s="356">
        <v>109.96666666666664</v>
      </c>
      <c r="H386" s="356">
        <v>112.76666666666665</v>
      </c>
      <c r="I386" s="356">
        <v>113.53333333333333</v>
      </c>
      <c r="J386" s="356">
        <v>114.16666666666666</v>
      </c>
      <c r="K386" s="355">
        <v>112.9</v>
      </c>
      <c r="L386" s="355">
        <v>111.5</v>
      </c>
      <c r="M386" s="355">
        <v>3.5636700000000001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238.6</v>
      </c>
      <c r="D387" s="356">
        <v>235.65</v>
      </c>
      <c r="E387" s="356">
        <v>231.3</v>
      </c>
      <c r="F387" s="356">
        <v>224</v>
      </c>
      <c r="G387" s="356">
        <v>219.65</v>
      </c>
      <c r="H387" s="356">
        <v>242.95000000000002</v>
      </c>
      <c r="I387" s="356">
        <v>247.29999999999998</v>
      </c>
      <c r="J387" s="356">
        <v>254.60000000000002</v>
      </c>
      <c r="K387" s="355">
        <v>240</v>
      </c>
      <c r="L387" s="355">
        <v>228.35</v>
      </c>
      <c r="M387" s="355">
        <v>98.684309999999996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864.05</v>
      </c>
      <c r="D388" s="356">
        <v>858.33333333333337</v>
      </c>
      <c r="E388" s="356">
        <v>833.7166666666667</v>
      </c>
      <c r="F388" s="356">
        <v>803.38333333333333</v>
      </c>
      <c r="G388" s="356">
        <v>778.76666666666665</v>
      </c>
      <c r="H388" s="356">
        <v>888.66666666666674</v>
      </c>
      <c r="I388" s="356">
        <v>913.2833333333333</v>
      </c>
      <c r="J388" s="356">
        <v>943.61666666666679</v>
      </c>
      <c r="K388" s="355">
        <v>882.95</v>
      </c>
      <c r="L388" s="355">
        <v>828</v>
      </c>
      <c r="M388" s="355">
        <v>1.63923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249.65</v>
      </c>
      <c r="D389" s="356">
        <v>250.9</v>
      </c>
      <c r="E389" s="356">
        <v>247.8</v>
      </c>
      <c r="F389" s="356">
        <v>245.95000000000002</v>
      </c>
      <c r="G389" s="356">
        <v>242.85000000000002</v>
      </c>
      <c r="H389" s="356">
        <v>252.75</v>
      </c>
      <c r="I389" s="356">
        <v>255.84999999999997</v>
      </c>
      <c r="J389" s="356">
        <v>257.7</v>
      </c>
      <c r="K389" s="355">
        <v>254</v>
      </c>
      <c r="L389" s="355">
        <v>249.05</v>
      </c>
      <c r="M389" s="355">
        <v>1.83788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890.1</v>
      </c>
      <c r="D390" s="356">
        <v>888.48333333333346</v>
      </c>
      <c r="E390" s="356">
        <v>879.76666666666688</v>
      </c>
      <c r="F390" s="356">
        <v>869.43333333333339</v>
      </c>
      <c r="G390" s="356">
        <v>860.71666666666681</v>
      </c>
      <c r="H390" s="356">
        <v>898.81666666666695</v>
      </c>
      <c r="I390" s="356">
        <v>907.53333333333342</v>
      </c>
      <c r="J390" s="356">
        <v>917.86666666666702</v>
      </c>
      <c r="K390" s="355">
        <v>897.2</v>
      </c>
      <c r="L390" s="355">
        <v>878.15</v>
      </c>
      <c r="M390" s="355">
        <v>2.1876500000000001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2179.5500000000002</v>
      </c>
      <c r="D391" s="356">
        <v>2187.2333333333331</v>
      </c>
      <c r="E391" s="356">
        <v>2134.3666666666663</v>
      </c>
      <c r="F391" s="356">
        <v>2089.1833333333334</v>
      </c>
      <c r="G391" s="356">
        <v>2036.3166666666666</v>
      </c>
      <c r="H391" s="356">
        <v>2232.4166666666661</v>
      </c>
      <c r="I391" s="356">
        <v>2285.2833333333328</v>
      </c>
      <c r="J391" s="356">
        <v>2330.4666666666658</v>
      </c>
      <c r="K391" s="355">
        <v>2240.1</v>
      </c>
      <c r="L391" s="355">
        <v>2142.0500000000002</v>
      </c>
      <c r="M391" s="355">
        <v>0.12631000000000001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146.30000000000001</v>
      </c>
      <c r="D392" s="356">
        <v>145.79999999999998</v>
      </c>
      <c r="E392" s="356">
        <v>144.09999999999997</v>
      </c>
      <c r="F392" s="356">
        <v>141.89999999999998</v>
      </c>
      <c r="G392" s="356">
        <v>140.19999999999996</v>
      </c>
      <c r="H392" s="356">
        <v>147.99999999999997</v>
      </c>
      <c r="I392" s="356">
        <v>149.69999999999996</v>
      </c>
      <c r="J392" s="356">
        <v>151.89999999999998</v>
      </c>
      <c r="K392" s="355">
        <v>147.5</v>
      </c>
      <c r="L392" s="355">
        <v>143.6</v>
      </c>
      <c r="M392" s="355">
        <v>78.305009999999996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77.349999999999994</v>
      </c>
      <c r="D393" s="356">
        <v>77.5</v>
      </c>
      <c r="E393" s="356">
        <v>76.849999999999994</v>
      </c>
      <c r="F393" s="356">
        <v>76.349999999999994</v>
      </c>
      <c r="G393" s="356">
        <v>75.699999999999989</v>
      </c>
      <c r="H393" s="356">
        <v>78</v>
      </c>
      <c r="I393" s="356">
        <v>78.650000000000006</v>
      </c>
      <c r="J393" s="356">
        <v>79.150000000000006</v>
      </c>
      <c r="K393" s="355">
        <v>78.150000000000006</v>
      </c>
      <c r="L393" s="355">
        <v>77</v>
      </c>
      <c r="M393" s="355">
        <v>9.5161899999999999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138.35</v>
      </c>
      <c r="D394" s="356">
        <v>137.4</v>
      </c>
      <c r="E394" s="356">
        <v>136.15</v>
      </c>
      <c r="F394" s="356">
        <v>133.94999999999999</v>
      </c>
      <c r="G394" s="356">
        <v>132.69999999999999</v>
      </c>
      <c r="H394" s="356">
        <v>139.60000000000002</v>
      </c>
      <c r="I394" s="356">
        <v>140.85000000000002</v>
      </c>
      <c r="J394" s="356">
        <v>143.05000000000004</v>
      </c>
      <c r="K394" s="355">
        <v>138.65</v>
      </c>
      <c r="L394" s="355">
        <v>135.19999999999999</v>
      </c>
      <c r="M394" s="355">
        <v>39.964449999999999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162.80000000000001</v>
      </c>
      <c r="D395" s="356">
        <v>164.43333333333334</v>
      </c>
      <c r="E395" s="356">
        <v>159.41666666666669</v>
      </c>
      <c r="F395" s="356">
        <v>156.03333333333336</v>
      </c>
      <c r="G395" s="356">
        <v>151.01666666666671</v>
      </c>
      <c r="H395" s="356">
        <v>167.81666666666666</v>
      </c>
      <c r="I395" s="356">
        <v>172.83333333333331</v>
      </c>
      <c r="J395" s="356">
        <v>176.21666666666664</v>
      </c>
      <c r="K395" s="355">
        <v>169.45</v>
      </c>
      <c r="L395" s="355">
        <v>161.05000000000001</v>
      </c>
      <c r="M395" s="355">
        <v>80.655600000000007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1309.2</v>
      </c>
      <c r="D396" s="356">
        <v>1315.5666666666666</v>
      </c>
      <c r="E396" s="356">
        <v>1298.6333333333332</v>
      </c>
      <c r="F396" s="356">
        <v>1288.0666666666666</v>
      </c>
      <c r="G396" s="356">
        <v>1271.1333333333332</v>
      </c>
      <c r="H396" s="356">
        <v>1326.1333333333332</v>
      </c>
      <c r="I396" s="356">
        <v>1343.0666666666666</v>
      </c>
      <c r="J396" s="356">
        <v>1353.6333333333332</v>
      </c>
      <c r="K396" s="355">
        <v>1332.5</v>
      </c>
      <c r="L396" s="355">
        <v>1305</v>
      </c>
      <c r="M396" s="355">
        <v>3.8807100000000001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2383.5</v>
      </c>
      <c r="D397" s="356">
        <v>2376.2333333333331</v>
      </c>
      <c r="E397" s="356">
        <v>2365.2666666666664</v>
      </c>
      <c r="F397" s="356">
        <v>2347.0333333333333</v>
      </c>
      <c r="G397" s="356">
        <v>2336.0666666666666</v>
      </c>
      <c r="H397" s="356">
        <v>2394.4666666666662</v>
      </c>
      <c r="I397" s="356">
        <v>2405.4333333333325</v>
      </c>
      <c r="J397" s="356">
        <v>2423.6666666666661</v>
      </c>
      <c r="K397" s="355">
        <v>2387.1999999999998</v>
      </c>
      <c r="L397" s="355">
        <v>2358</v>
      </c>
      <c r="M397" s="355">
        <v>53.00891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423.85</v>
      </c>
      <c r="D398" s="356">
        <v>421.59999999999997</v>
      </c>
      <c r="E398" s="356">
        <v>416.69999999999993</v>
      </c>
      <c r="F398" s="356">
        <v>409.54999999999995</v>
      </c>
      <c r="G398" s="356">
        <v>404.64999999999992</v>
      </c>
      <c r="H398" s="356">
        <v>428.74999999999994</v>
      </c>
      <c r="I398" s="356">
        <v>433.64999999999992</v>
      </c>
      <c r="J398" s="356">
        <v>440.79999999999995</v>
      </c>
      <c r="K398" s="355">
        <v>426.5</v>
      </c>
      <c r="L398" s="355">
        <v>414.45</v>
      </c>
      <c r="M398" s="355">
        <v>0.89917000000000002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265.64999999999998</v>
      </c>
      <c r="D399" s="356">
        <v>266.08333333333331</v>
      </c>
      <c r="E399" s="356">
        <v>263.56666666666661</v>
      </c>
      <c r="F399" s="356">
        <v>261.48333333333329</v>
      </c>
      <c r="G399" s="356">
        <v>258.96666666666658</v>
      </c>
      <c r="H399" s="356">
        <v>268.16666666666663</v>
      </c>
      <c r="I399" s="356">
        <v>270.68333333333339</v>
      </c>
      <c r="J399" s="356">
        <v>272.76666666666665</v>
      </c>
      <c r="K399" s="355">
        <v>268.60000000000002</v>
      </c>
      <c r="L399" s="355">
        <v>264</v>
      </c>
      <c r="M399" s="355">
        <v>1.71244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1174.3</v>
      </c>
      <c r="D400" s="356">
        <v>1178.1833333333334</v>
      </c>
      <c r="E400" s="356">
        <v>1156.3666666666668</v>
      </c>
      <c r="F400" s="356">
        <v>1138.4333333333334</v>
      </c>
      <c r="G400" s="356">
        <v>1116.6166666666668</v>
      </c>
      <c r="H400" s="356">
        <v>1196.1166666666668</v>
      </c>
      <c r="I400" s="356">
        <v>1217.9333333333334</v>
      </c>
      <c r="J400" s="356">
        <v>1235.8666666666668</v>
      </c>
      <c r="K400" s="355">
        <v>1200</v>
      </c>
      <c r="L400" s="355">
        <v>1160.25</v>
      </c>
      <c r="M400" s="355">
        <v>0.56091000000000002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1731.6</v>
      </c>
      <c r="D401" s="356">
        <v>1736.2</v>
      </c>
      <c r="E401" s="356">
        <v>1716.4</v>
      </c>
      <c r="F401" s="356">
        <v>1701.2</v>
      </c>
      <c r="G401" s="356">
        <v>1681.4</v>
      </c>
      <c r="H401" s="356">
        <v>1751.4</v>
      </c>
      <c r="I401" s="356">
        <v>1771.1999999999998</v>
      </c>
      <c r="J401" s="356">
        <v>1786.4</v>
      </c>
      <c r="K401" s="355">
        <v>1756</v>
      </c>
      <c r="L401" s="355">
        <v>1721</v>
      </c>
      <c r="M401" s="355">
        <v>0.59433999999999998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34.200000000000003</v>
      </c>
      <c r="D402" s="356">
        <v>34.366666666666667</v>
      </c>
      <c r="E402" s="356">
        <v>33.933333333333337</v>
      </c>
      <c r="F402" s="356">
        <v>33.666666666666671</v>
      </c>
      <c r="G402" s="356">
        <v>33.233333333333341</v>
      </c>
      <c r="H402" s="356">
        <v>34.633333333333333</v>
      </c>
      <c r="I402" s="356">
        <v>35.066666666666656</v>
      </c>
      <c r="J402" s="356">
        <v>35.333333333333329</v>
      </c>
      <c r="K402" s="355">
        <v>34.799999999999997</v>
      </c>
      <c r="L402" s="355">
        <v>34.1</v>
      </c>
      <c r="M402" s="355">
        <v>24.36984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103.6</v>
      </c>
      <c r="D403" s="356">
        <v>102.71666666666665</v>
      </c>
      <c r="E403" s="356">
        <v>101.43333333333331</v>
      </c>
      <c r="F403" s="356">
        <v>99.266666666666652</v>
      </c>
      <c r="G403" s="356">
        <v>97.983333333333306</v>
      </c>
      <c r="H403" s="356">
        <v>104.88333333333331</v>
      </c>
      <c r="I403" s="356">
        <v>106.16666666666664</v>
      </c>
      <c r="J403" s="356">
        <v>108.33333333333331</v>
      </c>
      <c r="K403" s="355">
        <v>104</v>
      </c>
      <c r="L403" s="355">
        <v>100.55</v>
      </c>
      <c r="M403" s="355">
        <v>388.82386000000002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7381.3</v>
      </c>
      <c r="D404" s="356">
        <v>7360.416666666667</v>
      </c>
      <c r="E404" s="356">
        <v>7320.8833333333341</v>
      </c>
      <c r="F404" s="356">
        <v>7260.4666666666672</v>
      </c>
      <c r="G404" s="356">
        <v>7220.9333333333343</v>
      </c>
      <c r="H404" s="356">
        <v>7420.8333333333339</v>
      </c>
      <c r="I404" s="356">
        <v>7460.3666666666668</v>
      </c>
      <c r="J404" s="356">
        <v>7520.7833333333338</v>
      </c>
      <c r="K404" s="355">
        <v>7399.95</v>
      </c>
      <c r="L404" s="355">
        <v>7300</v>
      </c>
      <c r="M404" s="355">
        <v>4.616E-2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863.7</v>
      </c>
      <c r="D405" s="356">
        <v>851.80000000000007</v>
      </c>
      <c r="E405" s="356">
        <v>836.90000000000009</v>
      </c>
      <c r="F405" s="356">
        <v>810.1</v>
      </c>
      <c r="G405" s="356">
        <v>795.2</v>
      </c>
      <c r="H405" s="356">
        <v>878.60000000000014</v>
      </c>
      <c r="I405" s="356">
        <v>893.5</v>
      </c>
      <c r="J405" s="356">
        <v>920.30000000000018</v>
      </c>
      <c r="K405" s="355">
        <v>866.7</v>
      </c>
      <c r="L405" s="355">
        <v>825</v>
      </c>
      <c r="M405" s="355">
        <v>27.298559999999998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1125.7</v>
      </c>
      <c r="D406" s="356">
        <v>1128.1666666666667</v>
      </c>
      <c r="E406" s="356">
        <v>1115.5333333333335</v>
      </c>
      <c r="F406" s="356">
        <v>1105.3666666666668</v>
      </c>
      <c r="G406" s="356">
        <v>1092.7333333333336</v>
      </c>
      <c r="H406" s="356">
        <v>1138.3333333333335</v>
      </c>
      <c r="I406" s="356">
        <v>1150.9666666666667</v>
      </c>
      <c r="J406" s="356">
        <v>1161.1333333333334</v>
      </c>
      <c r="K406" s="355">
        <v>1140.8</v>
      </c>
      <c r="L406" s="355">
        <v>1118</v>
      </c>
      <c r="M406" s="355">
        <v>17.416869999999999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535.25</v>
      </c>
      <c r="D407" s="356">
        <v>533.16666666666663</v>
      </c>
      <c r="E407" s="356">
        <v>529.83333333333326</v>
      </c>
      <c r="F407" s="356">
        <v>524.41666666666663</v>
      </c>
      <c r="G407" s="356">
        <v>521.08333333333326</v>
      </c>
      <c r="H407" s="356">
        <v>538.58333333333326</v>
      </c>
      <c r="I407" s="356">
        <v>541.91666666666652</v>
      </c>
      <c r="J407" s="356">
        <v>547.33333333333326</v>
      </c>
      <c r="K407" s="355">
        <v>536.5</v>
      </c>
      <c r="L407" s="355">
        <v>527.75</v>
      </c>
      <c r="M407" s="355">
        <v>148.56155000000001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1702.5</v>
      </c>
      <c r="D408" s="356">
        <v>1723.5</v>
      </c>
      <c r="E408" s="356">
        <v>1670</v>
      </c>
      <c r="F408" s="356">
        <v>1637.5</v>
      </c>
      <c r="G408" s="356">
        <v>1584</v>
      </c>
      <c r="H408" s="356">
        <v>1756</v>
      </c>
      <c r="I408" s="356">
        <v>1809.5</v>
      </c>
      <c r="J408" s="356">
        <v>1842</v>
      </c>
      <c r="K408" s="355">
        <v>1777</v>
      </c>
      <c r="L408" s="355">
        <v>1691</v>
      </c>
      <c r="M408" s="355">
        <v>1.21797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107.95</v>
      </c>
      <c r="D409" s="356">
        <v>107.58333333333333</v>
      </c>
      <c r="E409" s="356">
        <v>106.16666666666666</v>
      </c>
      <c r="F409" s="356">
        <v>104.38333333333333</v>
      </c>
      <c r="G409" s="356">
        <v>102.96666666666665</v>
      </c>
      <c r="H409" s="356">
        <v>109.36666666666666</v>
      </c>
      <c r="I409" s="356">
        <v>110.78333333333332</v>
      </c>
      <c r="J409" s="356">
        <v>112.56666666666666</v>
      </c>
      <c r="K409" s="355">
        <v>109</v>
      </c>
      <c r="L409" s="355">
        <v>105.8</v>
      </c>
      <c r="M409" s="355">
        <v>2.4465699999999999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125.95</v>
      </c>
      <c r="D410" s="356">
        <v>126.56666666666668</v>
      </c>
      <c r="E410" s="356">
        <v>124.23333333333335</v>
      </c>
      <c r="F410" s="356">
        <v>122.51666666666667</v>
      </c>
      <c r="G410" s="356">
        <v>120.18333333333334</v>
      </c>
      <c r="H410" s="356">
        <v>128.28333333333336</v>
      </c>
      <c r="I410" s="356">
        <v>130.6166666666667</v>
      </c>
      <c r="J410" s="356">
        <v>132.33333333333337</v>
      </c>
      <c r="K410" s="355">
        <v>128.9</v>
      </c>
      <c r="L410" s="355">
        <v>124.85</v>
      </c>
      <c r="M410" s="355">
        <v>10.392160000000001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156.25</v>
      </c>
      <c r="D411" s="356">
        <v>156.79999999999998</v>
      </c>
      <c r="E411" s="356">
        <v>155.29999999999995</v>
      </c>
      <c r="F411" s="356">
        <v>154.34999999999997</v>
      </c>
      <c r="G411" s="356">
        <v>152.84999999999994</v>
      </c>
      <c r="H411" s="356">
        <v>157.74999999999997</v>
      </c>
      <c r="I411" s="356">
        <v>159.25000000000003</v>
      </c>
      <c r="J411" s="356">
        <v>160.19999999999999</v>
      </c>
      <c r="K411" s="355">
        <v>158.30000000000001</v>
      </c>
      <c r="L411" s="355">
        <v>155.85</v>
      </c>
      <c r="M411" s="355">
        <v>5.1832799999999999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3345.4</v>
      </c>
      <c r="D412" s="356">
        <v>3346.0666666666671</v>
      </c>
      <c r="E412" s="356">
        <v>3294.1333333333341</v>
      </c>
      <c r="F412" s="356">
        <v>3242.8666666666672</v>
      </c>
      <c r="G412" s="356">
        <v>3190.9333333333343</v>
      </c>
      <c r="H412" s="356">
        <v>3397.3333333333339</v>
      </c>
      <c r="I412" s="356">
        <v>3449.2666666666673</v>
      </c>
      <c r="J412" s="356">
        <v>3500.5333333333338</v>
      </c>
      <c r="K412" s="355">
        <v>3398</v>
      </c>
      <c r="L412" s="355">
        <v>3294.8</v>
      </c>
      <c r="M412" s="355">
        <v>4.471E-2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609.5</v>
      </c>
      <c r="D413" s="356">
        <v>611.16666666666663</v>
      </c>
      <c r="E413" s="356">
        <v>597.43333333333328</v>
      </c>
      <c r="F413" s="356">
        <v>585.36666666666667</v>
      </c>
      <c r="G413" s="356">
        <v>571.63333333333333</v>
      </c>
      <c r="H413" s="356">
        <v>623.23333333333323</v>
      </c>
      <c r="I413" s="356">
        <v>636.96666666666658</v>
      </c>
      <c r="J413" s="356">
        <v>649.03333333333319</v>
      </c>
      <c r="K413" s="355">
        <v>624.9</v>
      </c>
      <c r="L413" s="355">
        <v>599.1</v>
      </c>
      <c r="M413" s="355">
        <v>2.6044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500.7</v>
      </c>
      <c r="D414" s="356">
        <v>497.9666666666667</v>
      </c>
      <c r="E414" s="356">
        <v>480.93333333333339</v>
      </c>
      <c r="F414" s="356">
        <v>461.16666666666669</v>
      </c>
      <c r="G414" s="356">
        <v>444.13333333333338</v>
      </c>
      <c r="H414" s="356">
        <v>517.73333333333335</v>
      </c>
      <c r="I414" s="356">
        <v>534.76666666666665</v>
      </c>
      <c r="J414" s="356">
        <v>554.53333333333342</v>
      </c>
      <c r="K414" s="355">
        <v>515</v>
      </c>
      <c r="L414" s="355">
        <v>478.2</v>
      </c>
      <c r="M414" s="355">
        <v>6.4957799999999999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25466.15</v>
      </c>
      <c r="D415" s="356">
        <v>25247.666666666668</v>
      </c>
      <c r="E415" s="356">
        <v>24896.333333333336</v>
      </c>
      <c r="F415" s="356">
        <v>24326.516666666666</v>
      </c>
      <c r="G415" s="356">
        <v>23975.183333333334</v>
      </c>
      <c r="H415" s="356">
        <v>25817.483333333337</v>
      </c>
      <c r="I415" s="356">
        <v>26168.816666666673</v>
      </c>
      <c r="J415" s="356">
        <v>26738.633333333339</v>
      </c>
      <c r="K415" s="355">
        <v>25599</v>
      </c>
      <c r="L415" s="355">
        <v>24677.85</v>
      </c>
      <c r="M415" s="355">
        <v>0.32205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1788.8</v>
      </c>
      <c r="D416" s="356">
        <v>1790.3999999999999</v>
      </c>
      <c r="E416" s="356">
        <v>1774.1499999999996</v>
      </c>
      <c r="F416" s="356">
        <v>1759.4999999999998</v>
      </c>
      <c r="G416" s="356">
        <v>1743.2499999999995</v>
      </c>
      <c r="H416" s="356">
        <v>1805.0499999999997</v>
      </c>
      <c r="I416" s="356">
        <v>1821.3000000000002</v>
      </c>
      <c r="J416" s="356">
        <v>1835.9499999999998</v>
      </c>
      <c r="K416" s="355">
        <v>1806.65</v>
      </c>
      <c r="L416" s="355">
        <v>1775.75</v>
      </c>
      <c r="M416" s="355">
        <v>0.14985000000000001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2417.4</v>
      </c>
      <c r="D417" s="356">
        <v>2402.4</v>
      </c>
      <c r="E417" s="356">
        <v>2378.65</v>
      </c>
      <c r="F417" s="356">
        <v>2339.9</v>
      </c>
      <c r="G417" s="356">
        <v>2316.15</v>
      </c>
      <c r="H417" s="356">
        <v>2441.15</v>
      </c>
      <c r="I417" s="356">
        <v>2464.9</v>
      </c>
      <c r="J417" s="356">
        <v>2503.65</v>
      </c>
      <c r="K417" s="355">
        <v>2426.15</v>
      </c>
      <c r="L417" s="355">
        <v>2363.65</v>
      </c>
      <c r="M417" s="355">
        <v>1.8731199999999999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542.85</v>
      </c>
      <c r="D418" s="356">
        <v>544.06666666666661</v>
      </c>
      <c r="E418" s="356">
        <v>531.13333333333321</v>
      </c>
      <c r="F418" s="356">
        <v>519.41666666666663</v>
      </c>
      <c r="G418" s="356">
        <v>506.48333333333323</v>
      </c>
      <c r="H418" s="356">
        <v>555.78333333333319</v>
      </c>
      <c r="I418" s="356">
        <v>568.71666666666658</v>
      </c>
      <c r="J418" s="356">
        <v>580.43333333333317</v>
      </c>
      <c r="K418" s="355">
        <v>557</v>
      </c>
      <c r="L418" s="355">
        <v>532.35</v>
      </c>
      <c r="M418" s="355">
        <v>5.3738400000000004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31.25</v>
      </c>
      <c r="D419" s="356">
        <v>31.233333333333334</v>
      </c>
      <c r="E419" s="356">
        <v>31.06666666666667</v>
      </c>
      <c r="F419" s="356">
        <v>30.883333333333336</v>
      </c>
      <c r="G419" s="356">
        <v>30.716666666666672</v>
      </c>
      <c r="H419" s="356">
        <v>31.416666666666668</v>
      </c>
      <c r="I419" s="356">
        <v>31.583333333333332</v>
      </c>
      <c r="J419" s="356">
        <v>31.766666666666666</v>
      </c>
      <c r="K419" s="355">
        <v>31.4</v>
      </c>
      <c r="L419" s="355">
        <v>31.05</v>
      </c>
      <c r="M419" s="355">
        <v>18.321909999999999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3593.3</v>
      </c>
      <c r="D420" s="356">
        <v>3620.2666666666664</v>
      </c>
      <c r="E420" s="356">
        <v>3543.083333333333</v>
      </c>
      <c r="F420" s="356">
        <v>3492.8666666666668</v>
      </c>
      <c r="G420" s="356">
        <v>3415.6833333333334</v>
      </c>
      <c r="H420" s="356">
        <v>3670.4833333333327</v>
      </c>
      <c r="I420" s="356">
        <v>3747.6666666666661</v>
      </c>
      <c r="J420" s="356">
        <v>3797.8833333333323</v>
      </c>
      <c r="K420" s="355">
        <v>3697.45</v>
      </c>
      <c r="L420" s="355">
        <v>3570.05</v>
      </c>
      <c r="M420" s="355">
        <v>0.19574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866.05</v>
      </c>
      <c r="D421" s="356">
        <v>873.31666666666661</v>
      </c>
      <c r="E421" s="356">
        <v>851.73333333333323</v>
      </c>
      <c r="F421" s="356">
        <v>837.41666666666663</v>
      </c>
      <c r="G421" s="356">
        <v>815.83333333333326</v>
      </c>
      <c r="H421" s="356">
        <v>887.63333333333321</v>
      </c>
      <c r="I421" s="356">
        <v>909.2166666666667</v>
      </c>
      <c r="J421" s="356">
        <v>923.53333333333319</v>
      </c>
      <c r="K421" s="355">
        <v>894.9</v>
      </c>
      <c r="L421" s="355">
        <v>859</v>
      </c>
      <c r="M421" s="355">
        <v>0.99453000000000003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969.1</v>
      </c>
      <c r="D422" s="356">
        <v>965.43333333333339</v>
      </c>
      <c r="E422" s="356">
        <v>954.66666666666674</v>
      </c>
      <c r="F422" s="356">
        <v>940.23333333333335</v>
      </c>
      <c r="G422" s="356">
        <v>929.4666666666667</v>
      </c>
      <c r="H422" s="356">
        <v>979.86666666666679</v>
      </c>
      <c r="I422" s="356">
        <v>990.63333333333344</v>
      </c>
      <c r="J422" s="356">
        <v>1005.0666666666668</v>
      </c>
      <c r="K422" s="355">
        <v>976.2</v>
      </c>
      <c r="L422" s="355">
        <v>951</v>
      </c>
      <c r="M422" s="355">
        <v>0.49626999999999999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2337.35</v>
      </c>
      <c r="D423" s="356">
        <v>2345.7499999999995</v>
      </c>
      <c r="E423" s="356">
        <v>2307.0499999999993</v>
      </c>
      <c r="F423" s="356">
        <v>2276.7499999999995</v>
      </c>
      <c r="G423" s="356">
        <v>2238.0499999999993</v>
      </c>
      <c r="H423" s="356">
        <v>2376.0499999999993</v>
      </c>
      <c r="I423" s="356">
        <v>2414.7499999999991</v>
      </c>
      <c r="J423" s="356">
        <v>2445.0499999999993</v>
      </c>
      <c r="K423" s="355">
        <v>2384.4499999999998</v>
      </c>
      <c r="L423" s="355">
        <v>2315.4499999999998</v>
      </c>
      <c r="M423" s="355">
        <v>0.26883000000000001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813.3</v>
      </c>
      <c r="D424" s="356">
        <v>815.59999999999991</v>
      </c>
      <c r="E424" s="356">
        <v>808.29999999999984</v>
      </c>
      <c r="F424" s="356">
        <v>803.3</v>
      </c>
      <c r="G424" s="356">
        <v>795.99999999999989</v>
      </c>
      <c r="H424" s="356">
        <v>820.5999999999998</v>
      </c>
      <c r="I424" s="356">
        <v>827.9</v>
      </c>
      <c r="J424" s="356">
        <v>832.89999999999975</v>
      </c>
      <c r="K424" s="355">
        <v>822.9</v>
      </c>
      <c r="L424" s="355">
        <v>810.6</v>
      </c>
      <c r="M424" s="355">
        <v>0.44647999999999999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438.65</v>
      </c>
      <c r="D425" s="356">
        <v>434.23333333333329</v>
      </c>
      <c r="E425" s="356">
        <v>408.51666666666659</v>
      </c>
      <c r="F425" s="356">
        <v>378.38333333333333</v>
      </c>
      <c r="G425" s="356">
        <v>352.66666666666663</v>
      </c>
      <c r="H425" s="356">
        <v>464.36666666666656</v>
      </c>
      <c r="I425" s="356">
        <v>490.08333333333326</v>
      </c>
      <c r="J425" s="356">
        <v>520.21666666666647</v>
      </c>
      <c r="K425" s="355">
        <v>459.95</v>
      </c>
      <c r="L425" s="355">
        <v>404.1</v>
      </c>
      <c r="M425" s="355">
        <v>34.084310000000002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324.35000000000002</v>
      </c>
      <c r="D426" s="356">
        <v>324.91666666666669</v>
      </c>
      <c r="E426" s="356">
        <v>321.03333333333336</v>
      </c>
      <c r="F426" s="356">
        <v>317.7166666666667</v>
      </c>
      <c r="G426" s="356">
        <v>313.83333333333337</v>
      </c>
      <c r="H426" s="356">
        <v>328.23333333333335</v>
      </c>
      <c r="I426" s="356">
        <v>332.11666666666667</v>
      </c>
      <c r="J426" s="356">
        <v>335.43333333333334</v>
      </c>
      <c r="K426" s="355">
        <v>328.8</v>
      </c>
      <c r="L426" s="355">
        <v>321.60000000000002</v>
      </c>
      <c r="M426" s="355">
        <v>4.1105099999999997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60.5</v>
      </c>
      <c r="D427" s="356">
        <v>60.833333333333336</v>
      </c>
      <c r="E427" s="356">
        <v>60.06666666666667</v>
      </c>
      <c r="F427" s="356">
        <v>59.633333333333333</v>
      </c>
      <c r="G427" s="356">
        <v>58.866666666666667</v>
      </c>
      <c r="H427" s="356">
        <v>61.266666666666673</v>
      </c>
      <c r="I427" s="356">
        <v>62.033333333333339</v>
      </c>
      <c r="J427" s="356">
        <v>62.466666666666676</v>
      </c>
      <c r="K427" s="355">
        <v>61.6</v>
      </c>
      <c r="L427" s="355">
        <v>60.4</v>
      </c>
      <c r="M427" s="355">
        <v>12.23837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2583.8000000000002</v>
      </c>
      <c r="D428" s="356">
        <v>2573.7333333333336</v>
      </c>
      <c r="E428" s="356">
        <v>2553.4666666666672</v>
      </c>
      <c r="F428" s="356">
        <v>2523.1333333333337</v>
      </c>
      <c r="G428" s="356">
        <v>2502.8666666666672</v>
      </c>
      <c r="H428" s="356">
        <v>2604.0666666666671</v>
      </c>
      <c r="I428" s="356">
        <v>2624.3333333333335</v>
      </c>
      <c r="J428" s="356">
        <v>2654.666666666667</v>
      </c>
      <c r="K428" s="355">
        <v>2594</v>
      </c>
      <c r="L428" s="355">
        <v>2543.4</v>
      </c>
      <c r="M428" s="355">
        <v>8.1188199999999995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1245.1500000000001</v>
      </c>
      <c r="D429" s="356">
        <v>1244.05</v>
      </c>
      <c r="E429" s="356">
        <v>1234.0999999999999</v>
      </c>
      <c r="F429" s="356">
        <v>1223.05</v>
      </c>
      <c r="G429" s="356">
        <v>1213.0999999999999</v>
      </c>
      <c r="H429" s="356">
        <v>1255.0999999999999</v>
      </c>
      <c r="I429" s="356">
        <v>1265.0500000000002</v>
      </c>
      <c r="J429" s="356">
        <v>1276.0999999999999</v>
      </c>
      <c r="K429" s="355">
        <v>1254</v>
      </c>
      <c r="L429" s="355">
        <v>1233</v>
      </c>
      <c r="M429" s="355">
        <v>4.4402600000000003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395</v>
      </c>
      <c r="D430" s="356">
        <v>394.98333333333335</v>
      </c>
      <c r="E430" s="356">
        <v>390.51666666666671</v>
      </c>
      <c r="F430" s="356">
        <v>386.03333333333336</v>
      </c>
      <c r="G430" s="356">
        <v>381.56666666666672</v>
      </c>
      <c r="H430" s="356">
        <v>399.4666666666667</v>
      </c>
      <c r="I430" s="356">
        <v>403.93333333333339</v>
      </c>
      <c r="J430" s="356">
        <v>408.41666666666669</v>
      </c>
      <c r="K430" s="355">
        <v>399.45</v>
      </c>
      <c r="L430" s="355">
        <v>390.5</v>
      </c>
      <c r="M430" s="355">
        <v>3.8586299999999998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93.3</v>
      </c>
      <c r="D431" s="356">
        <v>93.683333333333337</v>
      </c>
      <c r="E431" s="356">
        <v>92.366666666666674</v>
      </c>
      <c r="F431" s="356">
        <v>91.433333333333337</v>
      </c>
      <c r="G431" s="356">
        <v>90.116666666666674</v>
      </c>
      <c r="H431" s="356">
        <v>94.616666666666674</v>
      </c>
      <c r="I431" s="356">
        <v>95.933333333333337</v>
      </c>
      <c r="J431" s="356">
        <v>96.866666666666674</v>
      </c>
      <c r="K431" s="355">
        <v>95</v>
      </c>
      <c r="L431" s="355">
        <v>92.75</v>
      </c>
      <c r="M431" s="355">
        <v>0.86926000000000003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205.95</v>
      </c>
      <c r="D432" s="356">
        <v>206.04999999999998</v>
      </c>
      <c r="E432" s="356">
        <v>204.39999999999998</v>
      </c>
      <c r="F432" s="356">
        <v>202.85</v>
      </c>
      <c r="G432" s="356">
        <v>201.2</v>
      </c>
      <c r="H432" s="356">
        <v>207.59999999999997</v>
      </c>
      <c r="I432" s="356">
        <v>209.25</v>
      </c>
      <c r="J432" s="356">
        <v>210.79999999999995</v>
      </c>
      <c r="K432" s="355">
        <v>207.7</v>
      </c>
      <c r="L432" s="355">
        <v>204.5</v>
      </c>
      <c r="M432" s="355">
        <v>6.9072199999999997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596.5</v>
      </c>
      <c r="D433" s="356">
        <v>593.35</v>
      </c>
      <c r="E433" s="356">
        <v>586.45000000000005</v>
      </c>
      <c r="F433" s="356">
        <v>576.4</v>
      </c>
      <c r="G433" s="356">
        <v>569.5</v>
      </c>
      <c r="H433" s="356">
        <v>603.40000000000009</v>
      </c>
      <c r="I433" s="356">
        <v>610.29999999999995</v>
      </c>
      <c r="J433" s="356">
        <v>620.35000000000014</v>
      </c>
      <c r="K433" s="355">
        <v>600.25</v>
      </c>
      <c r="L433" s="355">
        <v>583.29999999999995</v>
      </c>
      <c r="M433" s="355">
        <v>0.73846999999999996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412.4</v>
      </c>
      <c r="D434" s="356">
        <v>414.06666666666661</v>
      </c>
      <c r="E434" s="356">
        <v>408.43333333333322</v>
      </c>
      <c r="F434" s="356">
        <v>404.46666666666664</v>
      </c>
      <c r="G434" s="356">
        <v>398.83333333333326</v>
      </c>
      <c r="H434" s="356">
        <v>418.03333333333319</v>
      </c>
      <c r="I434" s="356">
        <v>423.66666666666663</v>
      </c>
      <c r="J434" s="356">
        <v>427.63333333333316</v>
      </c>
      <c r="K434" s="355">
        <v>419.7</v>
      </c>
      <c r="L434" s="355">
        <v>410.1</v>
      </c>
      <c r="M434" s="355">
        <v>3.3156500000000002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2232.6</v>
      </c>
      <c r="D435" s="356">
        <v>2233.0499999999997</v>
      </c>
      <c r="E435" s="356">
        <v>2209.5499999999993</v>
      </c>
      <c r="F435" s="356">
        <v>2186.4999999999995</v>
      </c>
      <c r="G435" s="356">
        <v>2162.9999999999991</v>
      </c>
      <c r="H435" s="356">
        <v>2256.0999999999995</v>
      </c>
      <c r="I435" s="356">
        <v>2279.6000000000004</v>
      </c>
      <c r="J435" s="356">
        <v>2302.6499999999996</v>
      </c>
      <c r="K435" s="355">
        <v>2256.5500000000002</v>
      </c>
      <c r="L435" s="355">
        <v>2210</v>
      </c>
      <c r="M435" s="355">
        <v>6.2109999999999999E-2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838.7</v>
      </c>
      <c r="D436" s="356">
        <v>833.51666666666677</v>
      </c>
      <c r="E436" s="356">
        <v>818.18333333333351</v>
      </c>
      <c r="F436" s="356">
        <v>797.66666666666674</v>
      </c>
      <c r="G436" s="356">
        <v>782.33333333333348</v>
      </c>
      <c r="H436" s="356">
        <v>854.03333333333353</v>
      </c>
      <c r="I436" s="356">
        <v>869.36666666666679</v>
      </c>
      <c r="J436" s="356">
        <v>889.88333333333355</v>
      </c>
      <c r="K436" s="355">
        <v>848.85</v>
      </c>
      <c r="L436" s="355">
        <v>813</v>
      </c>
      <c r="M436" s="355">
        <v>0.51754999999999995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886.45</v>
      </c>
      <c r="D437" s="356">
        <v>888.7833333333333</v>
      </c>
      <c r="E437" s="356">
        <v>883.01666666666665</v>
      </c>
      <c r="F437" s="356">
        <v>879.58333333333337</v>
      </c>
      <c r="G437" s="356">
        <v>873.81666666666672</v>
      </c>
      <c r="H437" s="356">
        <v>892.21666666666658</v>
      </c>
      <c r="I437" s="356">
        <v>897.98333333333323</v>
      </c>
      <c r="J437" s="356">
        <v>901.41666666666652</v>
      </c>
      <c r="K437" s="355">
        <v>894.55</v>
      </c>
      <c r="L437" s="355">
        <v>885.35</v>
      </c>
      <c r="M437" s="355">
        <v>28.7438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477.85</v>
      </c>
      <c r="D438" s="356">
        <v>483.59999999999997</v>
      </c>
      <c r="E438" s="356">
        <v>469.29999999999995</v>
      </c>
      <c r="F438" s="356">
        <v>460.75</v>
      </c>
      <c r="G438" s="356">
        <v>446.45</v>
      </c>
      <c r="H438" s="356">
        <v>492.14999999999992</v>
      </c>
      <c r="I438" s="356">
        <v>506.45</v>
      </c>
      <c r="J438" s="356">
        <v>514.99999999999989</v>
      </c>
      <c r="K438" s="355">
        <v>497.9</v>
      </c>
      <c r="L438" s="355">
        <v>475.05</v>
      </c>
      <c r="M438" s="355">
        <v>2.8569900000000001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517.25</v>
      </c>
      <c r="D439" s="356">
        <v>518.66666666666663</v>
      </c>
      <c r="E439" s="356">
        <v>503.88333333333321</v>
      </c>
      <c r="F439" s="356">
        <v>490.51666666666659</v>
      </c>
      <c r="G439" s="356">
        <v>475.73333333333318</v>
      </c>
      <c r="H439" s="356">
        <v>532.0333333333333</v>
      </c>
      <c r="I439" s="356">
        <v>546.81666666666683</v>
      </c>
      <c r="J439" s="356">
        <v>560.18333333333328</v>
      </c>
      <c r="K439" s="355">
        <v>533.45000000000005</v>
      </c>
      <c r="L439" s="355">
        <v>505.3</v>
      </c>
      <c r="M439" s="355">
        <v>30.1631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687.3</v>
      </c>
      <c r="D440" s="356">
        <v>690.44999999999993</v>
      </c>
      <c r="E440" s="356">
        <v>682.89999999999986</v>
      </c>
      <c r="F440" s="356">
        <v>678.49999999999989</v>
      </c>
      <c r="G440" s="356">
        <v>670.94999999999982</v>
      </c>
      <c r="H440" s="356">
        <v>694.84999999999991</v>
      </c>
      <c r="I440" s="356">
        <v>702.39999999999986</v>
      </c>
      <c r="J440" s="356">
        <v>706.8</v>
      </c>
      <c r="K440" s="355">
        <v>698</v>
      </c>
      <c r="L440" s="355">
        <v>686.05</v>
      </c>
      <c r="M440" s="355">
        <v>0.23733000000000001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396.05</v>
      </c>
      <c r="D441" s="356">
        <v>397.98333333333335</v>
      </c>
      <c r="E441" s="356">
        <v>392.86666666666667</v>
      </c>
      <c r="F441" s="356">
        <v>389.68333333333334</v>
      </c>
      <c r="G441" s="356">
        <v>384.56666666666666</v>
      </c>
      <c r="H441" s="356">
        <v>401.16666666666669</v>
      </c>
      <c r="I441" s="356">
        <v>406.28333333333336</v>
      </c>
      <c r="J441" s="356">
        <v>409.4666666666667</v>
      </c>
      <c r="K441" s="355">
        <v>403.1</v>
      </c>
      <c r="L441" s="355">
        <v>394.8</v>
      </c>
      <c r="M441" s="355">
        <v>0.50522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2030.7</v>
      </c>
      <c r="D442" s="356">
        <v>2010.5333333333335</v>
      </c>
      <c r="E442" s="356">
        <v>1972.166666666667</v>
      </c>
      <c r="F442" s="356">
        <v>1913.6333333333334</v>
      </c>
      <c r="G442" s="356">
        <v>1875.2666666666669</v>
      </c>
      <c r="H442" s="356">
        <v>2069.0666666666671</v>
      </c>
      <c r="I442" s="356">
        <v>2107.4333333333334</v>
      </c>
      <c r="J442" s="356">
        <v>2165.9666666666672</v>
      </c>
      <c r="K442" s="355">
        <v>2048.9</v>
      </c>
      <c r="L442" s="355">
        <v>1952</v>
      </c>
      <c r="M442" s="355">
        <v>1.84656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540.45000000000005</v>
      </c>
      <c r="D443" s="356">
        <v>552.16666666666674</v>
      </c>
      <c r="E443" s="356">
        <v>526.98333333333346</v>
      </c>
      <c r="F443" s="356">
        <v>513.51666666666677</v>
      </c>
      <c r="G443" s="356">
        <v>488.33333333333348</v>
      </c>
      <c r="H443" s="356">
        <v>565.63333333333344</v>
      </c>
      <c r="I443" s="356">
        <v>590.81666666666683</v>
      </c>
      <c r="J443" s="356">
        <v>604.28333333333342</v>
      </c>
      <c r="K443" s="355">
        <v>577.35</v>
      </c>
      <c r="L443" s="355">
        <v>538.70000000000005</v>
      </c>
      <c r="M443" s="355">
        <v>3.4300600000000001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10.6</v>
      </c>
      <c r="D444" s="356">
        <v>10.533333333333333</v>
      </c>
      <c r="E444" s="356">
        <v>10.216666666666667</v>
      </c>
      <c r="F444" s="356">
        <v>9.8333333333333339</v>
      </c>
      <c r="G444" s="356">
        <v>9.5166666666666675</v>
      </c>
      <c r="H444" s="356">
        <v>10.916666666666666</v>
      </c>
      <c r="I444" s="356">
        <v>11.233333333333333</v>
      </c>
      <c r="J444" s="356">
        <v>11.616666666666665</v>
      </c>
      <c r="K444" s="355">
        <v>10.85</v>
      </c>
      <c r="L444" s="355">
        <v>10.15</v>
      </c>
      <c r="M444" s="355">
        <v>774.52831000000003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374.5</v>
      </c>
      <c r="D445" s="356">
        <v>375.68333333333339</v>
      </c>
      <c r="E445" s="356">
        <v>371.9166666666668</v>
      </c>
      <c r="F445" s="356">
        <v>369.33333333333343</v>
      </c>
      <c r="G445" s="356">
        <v>365.56666666666683</v>
      </c>
      <c r="H445" s="356">
        <v>378.26666666666677</v>
      </c>
      <c r="I445" s="356">
        <v>382.03333333333342</v>
      </c>
      <c r="J445" s="356">
        <v>384.61666666666673</v>
      </c>
      <c r="K445" s="355">
        <v>379.45</v>
      </c>
      <c r="L445" s="355">
        <v>373.1</v>
      </c>
      <c r="M445" s="355">
        <v>2.7483300000000002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994.9</v>
      </c>
      <c r="D446" s="356">
        <v>996.33333333333337</v>
      </c>
      <c r="E446" s="356">
        <v>988.66666666666674</v>
      </c>
      <c r="F446" s="356">
        <v>982.43333333333339</v>
      </c>
      <c r="G446" s="356">
        <v>974.76666666666677</v>
      </c>
      <c r="H446" s="356">
        <v>1002.5666666666667</v>
      </c>
      <c r="I446" s="356">
        <v>1010.2333333333335</v>
      </c>
      <c r="J446" s="356">
        <v>1016.4666666666667</v>
      </c>
      <c r="K446" s="355">
        <v>1004</v>
      </c>
      <c r="L446" s="355">
        <v>990.1</v>
      </c>
      <c r="M446" s="355">
        <v>0.11304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586.79999999999995</v>
      </c>
      <c r="D447" s="356">
        <v>582.66666666666663</v>
      </c>
      <c r="E447" s="356">
        <v>577.18333333333328</v>
      </c>
      <c r="F447" s="356">
        <v>567.56666666666661</v>
      </c>
      <c r="G447" s="356">
        <v>562.08333333333326</v>
      </c>
      <c r="H447" s="356">
        <v>592.2833333333333</v>
      </c>
      <c r="I447" s="356">
        <v>597.76666666666665</v>
      </c>
      <c r="J447" s="356">
        <v>607.38333333333333</v>
      </c>
      <c r="K447" s="355">
        <v>588.15</v>
      </c>
      <c r="L447" s="355">
        <v>573.04999999999995</v>
      </c>
      <c r="M447" s="355">
        <v>3.4106200000000002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1611.75</v>
      </c>
      <c r="D448" s="356">
        <v>1632.5666666666666</v>
      </c>
      <c r="E448" s="356">
        <v>1580.1833333333332</v>
      </c>
      <c r="F448" s="356">
        <v>1548.6166666666666</v>
      </c>
      <c r="G448" s="356">
        <v>1496.2333333333331</v>
      </c>
      <c r="H448" s="356">
        <v>1664.1333333333332</v>
      </c>
      <c r="I448" s="356">
        <v>1716.5166666666664</v>
      </c>
      <c r="J448" s="356">
        <v>1748.0833333333333</v>
      </c>
      <c r="K448" s="355">
        <v>1684.95</v>
      </c>
      <c r="L448" s="355">
        <v>1601</v>
      </c>
      <c r="M448" s="355">
        <v>2.4426399999999999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12832.35</v>
      </c>
      <c r="D449" s="356">
        <v>12577.366666666669</v>
      </c>
      <c r="E449" s="356">
        <v>12154.933333333338</v>
      </c>
      <c r="F449" s="356">
        <v>11477.51666666667</v>
      </c>
      <c r="G449" s="356">
        <v>11055.083333333339</v>
      </c>
      <c r="H449" s="356">
        <v>13254.783333333336</v>
      </c>
      <c r="I449" s="356">
        <v>13677.216666666667</v>
      </c>
      <c r="J449" s="356">
        <v>14354.633333333335</v>
      </c>
      <c r="K449" s="355">
        <v>12999.8</v>
      </c>
      <c r="L449" s="355">
        <v>11899.95</v>
      </c>
      <c r="M449" s="355">
        <v>0.17093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967.55</v>
      </c>
      <c r="D450" s="356">
        <v>958.11666666666667</v>
      </c>
      <c r="E450" s="356">
        <v>943.23333333333335</v>
      </c>
      <c r="F450" s="356">
        <v>918.91666666666663</v>
      </c>
      <c r="G450" s="356">
        <v>904.0333333333333</v>
      </c>
      <c r="H450" s="356">
        <v>982.43333333333339</v>
      </c>
      <c r="I450" s="356">
        <v>997.31666666666683</v>
      </c>
      <c r="J450" s="356">
        <v>1021.6333333333334</v>
      </c>
      <c r="K450" s="355">
        <v>973</v>
      </c>
      <c r="L450" s="355">
        <v>933.8</v>
      </c>
      <c r="M450" s="355">
        <v>10.41919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212.3</v>
      </c>
      <c r="D451" s="356">
        <v>213.21666666666667</v>
      </c>
      <c r="E451" s="356">
        <v>210.58333333333334</v>
      </c>
      <c r="F451" s="356">
        <v>208.86666666666667</v>
      </c>
      <c r="G451" s="356">
        <v>206.23333333333335</v>
      </c>
      <c r="H451" s="356">
        <v>214.93333333333334</v>
      </c>
      <c r="I451" s="356">
        <v>217.56666666666666</v>
      </c>
      <c r="J451" s="356">
        <v>219.28333333333333</v>
      </c>
      <c r="K451" s="355">
        <v>215.85</v>
      </c>
      <c r="L451" s="355">
        <v>211.5</v>
      </c>
      <c r="M451" s="355">
        <v>4.8337000000000003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1284.3499999999999</v>
      </c>
      <c r="D452" s="356">
        <v>1283.4166666666667</v>
      </c>
      <c r="E452" s="356">
        <v>1273.1333333333334</v>
      </c>
      <c r="F452" s="356">
        <v>1261.9166666666667</v>
      </c>
      <c r="G452" s="356">
        <v>1251.6333333333334</v>
      </c>
      <c r="H452" s="356">
        <v>1294.6333333333334</v>
      </c>
      <c r="I452" s="356">
        <v>1304.9166666666667</v>
      </c>
      <c r="J452" s="356">
        <v>1316.1333333333334</v>
      </c>
      <c r="K452" s="355">
        <v>1293.7</v>
      </c>
      <c r="L452" s="355">
        <v>1272.2</v>
      </c>
      <c r="M452" s="355">
        <v>2.0193699999999999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700.2</v>
      </c>
      <c r="D453" s="356">
        <v>701.91666666666663</v>
      </c>
      <c r="E453" s="356">
        <v>694.83333333333326</v>
      </c>
      <c r="F453" s="356">
        <v>689.46666666666658</v>
      </c>
      <c r="G453" s="356">
        <v>682.38333333333321</v>
      </c>
      <c r="H453" s="356">
        <v>707.2833333333333</v>
      </c>
      <c r="I453" s="356">
        <v>714.36666666666656</v>
      </c>
      <c r="J453" s="356">
        <v>719.73333333333335</v>
      </c>
      <c r="K453" s="355">
        <v>709</v>
      </c>
      <c r="L453" s="355">
        <v>696.55</v>
      </c>
      <c r="M453" s="355">
        <v>22.068370000000002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7667.7</v>
      </c>
      <c r="D454" s="356">
        <v>7681.2333333333336</v>
      </c>
      <c r="E454" s="356">
        <v>7637.4666666666672</v>
      </c>
      <c r="F454" s="356">
        <v>7607.2333333333336</v>
      </c>
      <c r="G454" s="356">
        <v>7563.4666666666672</v>
      </c>
      <c r="H454" s="356">
        <v>7711.4666666666672</v>
      </c>
      <c r="I454" s="356">
        <v>7755.2333333333336</v>
      </c>
      <c r="J454" s="356">
        <v>7785.4666666666672</v>
      </c>
      <c r="K454" s="355">
        <v>7725</v>
      </c>
      <c r="L454" s="355">
        <v>7651</v>
      </c>
      <c r="M454" s="355">
        <v>1.4904599999999999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501.25</v>
      </c>
      <c r="D455" s="356">
        <v>499.88333333333338</v>
      </c>
      <c r="E455" s="356">
        <v>496.06666666666678</v>
      </c>
      <c r="F455" s="356">
        <v>490.88333333333338</v>
      </c>
      <c r="G455" s="356">
        <v>487.06666666666678</v>
      </c>
      <c r="H455" s="356">
        <v>505.06666666666678</v>
      </c>
      <c r="I455" s="356">
        <v>508.88333333333338</v>
      </c>
      <c r="J455" s="356">
        <v>514.06666666666683</v>
      </c>
      <c r="K455" s="355">
        <v>503.7</v>
      </c>
      <c r="L455" s="355">
        <v>494.7</v>
      </c>
      <c r="M455" s="355">
        <v>124.3073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241</v>
      </c>
      <c r="D456" s="356">
        <v>240.19999999999996</v>
      </c>
      <c r="E456" s="356">
        <v>237.49999999999991</v>
      </c>
      <c r="F456" s="356">
        <v>233.99999999999994</v>
      </c>
      <c r="G456" s="356">
        <v>231.2999999999999</v>
      </c>
      <c r="H456" s="356">
        <v>243.69999999999993</v>
      </c>
      <c r="I456" s="356">
        <v>246.39999999999998</v>
      </c>
      <c r="J456" s="356">
        <v>249.89999999999995</v>
      </c>
      <c r="K456" s="355">
        <v>242.9</v>
      </c>
      <c r="L456" s="355">
        <v>236.7</v>
      </c>
      <c r="M456" s="355">
        <v>14.45363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238</v>
      </c>
      <c r="D457" s="356">
        <v>236.5</v>
      </c>
      <c r="E457" s="356">
        <v>234.1</v>
      </c>
      <c r="F457" s="356">
        <v>230.2</v>
      </c>
      <c r="G457" s="356">
        <v>227.79999999999998</v>
      </c>
      <c r="H457" s="356">
        <v>240.4</v>
      </c>
      <c r="I457" s="356">
        <v>242.79999999999998</v>
      </c>
      <c r="J457" s="356">
        <v>246.70000000000002</v>
      </c>
      <c r="K457" s="355">
        <v>238.9</v>
      </c>
      <c r="L457" s="355">
        <v>232.6</v>
      </c>
      <c r="M457" s="355">
        <v>356.04075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1222.3499999999999</v>
      </c>
      <c r="D458" s="356">
        <v>1221.5</v>
      </c>
      <c r="E458" s="356">
        <v>1209</v>
      </c>
      <c r="F458" s="356">
        <v>1195.6500000000001</v>
      </c>
      <c r="G458" s="356">
        <v>1183.1500000000001</v>
      </c>
      <c r="H458" s="356">
        <v>1234.8499999999999</v>
      </c>
      <c r="I458" s="356">
        <v>1247.3499999999999</v>
      </c>
      <c r="J458" s="356">
        <v>1260.6999999999998</v>
      </c>
      <c r="K458" s="355">
        <v>1234</v>
      </c>
      <c r="L458" s="355">
        <v>1208.1500000000001</v>
      </c>
      <c r="M458" s="355">
        <v>73.520600000000002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740.25</v>
      </c>
      <c r="D459" s="356">
        <v>743.4666666666667</v>
      </c>
      <c r="E459" s="356">
        <v>732.03333333333342</v>
      </c>
      <c r="F459" s="356">
        <v>723.81666666666672</v>
      </c>
      <c r="G459" s="356">
        <v>712.38333333333344</v>
      </c>
      <c r="H459" s="356">
        <v>751.68333333333339</v>
      </c>
      <c r="I459" s="356">
        <v>763.11666666666679</v>
      </c>
      <c r="J459" s="356">
        <v>771.33333333333337</v>
      </c>
      <c r="K459" s="355">
        <v>754.9</v>
      </c>
      <c r="L459" s="355">
        <v>735.25</v>
      </c>
      <c r="M459" s="355">
        <v>0.69749000000000005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1720.95</v>
      </c>
      <c r="D460" s="356">
        <v>1735.7166666666669</v>
      </c>
      <c r="E460" s="356">
        <v>1665.5333333333338</v>
      </c>
      <c r="F460" s="356">
        <v>1610.1166666666668</v>
      </c>
      <c r="G460" s="356">
        <v>1539.9333333333336</v>
      </c>
      <c r="H460" s="356">
        <v>1791.1333333333339</v>
      </c>
      <c r="I460" s="356">
        <v>1861.3166666666668</v>
      </c>
      <c r="J460" s="356">
        <v>1916.733333333334</v>
      </c>
      <c r="K460" s="355">
        <v>1805.9</v>
      </c>
      <c r="L460" s="355">
        <v>1680.3</v>
      </c>
      <c r="M460" s="355">
        <v>0.62350000000000005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696.35</v>
      </c>
      <c r="D461" s="356">
        <v>704.13333333333321</v>
      </c>
      <c r="E461" s="356">
        <v>680.51666666666642</v>
      </c>
      <c r="F461" s="356">
        <v>664.68333333333317</v>
      </c>
      <c r="G461" s="356">
        <v>641.06666666666638</v>
      </c>
      <c r="H461" s="356">
        <v>719.96666666666647</v>
      </c>
      <c r="I461" s="356">
        <v>743.58333333333326</v>
      </c>
      <c r="J461" s="356">
        <v>759.41666666666652</v>
      </c>
      <c r="K461" s="355">
        <v>727.75</v>
      </c>
      <c r="L461" s="355">
        <v>688.3</v>
      </c>
      <c r="M461" s="355">
        <v>0.19916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3760.55</v>
      </c>
      <c r="D462" s="356">
        <v>3761.5333333333333</v>
      </c>
      <c r="E462" s="356">
        <v>3745.1166666666668</v>
      </c>
      <c r="F462" s="356">
        <v>3729.6833333333334</v>
      </c>
      <c r="G462" s="356">
        <v>3713.2666666666669</v>
      </c>
      <c r="H462" s="356">
        <v>3776.9666666666667</v>
      </c>
      <c r="I462" s="356">
        <v>3793.3833333333337</v>
      </c>
      <c r="J462" s="356">
        <v>3808.8166666666666</v>
      </c>
      <c r="K462" s="355">
        <v>3777.95</v>
      </c>
      <c r="L462" s="355">
        <v>3746.1</v>
      </c>
      <c r="M462" s="355">
        <v>16.38721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4351.1000000000004</v>
      </c>
      <c r="D463" s="356">
        <v>4344.1333333333341</v>
      </c>
      <c r="E463" s="356">
        <v>4250.2666666666682</v>
      </c>
      <c r="F463" s="356">
        <v>4149.4333333333343</v>
      </c>
      <c r="G463" s="356">
        <v>4055.5666666666684</v>
      </c>
      <c r="H463" s="356">
        <v>4444.9666666666681</v>
      </c>
      <c r="I463" s="356">
        <v>4538.8333333333348</v>
      </c>
      <c r="J463" s="356">
        <v>4639.6666666666679</v>
      </c>
      <c r="K463" s="355">
        <v>4438</v>
      </c>
      <c r="L463" s="355">
        <v>4243.3</v>
      </c>
      <c r="M463" s="355">
        <v>0.89637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1454.8</v>
      </c>
      <c r="D464" s="356">
        <v>1455.2666666666667</v>
      </c>
      <c r="E464" s="356">
        <v>1439.5833333333333</v>
      </c>
      <c r="F464" s="356">
        <v>1424.3666666666666</v>
      </c>
      <c r="G464" s="356">
        <v>1408.6833333333332</v>
      </c>
      <c r="H464" s="356">
        <v>1470.4833333333333</v>
      </c>
      <c r="I464" s="356">
        <v>1486.1666666666667</v>
      </c>
      <c r="J464" s="356">
        <v>1501.3833333333334</v>
      </c>
      <c r="K464" s="355">
        <v>1470.95</v>
      </c>
      <c r="L464" s="355">
        <v>1440.05</v>
      </c>
      <c r="M464" s="355">
        <v>22.827010000000001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1977.3</v>
      </c>
      <c r="D465" s="356">
        <v>1961.7333333333333</v>
      </c>
      <c r="E465" s="356">
        <v>1920.5666666666666</v>
      </c>
      <c r="F465" s="356">
        <v>1863.8333333333333</v>
      </c>
      <c r="G465" s="356">
        <v>1822.6666666666665</v>
      </c>
      <c r="H465" s="356">
        <v>2018.4666666666667</v>
      </c>
      <c r="I465" s="356">
        <v>2059.6333333333332</v>
      </c>
      <c r="J465" s="356">
        <v>2116.3666666666668</v>
      </c>
      <c r="K465" s="355">
        <v>2002.9</v>
      </c>
      <c r="L465" s="355">
        <v>1905</v>
      </c>
      <c r="M465" s="355">
        <v>0.93542000000000003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973.7</v>
      </c>
      <c r="D466" s="356">
        <v>975.23333333333323</v>
      </c>
      <c r="E466" s="356">
        <v>965.71666666666647</v>
      </c>
      <c r="F466" s="356">
        <v>957.73333333333323</v>
      </c>
      <c r="G466" s="356">
        <v>948.21666666666647</v>
      </c>
      <c r="H466" s="356">
        <v>983.21666666666647</v>
      </c>
      <c r="I466" s="356">
        <v>992.73333333333312</v>
      </c>
      <c r="J466" s="356">
        <v>1000.7166666666665</v>
      </c>
      <c r="K466" s="355">
        <v>984.75</v>
      </c>
      <c r="L466" s="355">
        <v>967.25</v>
      </c>
      <c r="M466" s="355">
        <v>0.17013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1772.65</v>
      </c>
      <c r="D467" s="356">
        <v>1769.5166666666667</v>
      </c>
      <c r="E467" s="356">
        <v>1735.1833333333334</v>
      </c>
      <c r="F467" s="356">
        <v>1697.7166666666667</v>
      </c>
      <c r="G467" s="356">
        <v>1663.3833333333334</v>
      </c>
      <c r="H467" s="356">
        <v>1806.9833333333333</v>
      </c>
      <c r="I467" s="356">
        <v>1841.3166666666668</v>
      </c>
      <c r="J467" s="356">
        <v>1878.7833333333333</v>
      </c>
      <c r="K467" s="355">
        <v>1803.85</v>
      </c>
      <c r="L467" s="355">
        <v>1732.05</v>
      </c>
      <c r="M467" s="355">
        <v>1.4564600000000001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1938.6</v>
      </c>
      <c r="D468" s="356">
        <v>1940.5333333333335</v>
      </c>
      <c r="E468" s="356">
        <v>1918.0666666666671</v>
      </c>
      <c r="F468" s="356">
        <v>1897.5333333333335</v>
      </c>
      <c r="G468" s="356">
        <v>1875.0666666666671</v>
      </c>
      <c r="H468" s="356">
        <v>1961.0666666666671</v>
      </c>
      <c r="I468" s="356">
        <v>1983.5333333333338</v>
      </c>
      <c r="J468" s="356">
        <v>2004.0666666666671</v>
      </c>
      <c r="K468" s="355">
        <v>1963</v>
      </c>
      <c r="L468" s="355">
        <v>1920</v>
      </c>
      <c r="M468" s="355">
        <v>0.13150000000000001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2484.8000000000002</v>
      </c>
      <c r="D469" s="356">
        <v>2478.6166666666668</v>
      </c>
      <c r="E469" s="356">
        <v>2462.2333333333336</v>
      </c>
      <c r="F469" s="356">
        <v>2439.666666666667</v>
      </c>
      <c r="G469" s="356">
        <v>2423.2833333333338</v>
      </c>
      <c r="H469" s="356">
        <v>2501.1833333333334</v>
      </c>
      <c r="I469" s="356">
        <v>2517.5666666666666</v>
      </c>
      <c r="J469" s="356">
        <v>2540.1333333333332</v>
      </c>
      <c r="K469" s="355">
        <v>2495</v>
      </c>
      <c r="L469" s="355">
        <v>2456.0500000000002</v>
      </c>
      <c r="M469" s="355">
        <v>8.2626100000000005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2601.15</v>
      </c>
      <c r="D470" s="356">
        <v>2597.7833333333333</v>
      </c>
      <c r="E470" s="356">
        <v>2575.3666666666668</v>
      </c>
      <c r="F470" s="356">
        <v>2549.5833333333335</v>
      </c>
      <c r="G470" s="356">
        <v>2527.166666666667</v>
      </c>
      <c r="H470" s="356">
        <v>2623.5666666666666</v>
      </c>
      <c r="I470" s="356">
        <v>2645.9833333333336</v>
      </c>
      <c r="J470" s="356">
        <v>2671.7666666666664</v>
      </c>
      <c r="K470" s="355">
        <v>2620.1999999999998</v>
      </c>
      <c r="L470" s="355">
        <v>2572</v>
      </c>
      <c r="M470" s="355">
        <v>2.504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512.35</v>
      </c>
      <c r="D471" s="356">
        <v>512.88333333333333</v>
      </c>
      <c r="E471" s="356">
        <v>503.31666666666661</v>
      </c>
      <c r="F471" s="356">
        <v>494.2833333333333</v>
      </c>
      <c r="G471" s="356">
        <v>484.71666666666658</v>
      </c>
      <c r="H471" s="356">
        <v>521.91666666666663</v>
      </c>
      <c r="I471" s="356">
        <v>531.48333333333346</v>
      </c>
      <c r="J471" s="356">
        <v>540.51666666666665</v>
      </c>
      <c r="K471" s="355">
        <v>522.45000000000005</v>
      </c>
      <c r="L471" s="355">
        <v>503.85</v>
      </c>
      <c r="M471" s="355">
        <v>12.20257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1070.5999999999999</v>
      </c>
      <c r="D472" s="356">
        <v>1066.2</v>
      </c>
      <c r="E472" s="356">
        <v>1057.4000000000001</v>
      </c>
      <c r="F472" s="356">
        <v>1044.2</v>
      </c>
      <c r="G472" s="356">
        <v>1035.4000000000001</v>
      </c>
      <c r="H472" s="356">
        <v>1079.4000000000001</v>
      </c>
      <c r="I472" s="356">
        <v>1088.1999999999998</v>
      </c>
      <c r="J472" s="356">
        <v>1101.4000000000001</v>
      </c>
      <c r="K472" s="355">
        <v>1075</v>
      </c>
      <c r="L472" s="355">
        <v>1053</v>
      </c>
      <c r="M472" s="355">
        <v>3.04759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59.8</v>
      </c>
      <c r="D473" s="356">
        <v>60.266666666666673</v>
      </c>
      <c r="E473" s="356">
        <v>59.033333333333346</v>
      </c>
      <c r="F473" s="356">
        <v>58.266666666666673</v>
      </c>
      <c r="G473" s="356">
        <v>57.033333333333346</v>
      </c>
      <c r="H473" s="356">
        <v>61.033333333333346</v>
      </c>
      <c r="I473" s="356">
        <v>62.26666666666668</v>
      </c>
      <c r="J473" s="356">
        <v>63.033333333333346</v>
      </c>
      <c r="K473" s="355">
        <v>61.5</v>
      </c>
      <c r="L473" s="355">
        <v>59.5</v>
      </c>
      <c r="M473" s="355">
        <v>38.517969999999998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204.85</v>
      </c>
      <c r="D474" s="356">
        <v>207.16666666666666</v>
      </c>
      <c r="E474" s="356">
        <v>200.38333333333333</v>
      </c>
      <c r="F474" s="356">
        <v>195.91666666666666</v>
      </c>
      <c r="G474" s="356">
        <v>189.13333333333333</v>
      </c>
      <c r="H474" s="356">
        <v>211.63333333333333</v>
      </c>
      <c r="I474" s="356">
        <v>218.41666666666669</v>
      </c>
      <c r="J474" s="356">
        <v>222.88333333333333</v>
      </c>
      <c r="K474" s="355">
        <v>213.95</v>
      </c>
      <c r="L474" s="355">
        <v>202.7</v>
      </c>
      <c r="M474" s="355">
        <v>5.5423799999999996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907.25</v>
      </c>
      <c r="D475" s="356">
        <v>902.9</v>
      </c>
      <c r="E475" s="356">
        <v>888.84999999999991</v>
      </c>
      <c r="F475" s="356">
        <v>870.44999999999993</v>
      </c>
      <c r="G475" s="356">
        <v>856.39999999999986</v>
      </c>
      <c r="H475" s="356">
        <v>921.3</v>
      </c>
      <c r="I475" s="356">
        <v>935.34999999999991</v>
      </c>
      <c r="J475" s="356">
        <v>953.75</v>
      </c>
      <c r="K475" s="355">
        <v>916.95</v>
      </c>
      <c r="L475" s="355">
        <v>884.5</v>
      </c>
      <c r="M475" s="355">
        <v>0.71228000000000002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171.8</v>
      </c>
      <c r="D476" s="356">
        <v>173.53333333333333</v>
      </c>
      <c r="E476" s="356">
        <v>170.06666666666666</v>
      </c>
      <c r="F476" s="356">
        <v>168.33333333333334</v>
      </c>
      <c r="G476" s="356">
        <v>164.86666666666667</v>
      </c>
      <c r="H476" s="356">
        <v>175.26666666666665</v>
      </c>
      <c r="I476" s="356">
        <v>178.73333333333329</v>
      </c>
      <c r="J476" s="356">
        <v>180.46666666666664</v>
      </c>
      <c r="K476" s="355">
        <v>177</v>
      </c>
      <c r="L476" s="355">
        <v>171.8</v>
      </c>
      <c r="M476" s="355">
        <v>33.759300000000003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69.45</v>
      </c>
      <c r="D477" s="356">
        <v>67.5</v>
      </c>
      <c r="E477" s="356">
        <v>65</v>
      </c>
      <c r="F477" s="356">
        <v>60.55</v>
      </c>
      <c r="G477" s="356">
        <v>58.05</v>
      </c>
      <c r="H477" s="356">
        <v>71.95</v>
      </c>
      <c r="I477" s="356">
        <v>74.45</v>
      </c>
      <c r="J477" s="356">
        <v>78.900000000000006</v>
      </c>
      <c r="K477" s="355">
        <v>70</v>
      </c>
      <c r="L477" s="355">
        <v>63.05</v>
      </c>
      <c r="M477" s="355">
        <v>423.92239000000001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659.85</v>
      </c>
      <c r="D478" s="356">
        <v>658.16666666666663</v>
      </c>
      <c r="E478" s="356">
        <v>650.48333333333323</v>
      </c>
      <c r="F478" s="356">
        <v>641.11666666666656</v>
      </c>
      <c r="G478" s="356">
        <v>633.43333333333317</v>
      </c>
      <c r="H478" s="356">
        <v>667.5333333333333</v>
      </c>
      <c r="I478" s="356">
        <v>675.2166666666667</v>
      </c>
      <c r="J478" s="356">
        <v>684.58333333333337</v>
      </c>
      <c r="K478" s="355">
        <v>665.85</v>
      </c>
      <c r="L478" s="355">
        <v>648.79999999999995</v>
      </c>
      <c r="M478" s="355">
        <v>19.43723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1598.8</v>
      </c>
      <c r="D479" s="356">
        <v>1598.7333333333333</v>
      </c>
      <c r="E479" s="356">
        <v>1590.0666666666666</v>
      </c>
      <c r="F479" s="356">
        <v>1581.3333333333333</v>
      </c>
      <c r="G479" s="356">
        <v>1572.6666666666665</v>
      </c>
      <c r="H479" s="356">
        <v>1607.4666666666667</v>
      </c>
      <c r="I479" s="356">
        <v>1616.1333333333332</v>
      </c>
      <c r="J479" s="356">
        <v>1624.8666666666668</v>
      </c>
      <c r="K479" s="355">
        <v>1607.4</v>
      </c>
      <c r="L479" s="355">
        <v>1590</v>
      </c>
      <c r="M479" s="355">
        <v>1.47262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13.25</v>
      </c>
      <c r="D480" s="356">
        <v>13.316666666666668</v>
      </c>
      <c r="E480" s="356">
        <v>13.133333333333336</v>
      </c>
      <c r="F480" s="356">
        <v>13.016666666666667</v>
      </c>
      <c r="G480" s="356">
        <v>12.833333333333336</v>
      </c>
      <c r="H480" s="356">
        <v>13.433333333333337</v>
      </c>
      <c r="I480" s="356">
        <v>13.616666666666671</v>
      </c>
      <c r="J480" s="356">
        <v>13.733333333333338</v>
      </c>
      <c r="K480" s="355">
        <v>13.5</v>
      </c>
      <c r="L480" s="355">
        <v>13.2</v>
      </c>
      <c r="M480" s="355">
        <v>27.9695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517.65</v>
      </c>
      <c r="D481" s="356">
        <v>515.41666666666663</v>
      </c>
      <c r="E481" s="356">
        <v>511.33333333333326</v>
      </c>
      <c r="F481" s="356">
        <v>505.01666666666665</v>
      </c>
      <c r="G481" s="356">
        <v>500.93333333333328</v>
      </c>
      <c r="H481" s="356">
        <v>521.73333333333323</v>
      </c>
      <c r="I481" s="356">
        <v>525.81666666666649</v>
      </c>
      <c r="J481" s="356">
        <v>532.13333333333321</v>
      </c>
      <c r="K481" s="355">
        <v>519.5</v>
      </c>
      <c r="L481" s="355">
        <v>509.1</v>
      </c>
      <c r="M481" s="355">
        <v>0.50136000000000003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123.2</v>
      </c>
      <c r="D482" s="356">
        <v>122.76666666666665</v>
      </c>
      <c r="E482" s="356">
        <v>120.5333333333333</v>
      </c>
      <c r="F482" s="356">
        <v>117.86666666666665</v>
      </c>
      <c r="G482" s="356">
        <v>115.6333333333333</v>
      </c>
      <c r="H482" s="356">
        <v>125.43333333333331</v>
      </c>
      <c r="I482" s="356">
        <v>127.66666666666666</v>
      </c>
      <c r="J482" s="356">
        <v>130.33333333333331</v>
      </c>
      <c r="K482" s="355">
        <v>125</v>
      </c>
      <c r="L482" s="355">
        <v>120.1</v>
      </c>
      <c r="M482" s="355">
        <v>16.274049999999999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18.899999999999999</v>
      </c>
      <c r="D483" s="356">
        <v>18.95</v>
      </c>
      <c r="E483" s="356">
        <v>18.799999999999997</v>
      </c>
      <c r="F483" s="356">
        <v>18.7</v>
      </c>
      <c r="G483" s="356">
        <v>18.549999999999997</v>
      </c>
      <c r="H483" s="356">
        <v>19.049999999999997</v>
      </c>
      <c r="I483" s="356">
        <v>19.199999999999996</v>
      </c>
      <c r="J483" s="356">
        <v>19.299999999999997</v>
      </c>
      <c r="K483" s="355">
        <v>19.100000000000001</v>
      </c>
      <c r="L483" s="355">
        <v>18.850000000000001</v>
      </c>
      <c r="M483" s="355">
        <v>11.93824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7504.05</v>
      </c>
      <c r="D484" s="356">
        <v>7491.1333333333341</v>
      </c>
      <c r="E484" s="356">
        <v>7434.3666666666686</v>
      </c>
      <c r="F484" s="356">
        <v>7364.6833333333343</v>
      </c>
      <c r="G484" s="356">
        <v>7307.9166666666688</v>
      </c>
      <c r="H484" s="356">
        <v>7560.8166666666684</v>
      </c>
      <c r="I484" s="356">
        <v>7617.583333333333</v>
      </c>
      <c r="J484" s="356">
        <v>7687.2666666666682</v>
      </c>
      <c r="K484" s="355">
        <v>7547.9</v>
      </c>
      <c r="L484" s="355">
        <v>7421.45</v>
      </c>
      <c r="M484" s="355">
        <v>2.5364300000000002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47.2</v>
      </c>
      <c r="D485" s="356">
        <v>47.449999999999996</v>
      </c>
      <c r="E485" s="356">
        <v>46.649999999999991</v>
      </c>
      <c r="F485" s="356">
        <v>46.099999999999994</v>
      </c>
      <c r="G485" s="356">
        <v>45.29999999999999</v>
      </c>
      <c r="H485" s="356">
        <v>47.999999999999993</v>
      </c>
      <c r="I485" s="356">
        <v>48.79999999999999</v>
      </c>
      <c r="J485" s="356">
        <v>49.349999999999994</v>
      </c>
      <c r="K485" s="355">
        <v>48.25</v>
      </c>
      <c r="L485" s="355">
        <v>46.9</v>
      </c>
      <c r="M485" s="355">
        <v>86.144890000000004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770.5</v>
      </c>
      <c r="D486" s="356">
        <v>767.65</v>
      </c>
      <c r="E486" s="356">
        <v>762.84999999999991</v>
      </c>
      <c r="F486" s="356">
        <v>755.19999999999993</v>
      </c>
      <c r="G486" s="356">
        <v>750.39999999999986</v>
      </c>
      <c r="H486" s="356">
        <v>775.3</v>
      </c>
      <c r="I486" s="356">
        <v>780.09999999999991</v>
      </c>
      <c r="J486" s="356">
        <v>787.75</v>
      </c>
      <c r="K486" s="355">
        <v>772.45</v>
      </c>
      <c r="L486" s="355">
        <v>760</v>
      </c>
      <c r="M486" s="355">
        <v>13.427820000000001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824.3</v>
      </c>
      <c r="D487" s="356">
        <v>824.61666666666679</v>
      </c>
      <c r="E487" s="356">
        <v>809.63333333333355</v>
      </c>
      <c r="F487" s="356">
        <v>794.96666666666681</v>
      </c>
      <c r="G487" s="356">
        <v>779.98333333333358</v>
      </c>
      <c r="H487" s="356">
        <v>839.28333333333353</v>
      </c>
      <c r="I487" s="356">
        <v>854.26666666666665</v>
      </c>
      <c r="J487" s="356">
        <v>868.93333333333351</v>
      </c>
      <c r="K487" s="355">
        <v>839.6</v>
      </c>
      <c r="L487" s="355">
        <v>809.95</v>
      </c>
      <c r="M487" s="355">
        <v>2.6072600000000001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450.65</v>
      </c>
      <c r="D488" s="356">
        <v>451.98333333333335</v>
      </c>
      <c r="E488" s="356">
        <v>445.7166666666667</v>
      </c>
      <c r="F488" s="356">
        <v>440.78333333333336</v>
      </c>
      <c r="G488" s="356">
        <v>434.51666666666671</v>
      </c>
      <c r="H488" s="356">
        <v>456.91666666666669</v>
      </c>
      <c r="I488" s="356">
        <v>463.18333333333334</v>
      </c>
      <c r="J488" s="356">
        <v>468.11666666666667</v>
      </c>
      <c r="K488" s="355">
        <v>458.25</v>
      </c>
      <c r="L488" s="355">
        <v>447.05</v>
      </c>
      <c r="M488" s="355">
        <v>0.69042000000000003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38.15</v>
      </c>
      <c r="D489" s="356">
        <v>38.416666666666664</v>
      </c>
      <c r="E489" s="356">
        <v>37.533333333333331</v>
      </c>
      <c r="F489" s="356">
        <v>36.916666666666664</v>
      </c>
      <c r="G489" s="356">
        <v>36.033333333333331</v>
      </c>
      <c r="H489" s="356">
        <v>39.033333333333331</v>
      </c>
      <c r="I489" s="356">
        <v>39.916666666666671</v>
      </c>
      <c r="J489" s="356">
        <v>40.533333333333331</v>
      </c>
      <c r="K489" s="355">
        <v>39.299999999999997</v>
      </c>
      <c r="L489" s="355">
        <v>37.799999999999997</v>
      </c>
      <c r="M489" s="355">
        <v>16.310130000000001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1094.55</v>
      </c>
      <c r="D490" s="356">
        <v>1104.5333333333333</v>
      </c>
      <c r="E490" s="356">
        <v>1077.0166666666667</v>
      </c>
      <c r="F490" s="356">
        <v>1059.4833333333333</v>
      </c>
      <c r="G490" s="356">
        <v>1031.9666666666667</v>
      </c>
      <c r="H490" s="356">
        <v>1122.0666666666666</v>
      </c>
      <c r="I490" s="356">
        <v>1149.583333333333</v>
      </c>
      <c r="J490" s="356">
        <v>1167.1166666666666</v>
      </c>
      <c r="K490" s="355">
        <v>1132.05</v>
      </c>
      <c r="L490" s="355">
        <v>1087</v>
      </c>
      <c r="M490" s="355">
        <v>0.35350999999999999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408.45</v>
      </c>
      <c r="D491" s="356">
        <v>410.66666666666669</v>
      </c>
      <c r="E491" s="356">
        <v>395.33333333333337</v>
      </c>
      <c r="F491" s="356">
        <v>382.2166666666667</v>
      </c>
      <c r="G491" s="356">
        <v>366.88333333333338</v>
      </c>
      <c r="H491" s="356">
        <v>423.78333333333336</v>
      </c>
      <c r="I491" s="356">
        <v>439.11666666666673</v>
      </c>
      <c r="J491" s="356">
        <v>452.23333333333335</v>
      </c>
      <c r="K491" s="355">
        <v>426</v>
      </c>
      <c r="L491" s="355">
        <v>397.55</v>
      </c>
      <c r="M491" s="355">
        <v>1.5508900000000001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927.2</v>
      </c>
      <c r="D492" s="356">
        <v>930.93333333333339</v>
      </c>
      <c r="E492" s="356">
        <v>910.86666666666679</v>
      </c>
      <c r="F492" s="356">
        <v>894.53333333333342</v>
      </c>
      <c r="G492" s="356">
        <v>874.46666666666681</v>
      </c>
      <c r="H492" s="356">
        <v>947.26666666666677</v>
      </c>
      <c r="I492" s="356">
        <v>967.33333333333337</v>
      </c>
      <c r="J492" s="356">
        <v>983.66666666666674</v>
      </c>
      <c r="K492" s="355">
        <v>951</v>
      </c>
      <c r="L492" s="355">
        <v>914.6</v>
      </c>
      <c r="M492" s="355">
        <v>3.8524500000000002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376.65</v>
      </c>
      <c r="D493" s="356">
        <v>373.26666666666665</v>
      </c>
      <c r="E493" s="356">
        <v>367.58333333333331</v>
      </c>
      <c r="F493" s="356">
        <v>358.51666666666665</v>
      </c>
      <c r="G493" s="356">
        <v>352.83333333333331</v>
      </c>
      <c r="H493" s="356">
        <v>382.33333333333331</v>
      </c>
      <c r="I493" s="356">
        <v>388.01666666666671</v>
      </c>
      <c r="J493" s="356">
        <v>397.08333333333331</v>
      </c>
      <c r="K493" s="355">
        <v>378.95</v>
      </c>
      <c r="L493" s="355">
        <v>364.2</v>
      </c>
      <c r="M493" s="355">
        <v>171.84514999999999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2242.9499999999998</v>
      </c>
      <c r="D494" s="356">
        <v>2252.65</v>
      </c>
      <c r="E494" s="356">
        <v>2220.3500000000004</v>
      </c>
      <c r="F494" s="356">
        <v>2197.7500000000005</v>
      </c>
      <c r="G494" s="356">
        <v>2165.4500000000007</v>
      </c>
      <c r="H494" s="356">
        <v>2275.25</v>
      </c>
      <c r="I494" s="356">
        <v>2307.5500000000002</v>
      </c>
      <c r="J494" s="356">
        <v>2330.1499999999996</v>
      </c>
      <c r="K494" s="355">
        <v>2284.9499999999998</v>
      </c>
      <c r="L494" s="355">
        <v>2230.0500000000002</v>
      </c>
      <c r="M494" s="355">
        <v>0.44030000000000002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219.5</v>
      </c>
      <c r="D495" s="356">
        <v>219</v>
      </c>
      <c r="E495" s="356">
        <v>218</v>
      </c>
      <c r="F495" s="356">
        <v>216.5</v>
      </c>
      <c r="G495" s="356">
        <v>215.5</v>
      </c>
      <c r="H495" s="356">
        <v>220.5</v>
      </c>
      <c r="I495" s="356">
        <v>221.5</v>
      </c>
      <c r="J495" s="356">
        <v>223</v>
      </c>
      <c r="K495" s="355">
        <v>220</v>
      </c>
      <c r="L495" s="355">
        <v>217.5</v>
      </c>
      <c r="M495" s="355">
        <v>1.9763900000000001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1925.95</v>
      </c>
      <c r="D496" s="356">
        <v>1929.1333333333334</v>
      </c>
      <c r="E496" s="356">
        <v>1910.6166666666668</v>
      </c>
      <c r="F496" s="356">
        <v>1895.2833333333333</v>
      </c>
      <c r="G496" s="356">
        <v>1876.7666666666667</v>
      </c>
      <c r="H496" s="356">
        <v>1944.4666666666669</v>
      </c>
      <c r="I496" s="356">
        <v>1962.9833333333338</v>
      </c>
      <c r="J496" s="356">
        <v>1978.3166666666671</v>
      </c>
      <c r="K496" s="355">
        <v>1947.65</v>
      </c>
      <c r="L496" s="355">
        <v>1913.8</v>
      </c>
      <c r="M496" s="355">
        <v>9.6140000000000003E-2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664.15</v>
      </c>
      <c r="D497" s="356">
        <v>664.19999999999993</v>
      </c>
      <c r="E497" s="356">
        <v>655.54999999999984</v>
      </c>
      <c r="F497" s="356">
        <v>646.94999999999993</v>
      </c>
      <c r="G497" s="356">
        <v>638.29999999999984</v>
      </c>
      <c r="H497" s="356">
        <v>672.79999999999984</v>
      </c>
      <c r="I497" s="356">
        <v>681.44999999999993</v>
      </c>
      <c r="J497" s="356">
        <v>690.04999999999984</v>
      </c>
      <c r="K497" s="355">
        <v>672.85</v>
      </c>
      <c r="L497" s="355">
        <v>655.6</v>
      </c>
      <c r="M497" s="355">
        <v>4.6122100000000001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3683.15</v>
      </c>
      <c r="D498" s="356">
        <v>3667.8333333333335</v>
      </c>
      <c r="E498" s="356">
        <v>3630.7166666666672</v>
      </c>
      <c r="F498" s="356">
        <v>3578.2833333333338</v>
      </c>
      <c r="G498" s="356">
        <v>3541.1666666666674</v>
      </c>
      <c r="H498" s="356">
        <v>3720.2666666666669</v>
      </c>
      <c r="I498" s="356">
        <v>3757.3833333333328</v>
      </c>
      <c r="J498" s="356">
        <v>3809.8166666666666</v>
      </c>
      <c r="K498" s="355">
        <v>3704.95</v>
      </c>
      <c r="L498" s="355">
        <v>3615.4</v>
      </c>
      <c r="M498" s="355">
        <v>7.041E-2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1224.05</v>
      </c>
      <c r="D499" s="356">
        <v>1220.3333333333333</v>
      </c>
      <c r="E499" s="356">
        <v>1204.6166666666666</v>
      </c>
      <c r="F499" s="356">
        <v>1185.1833333333334</v>
      </c>
      <c r="G499" s="356">
        <v>1169.4666666666667</v>
      </c>
      <c r="H499" s="356">
        <v>1239.7666666666664</v>
      </c>
      <c r="I499" s="356">
        <v>1255.4833333333331</v>
      </c>
      <c r="J499" s="356">
        <v>1274.9166666666663</v>
      </c>
      <c r="K499" s="355">
        <v>1236.05</v>
      </c>
      <c r="L499" s="355">
        <v>1200.9000000000001</v>
      </c>
      <c r="M499" s="355">
        <v>6.9556800000000001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2486.1999999999998</v>
      </c>
      <c r="D500" s="356">
        <v>2474.2999999999997</v>
      </c>
      <c r="E500" s="356">
        <v>2450.5999999999995</v>
      </c>
      <c r="F500" s="356">
        <v>2414.9999999999995</v>
      </c>
      <c r="G500" s="356">
        <v>2391.2999999999993</v>
      </c>
      <c r="H500" s="356">
        <v>2509.8999999999996</v>
      </c>
      <c r="I500" s="356">
        <v>2533.5999999999995</v>
      </c>
      <c r="J500" s="356">
        <v>2569.1999999999998</v>
      </c>
      <c r="K500" s="355">
        <v>2498</v>
      </c>
      <c r="L500" s="355">
        <v>2438.6999999999998</v>
      </c>
      <c r="M500" s="355">
        <v>0.88946999999999998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7985.55</v>
      </c>
      <c r="D501" s="356">
        <v>7991.8499999999995</v>
      </c>
      <c r="E501" s="356">
        <v>7844.6999999999989</v>
      </c>
      <c r="F501" s="356">
        <v>7703.8499999999995</v>
      </c>
      <c r="G501" s="356">
        <v>7556.6999999999989</v>
      </c>
      <c r="H501" s="356">
        <v>8132.6999999999989</v>
      </c>
      <c r="I501" s="356">
        <v>8279.8499999999985</v>
      </c>
      <c r="J501" s="356">
        <v>8420.6999999999989</v>
      </c>
      <c r="K501" s="355">
        <v>8139</v>
      </c>
      <c r="L501" s="355">
        <v>7851</v>
      </c>
      <c r="M501" s="355">
        <v>4.614E-2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181.95</v>
      </c>
      <c r="D502" s="356">
        <v>181.56666666666669</v>
      </c>
      <c r="E502" s="356">
        <v>179.33333333333337</v>
      </c>
      <c r="F502" s="356">
        <v>176.71666666666667</v>
      </c>
      <c r="G502" s="356">
        <v>174.48333333333335</v>
      </c>
      <c r="H502" s="356">
        <v>184.18333333333339</v>
      </c>
      <c r="I502" s="356">
        <v>186.41666666666669</v>
      </c>
      <c r="J502" s="356">
        <v>189.03333333333342</v>
      </c>
      <c r="K502" s="355">
        <v>183.8</v>
      </c>
      <c r="L502" s="355">
        <v>178.95</v>
      </c>
      <c r="M502" s="355">
        <v>12.240679999999999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120.15</v>
      </c>
      <c r="D503" s="356">
        <v>120.75</v>
      </c>
      <c r="E503" s="356">
        <v>117.6</v>
      </c>
      <c r="F503" s="356">
        <v>115.05</v>
      </c>
      <c r="G503" s="356">
        <v>111.89999999999999</v>
      </c>
      <c r="H503" s="356">
        <v>123.3</v>
      </c>
      <c r="I503" s="356">
        <v>126.45</v>
      </c>
      <c r="J503" s="356">
        <v>129</v>
      </c>
      <c r="K503" s="355">
        <v>123.9</v>
      </c>
      <c r="L503" s="355">
        <v>118.2</v>
      </c>
      <c r="M503" s="355">
        <v>32.901600000000002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487.65</v>
      </c>
      <c r="D504" s="356">
        <v>488.88333333333327</v>
      </c>
      <c r="E504" s="356">
        <v>482.81666666666655</v>
      </c>
      <c r="F504" s="356">
        <v>477.98333333333329</v>
      </c>
      <c r="G504" s="356">
        <v>471.91666666666657</v>
      </c>
      <c r="H504" s="356">
        <v>493.71666666666653</v>
      </c>
      <c r="I504" s="356">
        <v>499.78333333333325</v>
      </c>
      <c r="J504" s="356">
        <v>504.6166666666665</v>
      </c>
      <c r="K504" s="355">
        <v>494.95</v>
      </c>
      <c r="L504" s="355">
        <v>484.05</v>
      </c>
      <c r="M504" s="355">
        <v>0.82867999999999997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1775.55</v>
      </c>
      <c r="D505" s="356">
        <v>1792.25</v>
      </c>
      <c r="E505" s="356">
        <v>1755.5</v>
      </c>
      <c r="F505" s="356">
        <v>1735.45</v>
      </c>
      <c r="G505" s="356">
        <v>1698.7</v>
      </c>
      <c r="H505" s="356">
        <v>1812.3</v>
      </c>
      <c r="I505" s="356">
        <v>1849.05</v>
      </c>
      <c r="J505" s="356">
        <v>1869.1</v>
      </c>
      <c r="K505" s="355">
        <v>1829</v>
      </c>
      <c r="L505" s="355">
        <v>1772.2</v>
      </c>
      <c r="M505" s="355">
        <v>0.61678999999999995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568.95000000000005</v>
      </c>
      <c r="D506" s="356">
        <v>567.66666666666663</v>
      </c>
      <c r="E506" s="356">
        <v>564.58333333333326</v>
      </c>
      <c r="F506" s="356">
        <v>560.21666666666658</v>
      </c>
      <c r="G506" s="356">
        <v>557.13333333333321</v>
      </c>
      <c r="H506" s="356">
        <v>572.0333333333333</v>
      </c>
      <c r="I506" s="356">
        <v>575.11666666666656</v>
      </c>
      <c r="J506" s="356">
        <v>579.48333333333335</v>
      </c>
      <c r="K506" s="355">
        <v>570.75</v>
      </c>
      <c r="L506" s="355">
        <v>563.29999999999995</v>
      </c>
      <c r="M506" s="355">
        <v>51.037379999999999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390.7</v>
      </c>
      <c r="D507" s="356">
        <v>392.01666666666671</v>
      </c>
      <c r="E507" s="356">
        <v>387.03333333333342</v>
      </c>
      <c r="F507" s="356">
        <v>383.36666666666673</v>
      </c>
      <c r="G507" s="356">
        <v>378.38333333333344</v>
      </c>
      <c r="H507" s="356">
        <v>395.68333333333339</v>
      </c>
      <c r="I507" s="356">
        <v>400.66666666666663</v>
      </c>
      <c r="J507" s="356">
        <v>404.33333333333337</v>
      </c>
      <c r="K507" s="355">
        <v>397</v>
      </c>
      <c r="L507" s="355">
        <v>388.35</v>
      </c>
      <c r="M507" s="355">
        <v>2.2617500000000001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14.1</v>
      </c>
      <c r="D508" s="356">
        <v>14.166666666666666</v>
      </c>
      <c r="E508" s="356">
        <v>13.983333333333333</v>
      </c>
      <c r="F508" s="356">
        <v>13.866666666666667</v>
      </c>
      <c r="G508" s="356">
        <v>13.683333333333334</v>
      </c>
      <c r="H508" s="356">
        <v>14.283333333333331</v>
      </c>
      <c r="I508" s="356">
        <v>14.466666666666665</v>
      </c>
      <c r="J508" s="356">
        <v>14.58333333333333</v>
      </c>
      <c r="K508" s="355">
        <v>14.35</v>
      </c>
      <c r="L508" s="355">
        <v>14.05</v>
      </c>
      <c r="M508" s="355">
        <v>686.33731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268.10000000000002</v>
      </c>
      <c r="D509" s="356">
        <v>270.50000000000006</v>
      </c>
      <c r="E509" s="356">
        <v>264.7000000000001</v>
      </c>
      <c r="F509" s="356">
        <v>261.30000000000007</v>
      </c>
      <c r="G509" s="356">
        <v>255.50000000000011</v>
      </c>
      <c r="H509" s="356">
        <v>273.90000000000009</v>
      </c>
      <c r="I509" s="356">
        <v>279.70000000000005</v>
      </c>
      <c r="J509" s="356">
        <v>283.10000000000008</v>
      </c>
      <c r="K509" s="355">
        <v>276.3</v>
      </c>
      <c r="L509" s="355">
        <v>267.10000000000002</v>
      </c>
      <c r="M509" s="355">
        <v>81.657780000000002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387.2</v>
      </c>
      <c r="D510" s="356">
        <v>390.98333333333335</v>
      </c>
      <c r="E510" s="356">
        <v>381.4666666666667</v>
      </c>
      <c r="F510" s="356">
        <v>375.73333333333335</v>
      </c>
      <c r="G510" s="356">
        <v>366.2166666666667</v>
      </c>
      <c r="H510" s="356">
        <v>396.7166666666667</v>
      </c>
      <c r="I510" s="356">
        <v>406.23333333333335</v>
      </c>
      <c r="J510" s="356">
        <v>411.9666666666667</v>
      </c>
      <c r="K510" s="355">
        <v>400.5</v>
      </c>
      <c r="L510" s="355">
        <v>385.25</v>
      </c>
      <c r="M510" s="355">
        <v>11.73841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1622.65</v>
      </c>
      <c r="D511" s="356">
        <v>1633.3833333333334</v>
      </c>
      <c r="E511" s="356">
        <v>1606.8166666666668</v>
      </c>
      <c r="F511" s="356">
        <v>1590.9833333333333</v>
      </c>
      <c r="G511" s="356">
        <v>1564.4166666666667</v>
      </c>
      <c r="H511" s="356">
        <v>1649.2166666666669</v>
      </c>
      <c r="I511" s="356">
        <v>1675.7833333333335</v>
      </c>
      <c r="J511" s="356">
        <v>1691.616666666667</v>
      </c>
      <c r="K511" s="355">
        <v>1659.95</v>
      </c>
      <c r="L511" s="355">
        <v>1617.55</v>
      </c>
      <c r="M511" s="355">
        <v>0.4597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0"/>
      <c r="B5" s="461"/>
      <c r="C5" s="460"/>
      <c r="D5" s="46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62" t="s">
        <v>567</v>
      </c>
      <c r="C7" s="461"/>
      <c r="D7" s="7">
        <f>Main!B10</f>
        <v>44602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44601</v>
      </c>
      <c r="B10" s="29">
        <v>540135</v>
      </c>
      <c r="C10" s="28" t="s">
        <v>993</v>
      </c>
      <c r="D10" s="28" t="s">
        <v>966</v>
      </c>
      <c r="E10" s="28" t="s">
        <v>576</v>
      </c>
      <c r="F10" s="87">
        <v>42852</v>
      </c>
      <c r="G10" s="29">
        <v>39.450000000000003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44601</v>
      </c>
      <c r="B11" s="29">
        <v>540135</v>
      </c>
      <c r="C11" s="28" t="s">
        <v>993</v>
      </c>
      <c r="D11" s="28" t="s">
        <v>966</v>
      </c>
      <c r="E11" s="28" t="s">
        <v>577</v>
      </c>
      <c r="F11" s="87">
        <v>386006</v>
      </c>
      <c r="G11" s="29">
        <v>39.450000000000003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44601</v>
      </c>
      <c r="B12" s="29">
        <v>543172</v>
      </c>
      <c r="C12" s="28" t="s">
        <v>994</v>
      </c>
      <c r="D12" s="28" t="s">
        <v>995</v>
      </c>
      <c r="E12" s="28" t="s">
        <v>577</v>
      </c>
      <c r="F12" s="87">
        <v>10000</v>
      </c>
      <c r="G12" s="29">
        <v>55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44601</v>
      </c>
      <c r="B13" s="29">
        <v>543172</v>
      </c>
      <c r="C13" s="28" t="s">
        <v>994</v>
      </c>
      <c r="D13" s="28" t="s">
        <v>996</v>
      </c>
      <c r="E13" s="28" t="s">
        <v>576</v>
      </c>
      <c r="F13" s="87">
        <v>10000</v>
      </c>
      <c r="G13" s="29">
        <v>55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44601</v>
      </c>
      <c r="B14" s="29">
        <v>541778</v>
      </c>
      <c r="C14" s="28" t="s">
        <v>997</v>
      </c>
      <c r="D14" s="28" t="s">
        <v>937</v>
      </c>
      <c r="E14" s="28" t="s">
        <v>576</v>
      </c>
      <c r="F14" s="87">
        <v>69568</v>
      </c>
      <c r="G14" s="29">
        <v>571.89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44601</v>
      </c>
      <c r="B15" s="29">
        <v>541778</v>
      </c>
      <c r="C15" s="28" t="s">
        <v>997</v>
      </c>
      <c r="D15" s="28" t="s">
        <v>937</v>
      </c>
      <c r="E15" s="28" t="s">
        <v>577</v>
      </c>
      <c r="F15" s="87">
        <v>46407</v>
      </c>
      <c r="G15" s="29">
        <v>572.4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44601</v>
      </c>
      <c r="B16" s="29">
        <v>540811</v>
      </c>
      <c r="C16" s="28" t="s">
        <v>998</v>
      </c>
      <c r="D16" s="28" t="s">
        <v>999</v>
      </c>
      <c r="E16" s="28" t="s">
        <v>577</v>
      </c>
      <c r="F16" s="87">
        <v>50000</v>
      </c>
      <c r="G16" s="29">
        <v>17.25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44601</v>
      </c>
      <c r="B17" s="29">
        <v>533149</v>
      </c>
      <c r="C17" s="28" t="s">
        <v>1000</v>
      </c>
      <c r="D17" s="28" t="s">
        <v>1001</v>
      </c>
      <c r="E17" s="28" t="s">
        <v>576</v>
      </c>
      <c r="F17" s="87">
        <v>97000</v>
      </c>
      <c r="G17" s="29">
        <v>7.46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44601</v>
      </c>
      <c r="B18" s="29">
        <v>535431</v>
      </c>
      <c r="C18" s="28" t="s">
        <v>967</v>
      </c>
      <c r="D18" s="28" t="s">
        <v>968</v>
      </c>
      <c r="E18" s="28" t="s">
        <v>576</v>
      </c>
      <c r="F18" s="87">
        <v>1468800</v>
      </c>
      <c r="G18" s="29">
        <v>8.6199999999999992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44601</v>
      </c>
      <c r="B19" s="29">
        <v>535431</v>
      </c>
      <c r="C19" s="28" t="s">
        <v>967</v>
      </c>
      <c r="D19" s="28" t="s">
        <v>968</v>
      </c>
      <c r="E19" s="28" t="s">
        <v>577</v>
      </c>
      <c r="F19" s="87">
        <v>1468800</v>
      </c>
      <c r="G19" s="29">
        <v>8.64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44601</v>
      </c>
      <c r="B20" s="29">
        <v>542851</v>
      </c>
      <c r="C20" s="28" t="s">
        <v>1002</v>
      </c>
      <c r="D20" s="28" t="s">
        <v>1003</v>
      </c>
      <c r="E20" s="28" t="s">
        <v>577</v>
      </c>
      <c r="F20" s="87">
        <v>63840</v>
      </c>
      <c r="G20" s="29">
        <v>183.98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44601</v>
      </c>
      <c r="B21" s="29">
        <v>540936</v>
      </c>
      <c r="C21" s="28" t="s">
        <v>880</v>
      </c>
      <c r="D21" s="28" t="s">
        <v>955</v>
      </c>
      <c r="E21" s="28" t="s">
        <v>576</v>
      </c>
      <c r="F21" s="87">
        <v>364844</v>
      </c>
      <c r="G21" s="29">
        <v>19.5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44601</v>
      </c>
      <c r="B22" s="29">
        <v>540936</v>
      </c>
      <c r="C22" s="28" t="s">
        <v>880</v>
      </c>
      <c r="D22" s="28" t="s">
        <v>955</v>
      </c>
      <c r="E22" s="28" t="s">
        <v>577</v>
      </c>
      <c r="F22" s="87">
        <v>350051</v>
      </c>
      <c r="G22" s="29">
        <v>19.72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44601</v>
      </c>
      <c r="B23" s="29">
        <v>540936</v>
      </c>
      <c r="C23" s="28" t="s">
        <v>880</v>
      </c>
      <c r="D23" s="28" t="s">
        <v>969</v>
      </c>
      <c r="E23" s="28" t="s">
        <v>576</v>
      </c>
      <c r="F23" s="87">
        <v>100000</v>
      </c>
      <c r="G23" s="29">
        <v>19.5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44601</v>
      </c>
      <c r="B24" s="29">
        <v>540936</v>
      </c>
      <c r="C24" s="28" t="s">
        <v>880</v>
      </c>
      <c r="D24" s="28" t="s">
        <v>1004</v>
      </c>
      <c r="E24" s="28" t="s">
        <v>576</v>
      </c>
      <c r="F24" s="87">
        <v>50973</v>
      </c>
      <c r="G24" s="29">
        <v>19.37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44601</v>
      </c>
      <c r="B25" s="29">
        <v>540936</v>
      </c>
      <c r="C25" s="28" t="s">
        <v>880</v>
      </c>
      <c r="D25" s="28" t="s">
        <v>1004</v>
      </c>
      <c r="E25" s="28" t="s">
        <v>577</v>
      </c>
      <c r="F25" s="87">
        <v>50973</v>
      </c>
      <c r="G25" s="29">
        <v>19.46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44601</v>
      </c>
      <c r="B26" s="29">
        <v>540936</v>
      </c>
      <c r="C26" s="28" t="s">
        <v>880</v>
      </c>
      <c r="D26" s="28" t="s">
        <v>1005</v>
      </c>
      <c r="E26" s="28" t="s">
        <v>576</v>
      </c>
      <c r="F26" s="87">
        <v>52095</v>
      </c>
      <c r="G26" s="29">
        <v>19.350000000000001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44601</v>
      </c>
      <c r="B27" s="29">
        <v>540936</v>
      </c>
      <c r="C27" s="28" t="s">
        <v>880</v>
      </c>
      <c r="D27" s="28" t="s">
        <v>1005</v>
      </c>
      <c r="E27" s="28" t="s">
        <v>577</v>
      </c>
      <c r="F27" s="87">
        <v>52095</v>
      </c>
      <c r="G27" s="29">
        <v>19.37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44601</v>
      </c>
      <c r="B28" s="29">
        <v>540377</v>
      </c>
      <c r="C28" s="28" t="s">
        <v>1006</v>
      </c>
      <c r="D28" s="28" t="s">
        <v>1007</v>
      </c>
      <c r="E28" s="28" t="s">
        <v>576</v>
      </c>
      <c r="F28" s="87">
        <v>24000</v>
      </c>
      <c r="G28" s="29">
        <v>47.26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44601</v>
      </c>
      <c r="B29" s="29">
        <v>540377</v>
      </c>
      <c r="C29" s="28" t="s">
        <v>1006</v>
      </c>
      <c r="D29" s="28" t="s">
        <v>1008</v>
      </c>
      <c r="E29" s="28" t="s">
        <v>577</v>
      </c>
      <c r="F29" s="87">
        <v>18000</v>
      </c>
      <c r="G29" s="29">
        <v>47.25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44601</v>
      </c>
      <c r="B30" s="29">
        <v>540377</v>
      </c>
      <c r="C30" s="28" t="s">
        <v>1006</v>
      </c>
      <c r="D30" s="28" t="s">
        <v>1009</v>
      </c>
      <c r="E30" s="28" t="s">
        <v>576</v>
      </c>
      <c r="F30" s="87">
        <v>18000</v>
      </c>
      <c r="G30" s="29">
        <v>47.25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44601</v>
      </c>
      <c r="B31" s="29">
        <v>540377</v>
      </c>
      <c r="C31" s="28" t="s">
        <v>1006</v>
      </c>
      <c r="D31" s="28" t="s">
        <v>1010</v>
      </c>
      <c r="E31" s="28" t="s">
        <v>577</v>
      </c>
      <c r="F31" s="87">
        <v>24000</v>
      </c>
      <c r="G31" s="29">
        <v>47.26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44601</v>
      </c>
      <c r="B32" s="29">
        <v>542543</v>
      </c>
      <c r="C32" s="28" t="s">
        <v>1011</v>
      </c>
      <c r="D32" s="28" t="s">
        <v>1012</v>
      </c>
      <c r="E32" s="28" t="s">
        <v>577</v>
      </c>
      <c r="F32" s="87">
        <v>3600000</v>
      </c>
      <c r="G32" s="29">
        <v>98.5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44601</v>
      </c>
      <c r="B33" s="29">
        <v>542543</v>
      </c>
      <c r="C33" s="28" t="s">
        <v>1011</v>
      </c>
      <c r="D33" s="28" t="s">
        <v>1013</v>
      </c>
      <c r="E33" s="28" t="s">
        <v>577</v>
      </c>
      <c r="F33" s="87">
        <v>5000000</v>
      </c>
      <c r="G33" s="29">
        <v>98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44601</v>
      </c>
      <c r="B34" s="29">
        <v>526859</v>
      </c>
      <c r="C34" s="28" t="s">
        <v>970</v>
      </c>
      <c r="D34" s="28" t="s">
        <v>1014</v>
      </c>
      <c r="E34" s="28" t="s">
        <v>577</v>
      </c>
      <c r="F34" s="87">
        <v>750000</v>
      </c>
      <c r="G34" s="29">
        <v>10.54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44601</v>
      </c>
      <c r="B35" s="29">
        <v>531109</v>
      </c>
      <c r="C35" s="28" t="s">
        <v>971</v>
      </c>
      <c r="D35" s="28" t="s">
        <v>1015</v>
      </c>
      <c r="E35" s="28" t="s">
        <v>576</v>
      </c>
      <c r="F35" s="87">
        <v>130934</v>
      </c>
      <c r="G35" s="29">
        <v>159.47999999999999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44601</v>
      </c>
      <c r="B36" s="29">
        <v>531109</v>
      </c>
      <c r="C36" s="28" t="s">
        <v>971</v>
      </c>
      <c r="D36" s="28" t="s">
        <v>1015</v>
      </c>
      <c r="E36" s="28" t="s">
        <v>577</v>
      </c>
      <c r="F36" s="87">
        <v>130934</v>
      </c>
      <c r="G36" s="29">
        <v>161.69999999999999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44601</v>
      </c>
      <c r="B37" s="29">
        <v>531109</v>
      </c>
      <c r="C37" s="28" t="s">
        <v>971</v>
      </c>
      <c r="D37" s="28" t="s">
        <v>1016</v>
      </c>
      <c r="E37" s="28" t="s">
        <v>576</v>
      </c>
      <c r="F37" s="87">
        <v>93686</v>
      </c>
      <c r="G37" s="29">
        <v>155.21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44601</v>
      </c>
      <c r="B38" s="29">
        <v>531109</v>
      </c>
      <c r="C38" s="28" t="s">
        <v>971</v>
      </c>
      <c r="D38" s="28" t="s">
        <v>1016</v>
      </c>
      <c r="E38" s="28" t="s">
        <v>577</v>
      </c>
      <c r="F38" s="87">
        <v>93686</v>
      </c>
      <c r="G38" s="29">
        <v>160.08000000000001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44601</v>
      </c>
      <c r="B39" s="29">
        <v>542924</v>
      </c>
      <c r="C39" s="28" t="s">
        <v>1017</v>
      </c>
      <c r="D39" s="28" t="s">
        <v>1018</v>
      </c>
      <c r="E39" s="28" t="s">
        <v>576</v>
      </c>
      <c r="F39" s="87">
        <v>88500</v>
      </c>
      <c r="G39" s="29">
        <v>21.53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44601</v>
      </c>
      <c r="B40" s="29">
        <v>542924</v>
      </c>
      <c r="C40" s="28" t="s">
        <v>1017</v>
      </c>
      <c r="D40" s="28" t="s">
        <v>1018</v>
      </c>
      <c r="E40" s="28" t="s">
        <v>577</v>
      </c>
      <c r="F40" s="87">
        <v>58500</v>
      </c>
      <c r="G40" s="29">
        <v>21.53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44601</v>
      </c>
      <c r="B41" s="29">
        <v>542924</v>
      </c>
      <c r="C41" s="28" t="s">
        <v>1017</v>
      </c>
      <c r="D41" s="28" t="s">
        <v>1019</v>
      </c>
      <c r="E41" s="28" t="s">
        <v>577</v>
      </c>
      <c r="F41" s="87">
        <v>132000</v>
      </c>
      <c r="G41" s="29">
        <v>21.54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44601</v>
      </c>
      <c r="B42" s="29">
        <v>539910</v>
      </c>
      <c r="C42" s="28" t="s">
        <v>1020</v>
      </c>
      <c r="D42" s="28" t="s">
        <v>1021</v>
      </c>
      <c r="E42" s="28" t="s">
        <v>577</v>
      </c>
      <c r="F42" s="87">
        <v>112393</v>
      </c>
      <c r="G42" s="29">
        <v>9.06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44601</v>
      </c>
      <c r="B43" s="29">
        <v>531648</v>
      </c>
      <c r="C43" s="28" t="s">
        <v>1022</v>
      </c>
      <c r="D43" s="28" t="s">
        <v>1023</v>
      </c>
      <c r="E43" s="28" t="s">
        <v>576</v>
      </c>
      <c r="F43" s="87">
        <v>180000</v>
      </c>
      <c r="G43" s="29">
        <v>3.01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44601</v>
      </c>
      <c r="B44" s="29">
        <v>539519</v>
      </c>
      <c r="C44" s="28" t="s">
        <v>1024</v>
      </c>
      <c r="D44" s="28" t="s">
        <v>1025</v>
      </c>
      <c r="E44" s="28" t="s">
        <v>577</v>
      </c>
      <c r="F44" s="87">
        <v>40000</v>
      </c>
      <c r="G44" s="29">
        <v>18.100000000000001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44601</v>
      </c>
      <c r="B45" s="29">
        <v>526622</v>
      </c>
      <c r="C45" s="28" t="s">
        <v>929</v>
      </c>
      <c r="D45" s="28" t="s">
        <v>861</v>
      </c>
      <c r="E45" s="28" t="s">
        <v>577</v>
      </c>
      <c r="F45" s="87">
        <v>1963456</v>
      </c>
      <c r="G45" s="29">
        <v>1.88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44601</v>
      </c>
      <c r="B46" s="29">
        <v>538537</v>
      </c>
      <c r="C46" s="28" t="s">
        <v>1026</v>
      </c>
      <c r="D46" s="28" t="s">
        <v>1027</v>
      </c>
      <c r="E46" s="28" t="s">
        <v>576</v>
      </c>
      <c r="F46" s="87">
        <v>113486</v>
      </c>
      <c r="G46" s="29">
        <v>2.84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44601</v>
      </c>
      <c r="B47" s="29">
        <v>537573</v>
      </c>
      <c r="C47" s="28" t="s">
        <v>1028</v>
      </c>
      <c r="D47" s="28" t="s">
        <v>1029</v>
      </c>
      <c r="E47" s="28" t="s">
        <v>577</v>
      </c>
      <c r="F47" s="87">
        <v>33600</v>
      </c>
      <c r="G47" s="29">
        <v>35.25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44601</v>
      </c>
      <c r="B48" s="29">
        <v>540727</v>
      </c>
      <c r="C48" s="28" t="s">
        <v>1030</v>
      </c>
      <c r="D48" s="28" t="s">
        <v>1031</v>
      </c>
      <c r="E48" s="28" t="s">
        <v>576</v>
      </c>
      <c r="F48" s="87">
        <v>35154</v>
      </c>
      <c r="G48" s="29">
        <v>61.55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44601</v>
      </c>
      <c r="B49" s="29">
        <v>540727</v>
      </c>
      <c r="C49" s="28" t="s">
        <v>1030</v>
      </c>
      <c r="D49" s="28" t="s">
        <v>1031</v>
      </c>
      <c r="E49" s="28" t="s">
        <v>577</v>
      </c>
      <c r="F49" s="87">
        <v>65146</v>
      </c>
      <c r="G49" s="29">
        <v>60.12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44601</v>
      </c>
      <c r="B50" s="29">
        <v>540727</v>
      </c>
      <c r="C50" s="28" t="s">
        <v>1030</v>
      </c>
      <c r="D50" s="28" t="s">
        <v>1032</v>
      </c>
      <c r="E50" s="28" t="s">
        <v>576</v>
      </c>
      <c r="F50" s="87">
        <v>715377</v>
      </c>
      <c r="G50" s="29">
        <v>61.08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44601</v>
      </c>
      <c r="B51" s="29">
        <v>540727</v>
      </c>
      <c r="C51" s="28" t="s">
        <v>1030</v>
      </c>
      <c r="D51" s="28" t="s">
        <v>1032</v>
      </c>
      <c r="E51" s="28" t="s">
        <v>577</v>
      </c>
      <c r="F51" s="87">
        <v>515377</v>
      </c>
      <c r="G51" s="29">
        <v>60.96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44601</v>
      </c>
      <c r="B52" s="29">
        <v>540727</v>
      </c>
      <c r="C52" s="28" t="s">
        <v>1030</v>
      </c>
      <c r="D52" s="28" t="s">
        <v>1033</v>
      </c>
      <c r="E52" s="28" t="s">
        <v>576</v>
      </c>
      <c r="F52" s="87">
        <v>777695</v>
      </c>
      <c r="G52" s="29">
        <v>61.3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44601</v>
      </c>
      <c r="B53" s="29">
        <v>540727</v>
      </c>
      <c r="C53" s="28" t="s">
        <v>1030</v>
      </c>
      <c r="D53" s="28" t="s">
        <v>1033</v>
      </c>
      <c r="E53" s="28" t="s">
        <v>577</v>
      </c>
      <c r="F53" s="87">
        <v>513710</v>
      </c>
      <c r="G53" s="29">
        <v>62.95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44601</v>
      </c>
      <c r="B54" s="29">
        <v>540727</v>
      </c>
      <c r="C54" s="28" t="s">
        <v>1030</v>
      </c>
      <c r="D54" s="28" t="s">
        <v>1005</v>
      </c>
      <c r="E54" s="28" t="s">
        <v>576</v>
      </c>
      <c r="F54" s="87">
        <v>69277</v>
      </c>
      <c r="G54" s="29">
        <v>62.14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44601</v>
      </c>
      <c r="B55" s="29">
        <v>540727</v>
      </c>
      <c r="C55" s="28" t="s">
        <v>1030</v>
      </c>
      <c r="D55" s="28" t="s">
        <v>1005</v>
      </c>
      <c r="E55" s="28" t="s">
        <v>577</v>
      </c>
      <c r="F55" s="87">
        <v>69409</v>
      </c>
      <c r="G55" s="29">
        <v>62.18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44601</v>
      </c>
      <c r="B56" s="29">
        <v>540727</v>
      </c>
      <c r="C56" s="28" t="s">
        <v>1030</v>
      </c>
      <c r="D56" s="28" t="s">
        <v>1034</v>
      </c>
      <c r="E56" s="28" t="s">
        <v>576</v>
      </c>
      <c r="F56" s="87">
        <v>60000</v>
      </c>
      <c r="G56" s="29">
        <v>62.75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44601</v>
      </c>
      <c r="B57" s="29">
        <v>543363</v>
      </c>
      <c r="C57" s="28" t="s">
        <v>1035</v>
      </c>
      <c r="D57" s="28" t="s">
        <v>961</v>
      </c>
      <c r="E57" s="28" t="s">
        <v>577</v>
      </c>
      <c r="F57" s="87">
        <v>64000</v>
      </c>
      <c r="G57" s="29">
        <v>345.16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44601</v>
      </c>
      <c r="B58" s="29">
        <v>511557</v>
      </c>
      <c r="C58" s="28" t="s">
        <v>1036</v>
      </c>
      <c r="D58" s="28" t="s">
        <v>1037</v>
      </c>
      <c r="E58" s="28" t="s">
        <v>577</v>
      </c>
      <c r="F58" s="87">
        <v>70000</v>
      </c>
      <c r="G58" s="29">
        <v>37.5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44601</v>
      </c>
      <c r="B59" s="29">
        <v>511557</v>
      </c>
      <c r="C59" s="28" t="s">
        <v>1036</v>
      </c>
      <c r="D59" s="28" t="s">
        <v>1038</v>
      </c>
      <c r="E59" s="28" t="s">
        <v>577</v>
      </c>
      <c r="F59" s="87">
        <v>95000</v>
      </c>
      <c r="G59" s="29">
        <v>37.11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44601</v>
      </c>
      <c r="B60" s="29">
        <v>511557</v>
      </c>
      <c r="C60" s="28" t="s">
        <v>1036</v>
      </c>
      <c r="D60" s="28" t="s">
        <v>1039</v>
      </c>
      <c r="E60" s="28" t="s">
        <v>576</v>
      </c>
      <c r="F60" s="87">
        <v>110000</v>
      </c>
      <c r="G60" s="29">
        <v>37.270000000000003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44601</v>
      </c>
      <c r="B61" s="29">
        <v>543460</v>
      </c>
      <c r="C61" s="28" t="s">
        <v>1040</v>
      </c>
      <c r="D61" s="28" t="s">
        <v>1041</v>
      </c>
      <c r="E61" s="28" t="s">
        <v>576</v>
      </c>
      <c r="F61" s="87">
        <v>8000</v>
      </c>
      <c r="G61" s="29">
        <v>53.03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44601</v>
      </c>
      <c r="B62" s="29">
        <v>543460</v>
      </c>
      <c r="C62" s="18" t="s">
        <v>1040</v>
      </c>
      <c r="D62" s="18" t="s">
        <v>1041</v>
      </c>
      <c r="E62" s="28" t="s">
        <v>577</v>
      </c>
      <c r="F62" s="87">
        <v>16000</v>
      </c>
      <c r="G62" s="29">
        <v>52.51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44601</v>
      </c>
      <c r="B63" s="29">
        <v>543460</v>
      </c>
      <c r="C63" s="28" t="s">
        <v>1040</v>
      </c>
      <c r="D63" s="28" t="s">
        <v>1042</v>
      </c>
      <c r="E63" s="28" t="s">
        <v>577</v>
      </c>
      <c r="F63" s="87">
        <v>12000</v>
      </c>
      <c r="G63" s="29">
        <v>54.1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44601</v>
      </c>
      <c r="B64" s="29">
        <v>543460</v>
      </c>
      <c r="C64" s="28" t="s">
        <v>1040</v>
      </c>
      <c r="D64" s="28" t="s">
        <v>1043</v>
      </c>
      <c r="E64" s="28" t="s">
        <v>576</v>
      </c>
      <c r="F64" s="87">
        <v>10000</v>
      </c>
      <c r="G64" s="29">
        <v>52.17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44601</v>
      </c>
      <c r="B65" s="29">
        <v>543460</v>
      </c>
      <c r="C65" s="28" t="s">
        <v>1040</v>
      </c>
      <c r="D65" s="28" t="s">
        <v>1044</v>
      </c>
      <c r="E65" s="28" t="s">
        <v>576</v>
      </c>
      <c r="F65" s="87">
        <v>10000</v>
      </c>
      <c r="G65" s="29">
        <v>52.17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44601</v>
      </c>
      <c r="B66" s="29">
        <v>543460</v>
      </c>
      <c r="C66" s="28" t="s">
        <v>1040</v>
      </c>
      <c r="D66" s="28" t="s">
        <v>1045</v>
      </c>
      <c r="E66" s="28" t="s">
        <v>576</v>
      </c>
      <c r="F66" s="87">
        <v>10000</v>
      </c>
      <c r="G66" s="29">
        <v>52.25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44601</v>
      </c>
      <c r="B67" s="29">
        <v>543460</v>
      </c>
      <c r="C67" s="28" t="s">
        <v>1040</v>
      </c>
      <c r="D67" s="28" t="s">
        <v>1046</v>
      </c>
      <c r="E67" s="28" t="s">
        <v>576</v>
      </c>
      <c r="F67" s="87">
        <v>10000</v>
      </c>
      <c r="G67" s="29">
        <v>52.34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44601</v>
      </c>
      <c r="B68" s="29">
        <v>543460</v>
      </c>
      <c r="C68" s="28" t="s">
        <v>1040</v>
      </c>
      <c r="D68" s="28" t="s">
        <v>1047</v>
      </c>
      <c r="E68" s="28" t="s">
        <v>576</v>
      </c>
      <c r="F68" s="87">
        <v>12000</v>
      </c>
      <c r="G68" s="29">
        <v>52.38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44601</v>
      </c>
      <c r="B69" s="29">
        <v>543460</v>
      </c>
      <c r="C69" s="28" t="s">
        <v>1040</v>
      </c>
      <c r="D69" s="28" t="s">
        <v>1048</v>
      </c>
      <c r="E69" s="28" t="s">
        <v>576</v>
      </c>
      <c r="F69" s="87">
        <v>12000</v>
      </c>
      <c r="G69" s="29">
        <v>52.29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44601</v>
      </c>
      <c r="B70" s="29">
        <v>543460</v>
      </c>
      <c r="C70" s="28" t="s">
        <v>1040</v>
      </c>
      <c r="D70" s="28" t="s">
        <v>1049</v>
      </c>
      <c r="E70" s="28" t="s">
        <v>576</v>
      </c>
      <c r="F70" s="87">
        <v>18000</v>
      </c>
      <c r="G70" s="29">
        <v>52.21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44601</v>
      </c>
      <c r="B71" s="29">
        <v>543460</v>
      </c>
      <c r="C71" s="28" t="s">
        <v>1040</v>
      </c>
      <c r="D71" s="28" t="s">
        <v>1050</v>
      </c>
      <c r="E71" s="28" t="s">
        <v>577</v>
      </c>
      <c r="F71" s="87">
        <v>34000</v>
      </c>
      <c r="G71" s="29">
        <v>52.43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44601</v>
      </c>
      <c r="B72" s="29">
        <v>540358</v>
      </c>
      <c r="C72" s="28" t="s">
        <v>1051</v>
      </c>
      <c r="D72" s="28" t="s">
        <v>975</v>
      </c>
      <c r="E72" s="28" t="s">
        <v>577</v>
      </c>
      <c r="F72" s="87">
        <v>40000</v>
      </c>
      <c r="G72" s="29">
        <v>25.06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44601</v>
      </c>
      <c r="B73" s="29">
        <v>540358</v>
      </c>
      <c r="C73" s="28" t="s">
        <v>1051</v>
      </c>
      <c r="D73" s="28" t="s">
        <v>1052</v>
      </c>
      <c r="E73" s="28" t="s">
        <v>576</v>
      </c>
      <c r="F73" s="87">
        <v>56000</v>
      </c>
      <c r="G73" s="29">
        <v>26.9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44601</v>
      </c>
      <c r="B74" s="29">
        <v>531893</v>
      </c>
      <c r="C74" s="28" t="s">
        <v>972</v>
      </c>
      <c r="D74" s="28" t="s">
        <v>973</v>
      </c>
      <c r="E74" s="28" t="s">
        <v>577</v>
      </c>
      <c r="F74" s="87">
        <v>100000</v>
      </c>
      <c r="G74" s="29">
        <v>39.049999999999997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44601</v>
      </c>
      <c r="B75" s="29">
        <v>531893</v>
      </c>
      <c r="C75" s="28" t="s">
        <v>972</v>
      </c>
      <c r="D75" s="28" t="s">
        <v>1053</v>
      </c>
      <c r="E75" s="28" t="s">
        <v>577</v>
      </c>
      <c r="F75" s="87">
        <v>55000</v>
      </c>
      <c r="G75" s="29">
        <v>39.049999999999997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44601</v>
      </c>
      <c r="B76" s="29">
        <v>539526</v>
      </c>
      <c r="C76" s="28" t="s">
        <v>1054</v>
      </c>
      <c r="D76" s="28" t="s">
        <v>854</v>
      </c>
      <c r="E76" s="28" t="s">
        <v>576</v>
      </c>
      <c r="F76" s="87">
        <v>1700000</v>
      </c>
      <c r="G76" s="29">
        <v>2.2000000000000002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44601</v>
      </c>
      <c r="B77" s="29">
        <v>531359</v>
      </c>
      <c r="C77" s="28" t="s">
        <v>1055</v>
      </c>
      <c r="D77" s="28" t="s">
        <v>1056</v>
      </c>
      <c r="E77" s="28" t="s">
        <v>577</v>
      </c>
      <c r="F77" s="87">
        <v>40168</v>
      </c>
      <c r="G77" s="29">
        <v>150.84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44601</v>
      </c>
      <c r="B78" s="29">
        <v>531359</v>
      </c>
      <c r="C78" s="28" t="s">
        <v>1055</v>
      </c>
      <c r="D78" s="28" t="s">
        <v>1057</v>
      </c>
      <c r="E78" s="28" t="s">
        <v>577</v>
      </c>
      <c r="F78" s="87">
        <v>54469</v>
      </c>
      <c r="G78" s="29">
        <v>153.69999999999999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44601</v>
      </c>
      <c r="B79" s="29">
        <v>543461</v>
      </c>
      <c r="C79" s="28" t="s">
        <v>1058</v>
      </c>
      <c r="D79" s="28" t="s">
        <v>1059</v>
      </c>
      <c r="E79" s="28" t="s">
        <v>576</v>
      </c>
      <c r="F79" s="87">
        <v>190000</v>
      </c>
      <c r="G79" s="29">
        <v>16.55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44601</v>
      </c>
      <c r="B80" s="29">
        <v>543461</v>
      </c>
      <c r="C80" s="28" t="s">
        <v>1058</v>
      </c>
      <c r="D80" s="28" t="s">
        <v>1033</v>
      </c>
      <c r="E80" s="28" t="s">
        <v>576</v>
      </c>
      <c r="F80" s="87">
        <v>290000</v>
      </c>
      <c r="G80" s="29">
        <v>16.54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44601</v>
      </c>
      <c r="B81" s="29">
        <v>543461</v>
      </c>
      <c r="C81" s="28" t="s">
        <v>1058</v>
      </c>
      <c r="D81" s="28" t="s">
        <v>1060</v>
      </c>
      <c r="E81" s="28" t="s">
        <v>576</v>
      </c>
      <c r="F81" s="87">
        <v>100000</v>
      </c>
      <c r="G81" s="29">
        <v>16.55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44601</v>
      </c>
      <c r="B82" s="29">
        <v>543461</v>
      </c>
      <c r="C82" s="28" t="s">
        <v>1058</v>
      </c>
      <c r="D82" s="28" t="s">
        <v>854</v>
      </c>
      <c r="E82" s="28" t="s">
        <v>576</v>
      </c>
      <c r="F82" s="87">
        <v>130000</v>
      </c>
      <c r="G82" s="29">
        <v>16.489999999999998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44601</v>
      </c>
      <c r="B83" s="29">
        <v>542025</v>
      </c>
      <c r="C83" s="28" t="s">
        <v>1061</v>
      </c>
      <c r="D83" s="28" t="s">
        <v>1062</v>
      </c>
      <c r="E83" s="28" t="s">
        <v>576</v>
      </c>
      <c r="F83" s="87">
        <v>3168000</v>
      </c>
      <c r="G83" s="29">
        <v>1.29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44601</v>
      </c>
      <c r="B84" s="29">
        <v>534733</v>
      </c>
      <c r="C84" s="28" t="s">
        <v>914</v>
      </c>
      <c r="D84" s="28" t="s">
        <v>1063</v>
      </c>
      <c r="E84" s="28" t="s">
        <v>577</v>
      </c>
      <c r="F84" s="87">
        <v>209215</v>
      </c>
      <c r="G84" s="29">
        <v>4.33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44601</v>
      </c>
      <c r="B85" s="29">
        <v>512359</v>
      </c>
      <c r="C85" s="28" t="s">
        <v>956</v>
      </c>
      <c r="D85" s="28" t="s">
        <v>854</v>
      </c>
      <c r="E85" s="28" t="s">
        <v>576</v>
      </c>
      <c r="F85" s="87">
        <v>100004</v>
      </c>
      <c r="G85" s="29">
        <v>0.95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44601</v>
      </c>
      <c r="B86" s="29">
        <v>512359</v>
      </c>
      <c r="C86" s="28" t="s">
        <v>956</v>
      </c>
      <c r="D86" s="28" t="s">
        <v>854</v>
      </c>
      <c r="E86" s="28" t="s">
        <v>577</v>
      </c>
      <c r="F86" s="87">
        <v>1200004</v>
      </c>
      <c r="G86" s="29">
        <v>1.05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44601</v>
      </c>
      <c r="B87" s="29">
        <v>531411</v>
      </c>
      <c r="C87" s="28" t="s">
        <v>1064</v>
      </c>
      <c r="D87" s="28" t="s">
        <v>854</v>
      </c>
      <c r="E87" s="28" t="s">
        <v>576</v>
      </c>
      <c r="F87" s="87">
        <v>785477</v>
      </c>
      <c r="G87" s="29">
        <v>3.48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44601</v>
      </c>
      <c r="B88" s="29">
        <v>511523</v>
      </c>
      <c r="C88" s="28" t="s">
        <v>974</v>
      </c>
      <c r="D88" s="28" t="s">
        <v>1065</v>
      </c>
      <c r="E88" s="28" t="s">
        <v>576</v>
      </c>
      <c r="F88" s="87">
        <v>65722</v>
      </c>
      <c r="G88" s="29">
        <v>11.22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44601</v>
      </c>
      <c r="B89" s="29">
        <v>511523</v>
      </c>
      <c r="C89" s="28" t="s">
        <v>974</v>
      </c>
      <c r="D89" s="28" t="s">
        <v>1066</v>
      </c>
      <c r="E89" s="28" t="s">
        <v>577</v>
      </c>
      <c r="F89" s="87">
        <v>72688</v>
      </c>
      <c r="G89" s="29">
        <v>11.22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44601</v>
      </c>
      <c r="B90" s="29">
        <v>540097</v>
      </c>
      <c r="C90" s="28" t="s">
        <v>1067</v>
      </c>
      <c r="D90" s="28" t="s">
        <v>1068</v>
      </c>
      <c r="E90" s="28" t="s">
        <v>577</v>
      </c>
      <c r="F90" s="87">
        <v>25000</v>
      </c>
      <c r="G90" s="29">
        <v>33.700000000000003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44601</v>
      </c>
      <c r="B91" s="29">
        <v>511509</v>
      </c>
      <c r="C91" s="28" t="s">
        <v>1069</v>
      </c>
      <c r="D91" s="28" t="s">
        <v>1070</v>
      </c>
      <c r="E91" s="28" t="s">
        <v>577</v>
      </c>
      <c r="F91" s="87">
        <v>75858</v>
      </c>
      <c r="G91" s="29">
        <v>49.89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44601</v>
      </c>
      <c r="B92" s="29" t="s">
        <v>1071</v>
      </c>
      <c r="C92" s="28" t="s">
        <v>1072</v>
      </c>
      <c r="D92" s="28" t="s">
        <v>1073</v>
      </c>
      <c r="E92" s="28" t="s">
        <v>576</v>
      </c>
      <c r="F92" s="87">
        <v>1755</v>
      </c>
      <c r="G92" s="29">
        <v>80.2</v>
      </c>
      <c r="H92" s="29" t="s">
        <v>862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44601</v>
      </c>
      <c r="B93" s="29" t="s">
        <v>1071</v>
      </c>
      <c r="C93" s="28" t="s">
        <v>1072</v>
      </c>
      <c r="D93" s="28" t="s">
        <v>1074</v>
      </c>
      <c r="E93" s="28" t="s">
        <v>576</v>
      </c>
      <c r="F93" s="87">
        <v>92000</v>
      </c>
      <c r="G93" s="29">
        <v>79.63</v>
      </c>
      <c r="H93" s="29" t="s">
        <v>862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44601</v>
      </c>
      <c r="B94" s="29" t="s">
        <v>1071</v>
      </c>
      <c r="C94" s="28" t="s">
        <v>1072</v>
      </c>
      <c r="D94" s="28" t="s">
        <v>877</v>
      </c>
      <c r="E94" s="28" t="s">
        <v>576</v>
      </c>
      <c r="F94" s="87">
        <v>64711</v>
      </c>
      <c r="G94" s="29">
        <v>83.16</v>
      </c>
      <c r="H94" s="29" t="s">
        <v>862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44601</v>
      </c>
      <c r="B95" s="29" t="s">
        <v>1071</v>
      </c>
      <c r="C95" s="28" t="s">
        <v>1072</v>
      </c>
      <c r="D95" s="28" t="s">
        <v>1075</v>
      </c>
      <c r="E95" s="28" t="s">
        <v>576</v>
      </c>
      <c r="F95" s="87">
        <v>100812</v>
      </c>
      <c r="G95" s="29">
        <v>82.61</v>
      </c>
      <c r="H95" s="29" t="s">
        <v>862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44601</v>
      </c>
      <c r="B96" s="29" t="s">
        <v>1071</v>
      </c>
      <c r="C96" s="28" t="s">
        <v>1072</v>
      </c>
      <c r="D96" s="28" t="s">
        <v>930</v>
      </c>
      <c r="E96" s="28" t="s">
        <v>576</v>
      </c>
      <c r="F96" s="87">
        <v>68249</v>
      </c>
      <c r="G96" s="29">
        <v>82.23</v>
      </c>
      <c r="H96" s="29" t="s">
        <v>862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44601</v>
      </c>
      <c r="B97" s="29" t="s">
        <v>1071</v>
      </c>
      <c r="C97" s="28" t="s">
        <v>1072</v>
      </c>
      <c r="D97" s="28" t="s">
        <v>1060</v>
      </c>
      <c r="E97" s="28" t="s">
        <v>576</v>
      </c>
      <c r="F97" s="87">
        <v>116169</v>
      </c>
      <c r="G97" s="29">
        <v>82.11</v>
      </c>
      <c r="H97" s="29" t="s">
        <v>862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44601</v>
      </c>
      <c r="B98" s="29" t="s">
        <v>312</v>
      </c>
      <c r="C98" s="28" t="s">
        <v>1076</v>
      </c>
      <c r="D98" s="28" t="s">
        <v>930</v>
      </c>
      <c r="E98" s="28" t="s">
        <v>576</v>
      </c>
      <c r="F98" s="87">
        <v>332176</v>
      </c>
      <c r="G98" s="29">
        <v>2196.15</v>
      </c>
      <c r="H98" s="29" t="s">
        <v>862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44601</v>
      </c>
      <c r="B99" s="29" t="s">
        <v>312</v>
      </c>
      <c r="C99" s="28" t="s">
        <v>1076</v>
      </c>
      <c r="D99" s="28" t="s">
        <v>865</v>
      </c>
      <c r="E99" s="28" t="s">
        <v>576</v>
      </c>
      <c r="F99" s="87">
        <v>366980</v>
      </c>
      <c r="G99" s="29">
        <v>2199.4499999999998</v>
      </c>
      <c r="H99" s="29" t="s">
        <v>862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44601</v>
      </c>
      <c r="B100" s="29" t="s">
        <v>1077</v>
      </c>
      <c r="C100" s="28" t="s">
        <v>1078</v>
      </c>
      <c r="D100" s="28" t="s">
        <v>1079</v>
      </c>
      <c r="E100" s="28" t="s">
        <v>576</v>
      </c>
      <c r="F100" s="87">
        <v>46800</v>
      </c>
      <c r="G100" s="29">
        <v>108</v>
      </c>
      <c r="H100" s="29" t="s">
        <v>862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44601</v>
      </c>
      <c r="B101" s="29" t="s">
        <v>1077</v>
      </c>
      <c r="C101" s="28" t="s">
        <v>1078</v>
      </c>
      <c r="D101" s="28" t="s">
        <v>1080</v>
      </c>
      <c r="E101" s="28" t="s">
        <v>576</v>
      </c>
      <c r="F101" s="87">
        <v>85200</v>
      </c>
      <c r="G101" s="29">
        <v>110</v>
      </c>
      <c r="H101" s="29" t="s">
        <v>862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44601</v>
      </c>
      <c r="B102" s="29" t="s">
        <v>1081</v>
      </c>
      <c r="C102" s="28" t="s">
        <v>1082</v>
      </c>
      <c r="D102" s="28" t="s">
        <v>1083</v>
      </c>
      <c r="E102" s="28" t="s">
        <v>576</v>
      </c>
      <c r="F102" s="87">
        <v>248000</v>
      </c>
      <c r="G102" s="29">
        <v>29.62</v>
      </c>
      <c r="H102" s="29" t="s">
        <v>862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44601</v>
      </c>
      <c r="B103" s="29" t="s">
        <v>1084</v>
      </c>
      <c r="C103" s="28" t="s">
        <v>1085</v>
      </c>
      <c r="D103" s="28" t="s">
        <v>1086</v>
      </c>
      <c r="E103" s="28" t="s">
        <v>576</v>
      </c>
      <c r="F103" s="87">
        <v>88000</v>
      </c>
      <c r="G103" s="29">
        <v>32.25</v>
      </c>
      <c r="H103" s="29" t="s">
        <v>862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44601</v>
      </c>
      <c r="B104" s="29" t="s">
        <v>1087</v>
      </c>
      <c r="C104" s="28" t="s">
        <v>1088</v>
      </c>
      <c r="D104" s="28" t="s">
        <v>1089</v>
      </c>
      <c r="E104" s="28" t="s">
        <v>576</v>
      </c>
      <c r="F104" s="87">
        <v>180000</v>
      </c>
      <c r="G104" s="29">
        <v>67</v>
      </c>
      <c r="H104" s="29" t="s">
        <v>862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44601</v>
      </c>
      <c r="B105" s="29" t="s">
        <v>1090</v>
      </c>
      <c r="C105" s="28" t="s">
        <v>1091</v>
      </c>
      <c r="D105" s="28" t="s">
        <v>1092</v>
      </c>
      <c r="E105" s="28" t="s">
        <v>576</v>
      </c>
      <c r="F105" s="87">
        <v>164500</v>
      </c>
      <c r="G105" s="29">
        <v>33</v>
      </c>
      <c r="H105" s="29" t="s">
        <v>862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44601</v>
      </c>
      <c r="B106" s="29" t="s">
        <v>978</v>
      </c>
      <c r="C106" s="28" t="s">
        <v>979</v>
      </c>
      <c r="D106" s="28" t="s">
        <v>865</v>
      </c>
      <c r="E106" s="28" t="s">
        <v>576</v>
      </c>
      <c r="F106" s="87">
        <v>118047</v>
      </c>
      <c r="G106" s="29">
        <v>270.7</v>
      </c>
      <c r="H106" s="29" t="s">
        <v>862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44601</v>
      </c>
      <c r="B107" s="29" t="s">
        <v>978</v>
      </c>
      <c r="C107" s="28" t="s">
        <v>979</v>
      </c>
      <c r="D107" s="28" t="s">
        <v>930</v>
      </c>
      <c r="E107" s="28" t="s">
        <v>576</v>
      </c>
      <c r="F107" s="87">
        <v>191165</v>
      </c>
      <c r="G107" s="29">
        <v>271.43</v>
      </c>
      <c r="H107" s="29" t="s">
        <v>862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44601</v>
      </c>
      <c r="B108" s="29" t="s">
        <v>1093</v>
      </c>
      <c r="C108" s="28" t="s">
        <v>1094</v>
      </c>
      <c r="D108" s="28" t="s">
        <v>1083</v>
      </c>
      <c r="E108" s="28" t="s">
        <v>576</v>
      </c>
      <c r="F108" s="87">
        <v>93042</v>
      </c>
      <c r="G108" s="29">
        <v>48.85</v>
      </c>
      <c r="H108" s="29" t="s">
        <v>862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44601</v>
      </c>
      <c r="B109" s="29" t="s">
        <v>1095</v>
      </c>
      <c r="C109" s="28" t="s">
        <v>1096</v>
      </c>
      <c r="D109" s="28" t="s">
        <v>1097</v>
      </c>
      <c r="E109" s="28" t="s">
        <v>576</v>
      </c>
      <c r="F109" s="87">
        <v>110911</v>
      </c>
      <c r="G109" s="29">
        <v>111.07</v>
      </c>
      <c r="H109" s="29" t="s">
        <v>862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44601</v>
      </c>
      <c r="B110" s="29" t="s">
        <v>957</v>
      </c>
      <c r="C110" s="28" t="s">
        <v>958</v>
      </c>
      <c r="D110" s="28" t="s">
        <v>861</v>
      </c>
      <c r="E110" s="28" t="s">
        <v>576</v>
      </c>
      <c r="F110" s="87">
        <v>22500000</v>
      </c>
      <c r="G110" s="29">
        <v>1.45</v>
      </c>
      <c r="H110" s="29" t="s">
        <v>862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44601</v>
      </c>
      <c r="B111" s="29" t="s">
        <v>1098</v>
      </c>
      <c r="C111" s="28" t="s">
        <v>1099</v>
      </c>
      <c r="D111" s="28" t="s">
        <v>1100</v>
      </c>
      <c r="E111" s="28" t="s">
        <v>576</v>
      </c>
      <c r="F111" s="87">
        <v>135837</v>
      </c>
      <c r="G111" s="29">
        <v>63.95</v>
      </c>
      <c r="H111" s="29" t="s">
        <v>862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44601</v>
      </c>
      <c r="B112" s="29" t="s">
        <v>976</v>
      </c>
      <c r="C112" s="28" t="s">
        <v>977</v>
      </c>
      <c r="D112" s="28" t="s">
        <v>1101</v>
      </c>
      <c r="E112" s="28" t="s">
        <v>577</v>
      </c>
      <c r="F112" s="87">
        <v>81000</v>
      </c>
      <c r="G112" s="29">
        <v>71</v>
      </c>
      <c r="H112" s="29" t="s">
        <v>862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44601</v>
      </c>
      <c r="B113" s="29" t="s">
        <v>1102</v>
      </c>
      <c r="C113" s="28" t="s">
        <v>1103</v>
      </c>
      <c r="D113" s="28" t="s">
        <v>1104</v>
      </c>
      <c r="E113" s="28" t="s">
        <v>577</v>
      </c>
      <c r="F113" s="87">
        <v>283024</v>
      </c>
      <c r="G113" s="29">
        <v>90.39</v>
      </c>
      <c r="H113" s="29" t="s">
        <v>862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44601</v>
      </c>
      <c r="B114" s="29" t="s">
        <v>1071</v>
      </c>
      <c r="C114" s="28" t="s">
        <v>1072</v>
      </c>
      <c r="D114" s="28" t="s">
        <v>1074</v>
      </c>
      <c r="E114" s="28" t="s">
        <v>577</v>
      </c>
      <c r="F114" s="87">
        <v>1000</v>
      </c>
      <c r="G114" s="29">
        <v>81.010000000000005</v>
      </c>
      <c r="H114" s="29" t="s">
        <v>862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44601</v>
      </c>
      <c r="B115" s="29" t="s">
        <v>1071</v>
      </c>
      <c r="C115" s="28" t="s">
        <v>1072</v>
      </c>
      <c r="D115" s="28" t="s">
        <v>1105</v>
      </c>
      <c r="E115" s="28" t="s">
        <v>577</v>
      </c>
      <c r="F115" s="87">
        <v>100000</v>
      </c>
      <c r="G115" s="29">
        <v>82.13</v>
      </c>
      <c r="H115" s="29" t="s">
        <v>862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44601</v>
      </c>
      <c r="B116" s="29" t="s">
        <v>1071</v>
      </c>
      <c r="C116" s="28" t="s">
        <v>1072</v>
      </c>
      <c r="D116" s="28" t="s">
        <v>1075</v>
      </c>
      <c r="E116" s="28" t="s">
        <v>577</v>
      </c>
      <c r="F116" s="87">
        <v>48132</v>
      </c>
      <c r="G116" s="29">
        <v>82.95</v>
      </c>
      <c r="H116" s="29" t="s">
        <v>862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44601</v>
      </c>
      <c r="B117" s="29" t="s">
        <v>1071</v>
      </c>
      <c r="C117" s="28" t="s">
        <v>1072</v>
      </c>
      <c r="D117" s="28" t="s">
        <v>877</v>
      </c>
      <c r="E117" s="28" t="s">
        <v>577</v>
      </c>
      <c r="F117" s="87">
        <v>64711</v>
      </c>
      <c r="G117" s="29">
        <v>80.67</v>
      </c>
      <c r="H117" s="29" t="s">
        <v>862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44601</v>
      </c>
      <c r="B118" s="29" t="s">
        <v>1071</v>
      </c>
      <c r="C118" s="28" t="s">
        <v>1072</v>
      </c>
      <c r="D118" s="28" t="s">
        <v>930</v>
      </c>
      <c r="E118" s="28" t="s">
        <v>577</v>
      </c>
      <c r="F118" s="87">
        <v>68249</v>
      </c>
      <c r="G118" s="29">
        <v>82.44</v>
      </c>
      <c r="H118" s="29" t="s">
        <v>862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44601</v>
      </c>
      <c r="B119" s="29" t="s">
        <v>1071</v>
      </c>
      <c r="C119" s="28" t="s">
        <v>1072</v>
      </c>
      <c r="D119" s="28" t="s">
        <v>1060</v>
      </c>
      <c r="E119" s="28" t="s">
        <v>577</v>
      </c>
      <c r="F119" s="87">
        <v>64106</v>
      </c>
      <c r="G119" s="29">
        <v>82.24</v>
      </c>
      <c r="H119" s="29" t="s">
        <v>862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44601</v>
      </c>
      <c r="B120" s="29" t="s">
        <v>1071</v>
      </c>
      <c r="C120" s="28" t="s">
        <v>1072</v>
      </c>
      <c r="D120" s="28" t="s">
        <v>1073</v>
      </c>
      <c r="E120" s="28" t="s">
        <v>577</v>
      </c>
      <c r="F120" s="87">
        <v>85755</v>
      </c>
      <c r="G120" s="29">
        <v>83.41</v>
      </c>
      <c r="H120" s="29" t="s">
        <v>862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44601</v>
      </c>
      <c r="B121" s="29" t="s">
        <v>1106</v>
      </c>
      <c r="C121" s="28" t="s">
        <v>1107</v>
      </c>
      <c r="D121" s="28" t="s">
        <v>1108</v>
      </c>
      <c r="E121" s="28" t="s">
        <v>577</v>
      </c>
      <c r="F121" s="87">
        <v>100000</v>
      </c>
      <c r="G121" s="29">
        <v>42.05</v>
      </c>
      <c r="H121" s="29" t="s">
        <v>862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44601</v>
      </c>
      <c r="B122" s="29" t="s">
        <v>312</v>
      </c>
      <c r="C122" s="28" t="s">
        <v>1076</v>
      </c>
      <c r="D122" s="28" t="s">
        <v>865</v>
      </c>
      <c r="E122" s="28" t="s">
        <v>577</v>
      </c>
      <c r="F122" s="87">
        <v>366280</v>
      </c>
      <c r="G122" s="29">
        <v>2200.2199999999998</v>
      </c>
      <c r="H122" s="29" t="s">
        <v>862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44601</v>
      </c>
      <c r="B123" s="29" t="s">
        <v>312</v>
      </c>
      <c r="C123" s="28" t="s">
        <v>1076</v>
      </c>
      <c r="D123" s="28" t="s">
        <v>930</v>
      </c>
      <c r="E123" s="28" t="s">
        <v>577</v>
      </c>
      <c r="F123" s="87">
        <v>332176</v>
      </c>
      <c r="G123" s="29">
        <v>2196.54</v>
      </c>
      <c r="H123" s="29" t="s">
        <v>862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44601</v>
      </c>
      <c r="B124" s="29" t="s">
        <v>959</v>
      </c>
      <c r="C124" s="28" t="s">
        <v>960</v>
      </c>
      <c r="D124" s="28" t="s">
        <v>1109</v>
      </c>
      <c r="E124" s="28" t="s">
        <v>577</v>
      </c>
      <c r="F124" s="87">
        <v>611828</v>
      </c>
      <c r="G124" s="29">
        <v>35.25</v>
      </c>
      <c r="H124" s="29" t="s">
        <v>862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44601</v>
      </c>
      <c r="B125" s="29" t="s">
        <v>1077</v>
      </c>
      <c r="C125" s="28" t="s">
        <v>1078</v>
      </c>
      <c r="D125" s="28" t="s">
        <v>1110</v>
      </c>
      <c r="E125" s="28" t="s">
        <v>577</v>
      </c>
      <c r="F125" s="87">
        <v>60000</v>
      </c>
      <c r="G125" s="29">
        <v>110</v>
      </c>
      <c r="H125" s="29" t="s">
        <v>862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44601</v>
      </c>
      <c r="B126" s="29" t="s">
        <v>1077</v>
      </c>
      <c r="C126" s="28" t="s">
        <v>1078</v>
      </c>
      <c r="D126" s="28" t="s">
        <v>1080</v>
      </c>
      <c r="E126" s="28" t="s">
        <v>577</v>
      </c>
      <c r="F126" s="87">
        <v>61200</v>
      </c>
      <c r="G126" s="29">
        <v>108.08</v>
      </c>
      <c r="H126" s="29" t="s">
        <v>862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44601</v>
      </c>
      <c r="B127" s="29" t="s">
        <v>1081</v>
      </c>
      <c r="C127" s="28" t="s">
        <v>1082</v>
      </c>
      <c r="D127" s="28" t="s">
        <v>1111</v>
      </c>
      <c r="E127" s="28" t="s">
        <v>577</v>
      </c>
      <c r="F127" s="87">
        <v>233500</v>
      </c>
      <c r="G127" s="29">
        <v>29.57</v>
      </c>
      <c r="H127" s="29" t="s">
        <v>862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44601</v>
      </c>
      <c r="B128" s="29" t="s">
        <v>1081</v>
      </c>
      <c r="C128" s="28" t="s">
        <v>1082</v>
      </c>
      <c r="D128" s="28" t="s">
        <v>1083</v>
      </c>
      <c r="E128" s="28" t="s">
        <v>577</v>
      </c>
      <c r="F128" s="87">
        <v>15000</v>
      </c>
      <c r="G128" s="29">
        <v>29.72</v>
      </c>
      <c r="H128" s="29" t="s">
        <v>862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44601</v>
      </c>
      <c r="B129" s="29" t="s">
        <v>1084</v>
      </c>
      <c r="C129" s="28" t="s">
        <v>1085</v>
      </c>
      <c r="D129" s="28" t="s">
        <v>1112</v>
      </c>
      <c r="E129" s="28" t="s">
        <v>577</v>
      </c>
      <c r="F129" s="87">
        <v>36000</v>
      </c>
      <c r="G129" s="29">
        <v>31.76</v>
      </c>
      <c r="H129" s="29" t="s">
        <v>862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44601</v>
      </c>
      <c r="B130" s="29" t="s">
        <v>1087</v>
      </c>
      <c r="C130" s="28" t="s">
        <v>1088</v>
      </c>
      <c r="D130" s="28" t="s">
        <v>1113</v>
      </c>
      <c r="E130" s="28" t="s">
        <v>577</v>
      </c>
      <c r="F130" s="87">
        <v>180000</v>
      </c>
      <c r="G130" s="29">
        <v>67</v>
      </c>
      <c r="H130" s="29" t="s">
        <v>862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44601</v>
      </c>
      <c r="B131" s="29" t="s">
        <v>1090</v>
      </c>
      <c r="C131" s="28" t="s">
        <v>1091</v>
      </c>
      <c r="D131" s="28" t="s">
        <v>1114</v>
      </c>
      <c r="E131" s="28" t="s">
        <v>577</v>
      </c>
      <c r="F131" s="87">
        <v>93750</v>
      </c>
      <c r="G131" s="29">
        <v>33</v>
      </c>
      <c r="H131" s="29" t="s">
        <v>862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44601</v>
      </c>
      <c r="B132" s="29" t="s">
        <v>1090</v>
      </c>
      <c r="C132" s="28" t="s">
        <v>1091</v>
      </c>
      <c r="D132" s="28" t="s">
        <v>1115</v>
      </c>
      <c r="E132" s="28" t="s">
        <v>577</v>
      </c>
      <c r="F132" s="87">
        <v>62500</v>
      </c>
      <c r="G132" s="29">
        <v>33</v>
      </c>
      <c r="H132" s="29" t="s">
        <v>862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44601</v>
      </c>
      <c r="B133" s="29" t="s">
        <v>978</v>
      </c>
      <c r="C133" s="28" t="s">
        <v>979</v>
      </c>
      <c r="D133" s="28" t="s">
        <v>930</v>
      </c>
      <c r="E133" s="28" t="s">
        <v>577</v>
      </c>
      <c r="F133" s="87">
        <v>191165</v>
      </c>
      <c r="G133" s="29">
        <v>271.73</v>
      </c>
      <c r="H133" s="29" t="s">
        <v>862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44601</v>
      </c>
      <c r="B134" s="29" t="s">
        <v>978</v>
      </c>
      <c r="C134" s="28" t="s">
        <v>979</v>
      </c>
      <c r="D134" s="28" t="s">
        <v>865</v>
      </c>
      <c r="E134" s="28" t="s">
        <v>577</v>
      </c>
      <c r="F134" s="87">
        <v>116885</v>
      </c>
      <c r="G134" s="29">
        <v>271.55</v>
      </c>
      <c r="H134" s="29" t="s">
        <v>862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44601</v>
      </c>
      <c r="B135" s="29" t="s">
        <v>1093</v>
      </c>
      <c r="C135" s="28" t="s">
        <v>1094</v>
      </c>
      <c r="D135" s="28" t="s">
        <v>1083</v>
      </c>
      <c r="E135" s="28" t="s">
        <v>577</v>
      </c>
      <c r="F135" s="87">
        <v>735542</v>
      </c>
      <c r="G135" s="29">
        <v>52.64</v>
      </c>
      <c r="H135" s="29" t="s">
        <v>862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44601</v>
      </c>
      <c r="B136" s="29" t="s">
        <v>1116</v>
      </c>
      <c r="C136" s="28" t="s">
        <v>1117</v>
      </c>
      <c r="D136" s="28" t="s">
        <v>1118</v>
      </c>
      <c r="E136" s="28" t="s">
        <v>577</v>
      </c>
      <c r="F136" s="87">
        <v>46961</v>
      </c>
      <c r="G136" s="29">
        <v>963.19</v>
      </c>
      <c r="H136" s="29" t="s">
        <v>862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44601</v>
      </c>
      <c r="B137" s="29" t="s">
        <v>1095</v>
      </c>
      <c r="C137" s="28" t="s">
        <v>1096</v>
      </c>
      <c r="D137" s="28" t="s">
        <v>1097</v>
      </c>
      <c r="E137" s="28" t="s">
        <v>577</v>
      </c>
      <c r="F137" s="87">
        <v>28391</v>
      </c>
      <c r="G137" s="29">
        <v>114.37</v>
      </c>
      <c r="H137" s="29" t="s">
        <v>862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44601</v>
      </c>
      <c r="B138" s="29" t="s">
        <v>957</v>
      </c>
      <c r="C138" s="28" t="s">
        <v>958</v>
      </c>
      <c r="D138" s="28" t="s">
        <v>861</v>
      </c>
      <c r="E138" s="28" t="s">
        <v>577</v>
      </c>
      <c r="F138" s="87">
        <v>12595424</v>
      </c>
      <c r="G138" s="29">
        <v>1.47</v>
      </c>
      <c r="H138" s="29" t="s">
        <v>862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44601</v>
      </c>
      <c r="B139" s="29" t="s">
        <v>1098</v>
      </c>
      <c r="C139" s="28" t="s">
        <v>1099</v>
      </c>
      <c r="D139" s="28" t="s">
        <v>1100</v>
      </c>
      <c r="E139" s="28" t="s">
        <v>577</v>
      </c>
      <c r="F139" s="87">
        <v>135837</v>
      </c>
      <c r="G139" s="29">
        <v>79.900000000000006</v>
      </c>
      <c r="H139" s="29" t="s">
        <v>862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6"/>
  <sheetViews>
    <sheetView zoomScale="85" zoomScaleNormal="85" workbookViewId="0">
      <selection activeCell="I20" sqref="I20:J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44602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867</v>
      </c>
      <c r="G10" s="311">
        <v>1090</v>
      </c>
      <c r="H10" s="310"/>
      <c r="I10" s="312" t="s">
        <v>868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1180.9000000000001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869</v>
      </c>
      <c r="G11" s="311">
        <v>3590</v>
      </c>
      <c r="H11" s="310"/>
      <c r="I11" s="312" t="s">
        <v>870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3760.55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871</v>
      </c>
      <c r="J12" s="99" t="s">
        <v>915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872</v>
      </c>
      <c r="J13" s="99" t="s">
        <v>891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5">
        <v>5</v>
      </c>
      <c r="B14" s="250">
        <v>44586</v>
      </c>
      <c r="C14" s="366"/>
      <c r="D14" s="367" t="s">
        <v>333</v>
      </c>
      <c r="E14" s="368" t="s">
        <v>593</v>
      </c>
      <c r="F14" s="369">
        <v>855</v>
      </c>
      <c r="G14" s="369">
        <v>815</v>
      </c>
      <c r="H14" s="368">
        <v>905</v>
      </c>
      <c r="I14" s="370" t="s">
        <v>873</v>
      </c>
      <c r="J14" s="99" t="s">
        <v>936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71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964</v>
      </c>
      <c r="G15" s="311">
        <v>995</v>
      </c>
      <c r="H15" s="310"/>
      <c r="I15" s="312" t="s">
        <v>876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1070.5999999999999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65">
        <v>7</v>
      </c>
      <c r="B16" s="250">
        <v>44588</v>
      </c>
      <c r="C16" s="366"/>
      <c r="D16" s="367" t="s">
        <v>193</v>
      </c>
      <c r="E16" s="368" t="s">
        <v>593</v>
      </c>
      <c r="F16" s="369">
        <v>2360</v>
      </c>
      <c r="G16" s="369">
        <v>2200</v>
      </c>
      <c r="H16" s="368">
        <v>2505</v>
      </c>
      <c r="I16" s="370" t="s">
        <v>879</v>
      </c>
      <c r="J16" s="99" t="s">
        <v>739</v>
      </c>
      <c r="K16" s="99">
        <f t="shared" ref="K16:K17" si="9">H16-F16</f>
        <v>145</v>
      </c>
      <c r="L16" s="100">
        <f t="shared" ref="L16:L17" si="10">(F16*-0.7)/100</f>
        <v>-16.52</v>
      </c>
      <c r="M16" s="101">
        <f t="shared" ref="M16:M17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9">
        <v>8</v>
      </c>
      <c r="B17" s="250">
        <v>44589</v>
      </c>
      <c r="C17" s="400"/>
      <c r="D17" s="401" t="s">
        <v>132</v>
      </c>
      <c r="E17" s="402" t="s">
        <v>593</v>
      </c>
      <c r="F17" s="291">
        <v>1860</v>
      </c>
      <c r="G17" s="291">
        <v>1695</v>
      </c>
      <c r="H17" s="402">
        <v>1900</v>
      </c>
      <c r="I17" s="403" t="s">
        <v>881</v>
      </c>
      <c r="J17" s="410" t="s">
        <v>636</v>
      </c>
      <c r="K17" s="410">
        <f t="shared" si="9"/>
        <v>40</v>
      </c>
      <c r="L17" s="411">
        <f t="shared" si="10"/>
        <v>-13.02</v>
      </c>
      <c r="M17" s="412">
        <f t="shared" si="11"/>
        <v>1.4505376344086022E-2</v>
      </c>
      <c r="N17" s="410" t="s">
        <v>591</v>
      </c>
      <c r="O17" s="413">
        <v>44593</v>
      </c>
      <c r="P17" s="414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05">
        <v>9</v>
      </c>
      <c r="B18" s="253">
        <v>44595</v>
      </c>
      <c r="C18" s="406"/>
      <c r="D18" s="407" t="s">
        <v>54</v>
      </c>
      <c r="E18" s="408" t="s">
        <v>593</v>
      </c>
      <c r="F18" s="256" t="s">
        <v>920</v>
      </c>
      <c r="G18" s="256">
        <v>210</v>
      </c>
      <c r="H18" s="408"/>
      <c r="I18" s="409" t="s">
        <v>921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227.65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05">
        <v>10</v>
      </c>
      <c r="B19" s="253">
        <v>44599</v>
      </c>
      <c r="C19" s="406"/>
      <c r="D19" s="407" t="s">
        <v>516</v>
      </c>
      <c r="E19" s="408" t="s">
        <v>593</v>
      </c>
      <c r="F19" s="256" t="s">
        <v>942</v>
      </c>
      <c r="G19" s="256">
        <v>387</v>
      </c>
      <c r="H19" s="408"/>
      <c r="I19" s="409" t="s">
        <v>943</v>
      </c>
      <c r="J19" s="329" t="s">
        <v>594</v>
      </c>
      <c r="K19" s="329"/>
      <c r="L19" s="330"/>
      <c r="M19" s="331"/>
      <c r="N19" s="329"/>
      <c r="O19" s="381"/>
      <c r="P19" s="447">
        <f>VLOOKUP(D19,'MidCap Intra'!B2:C559,2,0)</f>
        <v>412.4</v>
      </c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405">
        <v>11</v>
      </c>
      <c r="B20" s="253">
        <v>44601</v>
      </c>
      <c r="C20" s="406"/>
      <c r="D20" s="407" t="s">
        <v>490</v>
      </c>
      <c r="E20" s="408" t="s">
        <v>593</v>
      </c>
      <c r="F20" s="256" t="s">
        <v>984</v>
      </c>
      <c r="G20" s="256">
        <v>149</v>
      </c>
      <c r="H20" s="408"/>
      <c r="I20" s="409" t="s">
        <v>985</v>
      </c>
      <c r="J20" s="329" t="s">
        <v>594</v>
      </c>
      <c r="K20" s="329"/>
      <c r="L20" s="330"/>
      <c r="M20" s="331"/>
      <c r="N20" s="329"/>
      <c r="O20" s="381"/>
      <c r="P20" s="447">
        <f>VLOOKUP(D20,'MidCap Intra'!B3:C560,2,0)</f>
        <v>162.80000000000001</v>
      </c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405"/>
      <c r="B21" s="253"/>
      <c r="C21" s="406"/>
      <c r="D21" s="407"/>
      <c r="E21" s="408"/>
      <c r="F21" s="256"/>
      <c r="G21" s="256"/>
      <c r="H21" s="408"/>
      <c r="I21" s="409"/>
      <c r="J21" s="329"/>
      <c r="K21" s="329"/>
      <c r="L21" s="330"/>
      <c r="M21" s="331"/>
      <c r="N21" s="329"/>
      <c r="O21" s="381"/>
      <c r="P21" s="256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ht="13.9" customHeight="1">
      <c r="A22" s="391"/>
      <c r="B22" s="392"/>
      <c r="C22" s="393"/>
      <c r="D22" s="394"/>
      <c r="E22" s="395"/>
      <c r="F22" s="396"/>
      <c r="G22" s="396"/>
      <c r="H22" s="395"/>
      <c r="I22" s="397"/>
      <c r="J22" s="398"/>
      <c r="K22" s="391"/>
      <c r="L22" s="392"/>
      <c r="M22" s="393"/>
      <c r="N22" s="394"/>
      <c r="O22" s="395"/>
      <c r="P22" s="25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11"/>
      <c r="B23" s="112"/>
      <c r="C23" s="113"/>
      <c r="D23" s="114"/>
      <c r="E23" s="115"/>
      <c r="F23" s="115"/>
      <c r="H23" s="115"/>
      <c r="I23" s="116"/>
      <c r="J23" s="117"/>
      <c r="K23" s="117"/>
      <c r="L23" s="118"/>
      <c r="M23" s="119"/>
      <c r="N23" s="120"/>
      <c r="O23" s="121"/>
      <c r="P23" s="122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111"/>
      <c r="B24" s="112"/>
      <c r="C24" s="113"/>
      <c r="D24" s="114"/>
      <c r="E24" s="115"/>
      <c r="F24" s="115"/>
      <c r="G24" s="111"/>
      <c r="H24" s="115"/>
      <c r="I24" s="116"/>
      <c r="J24" s="117"/>
      <c r="K24" s="117"/>
      <c r="L24" s="118"/>
      <c r="M24" s="119"/>
      <c r="N24" s="120"/>
      <c r="O24" s="121"/>
      <c r="P24" s="122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3" t="s">
        <v>596</v>
      </c>
      <c r="B25" s="124"/>
      <c r="C25" s="125"/>
      <c r="D25" s="126"/>
      <c r="E25" s="127"/>
      <c r="F25" s="127"/>
      <c r="G25" s="127"/>
      <c r="H25" s="127"/>
      <c r="I25" s="127"/>
      <c r="J25" s="128"/>
      <c r="K25" s="127"/>
      <c r="L25" s="129"/>
      <c r="M25" s="56"/>
      <c r="N25" s="128"/>
      <c r="O25" s="125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30" t="s">
        <v>597</v>
      </c>
      <c r="B26" s="123"/>
      <c r="C26" s="123"/>
      <c r="D26" s="123"/>
      <c r="E26" s="41"/>
      <c r="F26" s="131" t="s">
        <v>598</v>
      </c>
      <c r="G26" s="6"/>
      <c r="H26" s="6"/>
      <c r="I26" s="6"/>
      <c r="J26" s="132"/>
      <c r="K26" s="133"/>
      <c r="L26" s="133"/>
      <c r="M26" s="134"/>
      <c r="N26" s="1"/>
      <c r="O26" s="135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 t="s">
        <v>599</v>
      </c>
      <c r="B27" s="123"/>
      <c r="C27" s="123"/>
      <c r="D27" s="123" t="s">
        <v>860</v>
      </c>
      <c r="E27" s="6"/>
      <c r="F27" s="131" t="s">
        <v>600</v>
      </c>
      <c r="G27" s="6"/>
      <c r="H27" s="6"/>
      <c r="I27" s="6"/>
      <c r="J27" s="132"/>
      <c r="K27" s="133"/>
      <c r="L27" s="133"/>
      <c r="M27" s="134"/>
      <c r="N27" s="1"/>
      <c r="O27" s="13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3"/>
      <c r="B28" s="123"/>
      <c r="C28" s="123"/>
      <c r="D28" s="123"/>
      <c r="E28" s="6"/>
      <c r="F28" s="6"/>
      <c r="G28" s="6"/>
      <c r="H28" s="6"/>
      <c r="I28" s="6"/>
      <c r="J28" s="136"/>
      <c r="K28" s="133"/>
      <c r="L28" s="133"/>
      <c r="M28" s="6"/>
      <c r="N28" s="137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.75" customHeight="1">
      <c r="A29" s="1"/>
      <c r="B29" s="138" t="s">
        <v>601</v>
      </c>
      <c r="C29" s="138"/>
      <c r="D29" s="138"/>
      <c r="E29" s="138"/>
      <c r="F29" s="139"/>
      <c r="G29" s="6"/>
      <c r="H29" s="6"/>
      <c r="I29" s="140"/>
      <c r="J29" s="141"/>
      <c r="K29" s="142"/>
      <c r="L29" s="141"/>
      <c r="M29" s="6"/>
      <c r="N29" s="1"/>
      <c r="O29" s="1"/>
      <c r="P29" s="1"/>
      <c r="R29" s="56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5" t="s">
        <v>16</v>
      </c>
      <c r="B30" s="96" t="s">
        <v>568</v>
      </c>
      <c r="C30" s="98"/>
      <c r="D30" s="97" t="s">
        <v>579</v>
      </c>
      <c r="E30" s="96" t="s">
        <v>580</v>
      </c>
      <c r="F30" s="96" t="s">
        <v>581</v>
      </c>
      <c r="G30" s="96" t="s">
        <v>602</v>
      </c>
      <c r="H30" s="96" t="s">
        <v>583</v>
      </c>
      <c r="I30" s="96" t="s">
        <v>584</v>
      </c>
      <c r="J30" s="96" t="s">
        <v>585</v>
      </c>
      <c r="K30" s="96" t="s">
        <v>603</v>
      </c>
      <c r="L30" s="144" t="s">
        <v>587</v>
      </c>
      <c r="M30" s="98" t="s">
        <v>588</v>
      </c>
      <c r="N30" s="95" t="s">
        <v>589</v>
      </c>
      <c r="O30" s="336" t="s">
        <v>590</v>
      </c>
      <c r="P30" s="288"/>
      <c r="Q30" s="1"/>
      <c r="R30" s="333"/>
      <c r="S30" s="333"/>
      <c r="T30" s="333"/>
      <c r="U30" s="303"/>
      <c r="V30" s="303"/>
      <c r="W30" s="303"/>
      <c r="X30" s="303"/>
      <c r="Y30" s="303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s="263" customFormat="1" ht="15" customHeight="1">
      <c r="A31" s="416">
        <v>1</v>
      </c>
      <c r="B31" s="340">
        <v>44586</v>
      </c>
      <c r="C31" s="341"/>
      <c r="D31" s="417" t="s">
        <v>309</v>
      </c>
      <c r="E31" s="339" t="s">
        <v>593</v>
      </c>
      <c r="F31" s="339">
        <v>615</v>
      </c>
      <c r="G31" s="339">
        <v>595</v>
      </c>
      <c r="H31" s="339">
        <v>595</v>
      </c>
      <c r="I31" s="339" t="s">
        <v>863</v>
      </c>
      <c r="J31" s="418" t="s">
        <v>931</v>
      </c>
      <c r="K31" s="418">
        <f t="shared" ref="K31" si="12">H31-F31</f>
        <v>-20</v>
      </c>
      <c r="L31" s="419">
        <f>(F31*-0.7)/100</f>
        <v>-4.3049999999999997</v>
      </c>
      <c r="M31" s="420">
        <f t="shared" ref="M31" si="13">(K31+L31)/F31</f>
        <v>-3.9520325203252035E-2</v>
      </c>
      <c r="N31" s="418" t="s">
        <v>604</v>
      </c>
      <c r="O31" s="421">
        <v>44596</v>
      </c>
      <c r="P31" s="334"/>
      <c r="Q31" s="334"/>
      <c r="R31" s="335" t="s">
        <v>595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332"/>
      <c r="AJ31" s="302"/>
      <c r="AK31" s="302"/>
      <c r="AL31" s="302"/>
    </row>
    <row r="32" spans="1:38" s="263" customFormat="1" ht="15" customHeight="1">
      <c r="A32" s="337">
        <v>2</v>
      </c>
      <c r="B32" s="250">
        <v>44589</v>
      </c>
      <c r="C32" s="292"/>
      <c r="D32" s="338" t="s">
        <v>180</v>
      </c>
      <c r="E32" s="291" t="s">
        <v>593</v>
      </c>
      <c r="F32" s="291">
        <v>41.15</v>
      </c>
      <c r="G32" s="291">
        <v>39.9</v>
      </c>
      <c r="H32" s="291">
        <v>42.7</v>
      </c>
      <c r="I32" s="291" t="s">
        <v>882</v>
      </c>
      <c r="J32" s="99" t="s">
        <v>912</v>
      </c>
      <c r="K32" s="99">
        <f t="shared" ref="K32" si="14">H32-F32</f>
        <v>1.5500000000000043</v>
      </c>
      <c r="L32" s="100">
        <f>(F32*-0.7)/100</f>
        <v>-0.28804999999999997</v>
      </c>
      <c r="M32" s="101">
        <f t="shared" ref="M32" si="15">(K32+L32)/F32</f>
        <v>3.0667071688942997E-2</v>
      </c>
      <c r="N32" s="99" t="s">
        <v>591</v>
      </c>
      <c r="O32" s="102">
        <v>44594</v>
      </c>
      <c r="P32" s="334"/>
      <c r="Q32" s="334"/>
      <c r="R32" s="335" t="s">
        <v>592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332"/>
      <c r="AJ32" s="302"/>
      <c r="AK32" s="302"/>
      <c r="AL32" s="302"/>
    </row>
    <row r="33" spans="1:38" s="263" customFormat="1" ht="15" customHeight="1">
      <c r="A33" s="337">
        <v>3</v>
      </c>
      <c r="B33" s="250">
        <v>44593</v>
      </c>
      <c r="C33" s="292"/>
      <c r="D33" s="338" t="s">
        <v>897</v>
      </c>
      <c r="E33" s="291" t="s">
        <v>593</v>
      </c>
      <c r="F33" s="291">
        <v>1955</v>
      </c>
      <c r="G33" s="291">
        <v>1880</v>
      </c>
      <c r="H33" s="291">
        <v>1997.5</v>
      </c>
      <c r="I33" s="291" t="s">
        <v>898</v>
      </c>
      <c r="J33" s="99" t="s">
        <v>913</v>
      </c>
      <c r="K33" s="99">
        <f t="shared" ref="K33:K34" si="16">H33-F33</f>
        <v>42.5</v>
      </c>
      <c r="L33" s="100">
        <f>(F33*-0.07)/100</f>
        <v>-1.3685000000000003</v>
      </c>
      <c r="M33" s="101">
        <f t="shared" ref="M33:M34" si="17">(K33+L33)/F33</f>
        <v>2.1039130434782609E-2</v>
      </c>
      <c r="N33" s="99" t="s">
        <v>591</v>
      </c>
      <c r="O33" s="415">
        <v>44593</v>
      </c>
      <c r="P33" s="334"/>
      <c r="Q33" s="334"/>
      <c r="R33" s="335" t="s">
        <v>592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416">
        <v>4</v>
      </c>
      <c r="B34" s="340">
        <v>44593</v>
      </c>
      <c r="C34" s="341"/>
      <c r="D34" s="417" t="s">
        <v>137</v>
      </c>
      <c r="E34" s="339" t="s">
        <v>593</v>
      </c>
      <c r="F34" s="339">
        <v>863.5</v>
      </c>
      <c r="G34" s="339">
        <v>839</v>
      </c>
      <c r="H34" s="339">
        <v>839</v>
      </c>
      <c r="I34" s="339" t="s">
        <v>899</v>
      </c>
      <c r="J34" s="418" t="s">
        <v>962</v>
      </c>
      <c r="K34" s="418">
        <f t="shared" si="16"/>
        <v>-24.5</v>
      </c>
      <c r="L34" s="419">
        <f>(F34*-0.7)/100</f>
        <v>-6.0444999999999993</v>
      </c>
      <c r="M34" s="420">
        <f t="shared" si="17"/>
        <v>-3.5372900984365949E-2</v>
      </c>
      <c r="N34" s="418" t="s">
        <v>604</v>
      </c>
      <c r="O34" s="421">
        <v>44599</v>
      </c>
      <c r="P34" s="334"/>
      <c r="Q34" s="334"/>
      <c r="R34" s="335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37">
        <v>5</v>
      </c>
      <c r="B35" s="250">
        <v>44593</v>
      </c>
      <c r="C35" s="292"/>
      <c r="D35" s="338" t="s">
        <v>51</v>
      </c>
      <c r="E35" s="291" t="s">
        <v>593</v>
      </c>
      <c r="F35" s="291">
        <v>374</v>
      </c>
      <c r="G35" s="291">
        <v>364</v>
      </c>
      <c r="H35" s="291">
        <v>385</v>
      </c>
      <c r="I35" s="291" t="s">
        <v>900</v>
      </c>
      <c r="J35" s="99" t="s">
        <v>911</v>
      </c>
      <c r="K35" s="99">
        <f t="shared" ref="K35" si="18">H35-F35</f>
        <v>11</v>
      </c>
      <c r="L35" s="100">
        <f>(F35*-0.7)/100</f>
        <v>-2.6180000000000003</v>
      </c>
      <c r="M35" s="101">
        <f t="shared" ref="M35" si="19">(K35+L35)/F35</f>
        <v>2.2411764705882353E-2</v>
      </c>
      <c r="N35" s="99" t="s">
        <v>591</v>
      </c>
      <c r="O35" s="102">
        <v>44594</v>
      </c>
      <c r="P35" s="334"/>
      <c r="Q35" s="334"/>
      <c r="R35" s="335" t="s">
        <v>592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337">
        <v>6</v>
      </c>
      <c r="B36" s="250">
        <v>44593</v>
      </c>
      <c r="C36" s="292"/>
      <c r="D36" s="338" t="s">
        <v>391</v>
      </c>
      <c r="E36" s="291" t="s">
        <v>593</v>
      </c>
      <c r="F36" s="291">
        <v>126.5</v>
      </c>
      <c r="G36" s="291">
        <v>122</v>
      </c>
      <c r="H36" s="291">
        <v>130.25</v>
      </c>
      <c r="I36" s="291" t="s">
        <v>901</v>
      </c>
      <c r="J36" s="99" t="s">
        <v>910</v>
      </c>
      <c r="K36" s="99">
        <f t="shared" ref="K36" si="20">H36-F36</f>
        <v>3.75</v>
      </c>
      <c r="L36" s="100">
        <f>(F36*-0.7)/100</f>
        <v>-0.88549999999999995</v>
      </c>
      <c r="M36" s="101">
        <f t="shared" ref="M36" si="21">(K36+L36)/F36</f>
        <v>2.2644268774703557E-2</v>
      </c>
      <c r="N36" s="99" t="s">
        <v>591</v>
      </c>
      <c r="O36" s="102">
        <v>44594</v>
      </c>
      <c r="P36" s="334"/>
      <c r="Q36" s="334"/>
      <c r="R36" s="335" t="s">
        <v>595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26">
        <v>7</v>
      </c>
      <c r="B37" s="253">
        <v>44593</v>
      </c>
      <c r="C37" s="327"/>
      <c r="D37" s="328" t="s">
        <v>416</v>
      </c>
      <c r="E37" s="256" t="s">
        <v>593</v>
      </c>
      <c r="F37" s="256" t="s">
        <v>902</v>
      </c>
      <c r="G37" s="256">
        <v>3250</v>
      </c>
      <c r="H37" s="256"/>
      <c r="I37" s="256" t="s">
        <v>903</v>
      </c>
      <c r="J37" s="329" t="s">
        <v>594</v>
      </c>
      <c r="K37" s="329"/>
      <c r="L37" s="330"/>
      <c r="M37" s="331"/>
      <c r="N37" s="329"/>
      <c r="O37" s="381"/>
      <c r="P37" s="334"/>
      <c r="Q37" s="334"/>
      <c r="R37" s="335" t="s">
        <v>595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37">
        <v>8</v>
      </c>
      <c r="B38" s="250">
        <v>44595</v>
      </c>
      <c r="C38" s="292"/>
      <c r="D38" s="338" t="s">
        <v>54</v>
      </c>
      <c r="E38" s="291" t="s">
        <v>593</v>
      </c>
      <c r="F38" s="291">
        <v>219.5</v>
      </c>
      <c r="G38" s="291">
        <v>213.5</v>
      </c>
      <c r="H38" s="291">
        <v>226</v>
      </c>
      <c r="I38" s="291" t="s">
        <v>916</v>
      </c>
      <c r="J38" s="99" t="s">
        <v>917</v>
      </c>
      <c r="K38" s="99">
        <f t="shared" ref="K38" si="22">H38-F38</f>
        <v>6.5</v>
      </c>
      <c r="L38" s="100">
        <f>(F38*-0.07)/100</f>
        <v>-0.15365000000000001</v>
      </c>
      <c r="M38" s="101">
        <f t="shared" ref="M38" si="23">(K38+L38)/F38</f>
        <v>2.8912756264236904E-2</v>
      </c>
      <c r="N38" s="99" t="s">
        <v>591</v>
      </c>
      <c r="O38" s="415">
        <v>44595</v>
      </c>
      <c r="P38" s="334"/>
      <c r="Q38" s="334"/>
      <c r="R38" s="335" t="s">
        <v>595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326">
        <v>9</v>
      </c>
      <c r="B39" s="253">
        <v>44595</v>
      </c>
      <c r="C39" s="327"/>
      <c r="D39" s="328" t="s">
        <v>146</v>
      </c>
      <c r="E39" s="256" t="s">
        <v>593</v>
      </c>
      <c r="F39" s="256" t="s">
        <v>918</v>
      </c>
      <c r="G39" s="256">
        <v>1890</v>
      </c>
      <c r="H39" s="256"/>
      <c r="I39" s="256" t="s">
        <v>919</v>
      </c>
      <c r="J39" s="329" t="s">
        <v>594</v>
      </c>
      <c r="K39" s="329"/>
      <c r="L39" s="330"/>
      <c r="M39" s="331"/>
      <c r="N39" s="329"/>
      <c r="O39" s="381"/>
      <c r="P39" s="334"/>
      <c r="Q39" s="334"/>
      <c r="R39" s="335" t="s">
        <v>592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63" customFormat="1" ht="15" customHeight="1">
      <c r="A40" s="337">
        <v>10</v>
      </c>
      <c r="B40" s="250">
        <v>44599</v>
      </c>
      <c r="C40" s="292"/>
      <c r="D40" s="338" t="s">
        <v>451</v>
      </c>
      <c r="E40" s="291" t="s">
        <v>593</v>
      </c>
      <c r="F40" s="291">
        <v>348</v>
      </c>
      <c r="G40" s="291">
        <v>338</v>
      </c>
      <c r="H40" s="291">
        <v>358.5</v>
      </c>
      <c r="I40" s="291" t="s">
        <v>941</v>
      </c>
      <c r="J40" s="99" t="s">
        <v>963</v>
      </c>
      <c r="K40" s="99">
        <f t="shared" ref="K40" si="24">H40-F40</f>
        <v>10.5</v>
      </c>
      <c r="L40" s="100">
        <f>(F40*-0.7)/100</f>
        <v>-2.4359999999999999</v>
      </c>
      <c r="M40" s="101">
        <f t="shared" ref="M40" si="25">(K40+L40)/F40</f>
        <v>2.3172413793103447E-2</v>
      </c>
      <c r="N40" s="99" t="s">
        <v>591</v>
      </c>
      <c r="O40" s="102">
        <v>44600</v>
      </c>
      <c r="P40" s="334"/>
      <c r="Q40" s="334"/>
      <c r="R40" s="335" t="s">
        <v>592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32"/>
      <c r="AJ40" s="302"/>
      <c r="AK40" s="302"/>
      <c r="AL40" s="302"/>
    </row>
    <row r="41" spans="1:38" s="263" customFormat="1" ht="15" customHeight="1">
      <c r="A41" s="326">
        <v>11</v>
      </c>
      <c r="B41" s="253">
        <v>44601</v>
      </c>
      <c r="C41" s="327"/>
      <c r="D41" s="328" t="s">
        <v>845</v>
      </c>
      <c r="E41" s="256" t="s">
        <v>593</v>
      </c>
      <c r="F41" s="256" t="s">
        <v>989</v>
      </c>
      <c r="G41" s="256">
        <v>2590</v>
      </c>
      <c r="H41" s="256"/>
      <c r="I41" s="256" t="s">
        <v>990</v>
      </c>
      <c r="J41" s="329" t="s">
        <v>594</v>
      </c>
      <c r="K41" s="329"/>
      <c r="L41" s="330"/>
      <c r="M41" s="331"/>
      <c r="N41" s="329"/>
      <c r="O41" s="381"/>
      <c r="P41" s="334"/>
      <c r="Q41" s="334"/>
      <c r="R41" s="335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32"/>
      <c r="AJ41" s="302"/>
      <c r="AK41" s="302"/>
      <c r="AL41" s="302"/>
    </row>
    <row r="42" spans="1:38" s="263" customFormat="1" ht="15" customHeight="1">
      <c r="A42" s="326">
        <v>12</v>
      </c>
      <c r="B42" s="253">
        <v>44601</v>
      </c>
      <c r="C42" s="327"/>
      <c r="D42" s="328" t="s">
        <v>451</v>
      </c>
      <c r="E42" s="256" t="s">
        <v>593</v>
      </c>
      <c r="F42" s="256" t="s">
        <v>991</v>
      </c>
      <c r="G42" s="256">
        <v>349</v>
      </c>
      <c r="H42" s="256"/>
      <c r="I42" s="256" t="s">
        <v>992</v>
      </c>
      <c r="J42" s="329" t="s">
        <v>594</v>
      </c>
      <c r="K42" s="329"/>
      <c r="L42" s="330"/>
      <c r="M42" s="331"/>
      <c r="N42" s="329"/>
      <c r="O42" s="381"/>
      <c r="P42" s="334"/>
      <c r="Q42" s="334"/>
      <c r="R42" s="335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32"/>
      <c r="AJ42" s="302"/>
      <c r="AK42" s="302"/>
      <c r="AL42" s="302"/>
    </row>
    <row r="43" spans="1:38" s="263" customFormat="1" ht="15" customHeight="1">
      <c r="A43" s="326"/>
      <c r="B43" s="253"/>
      <c r="C43" s="327"/>
      <c r="D43" s="328"/>
      <c r="E43" s="256"/>
      <c r="F43" s="256"/>
      <c r="G43" s="256"/>
      <c r="H43" s="256"/>
      <c r="I43" s="256"/>
      <c r="J43" s="329"/>
      <c r="K43" s="329"/>
      <c r="L43" s="330"/>
      <c r="M43" s="331"/>
      <c r="N43" s="329"/>
      <c r="O43" s="381"/>
      <c r="P43" s="334"/>
      <c r="Q43" s="334"/>
      <c r="R43" s="335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32"/>
      <c r="AJ43" s="302"/>
      <c r="AK43" s="302"/>
      <c r="AL43" s="302"/>
    </row>
    <row r="44" spans="1:38" s="276" customFormat="1" ht="15" customHeight="1">
      <c r="K44" s="257"/>
      <c r="L44" s="289"/>
      <c r="M44" s="357"/>
      <c r="N44" s="257"/>
      <c r="O44" s="300"/>
      <c r="P44" s="1"/>
      <c r="Q44" s="1"/>
      <c r="R44" s="35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359"/>
      <c r="AJ44" s="358"/>
      <c r="AK44" s="358"/>
      <c r="AL44" s="358"/>
    </row>
    <row r="45" spans="1:38" ht="15" customHeight="1">
      <c r="A45" s="344"/>
      <c r="B45" s="345"/>
      <c r="C45" s="346"/>
      <c r="D45" s="347"/>
      <c r="E45" s="348"/>
      <c r="F45" s="348"/>
      <c r="G45" s="348"/>
      <c r="H45" s="348"/>
      <c r="I45" s="348"/>
      <c r="J45" s="349"/>
      <c r="K45" s="349"/>
      <c r="L45" s="350"/>
      <c r="M45" s="351"/>
      <c r="N45" s="349"/>
      <c r="O45" s="352"/>
      <c r="P45" s="1"/>
      <c r="Q45" s="1"/>
      <c r="R45" s="35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44.25" customHeight="1">
      <c r="A46" s="123" t="s">
        <v>596</v>
      </c>
      <c r="B46" s="146"/>
      <c r="C46" s="146"/>
      <c r="D46" s="1"/>
      <c r="E46" s="6"/>
      <c r="F46" s="6"/>
      <c r="G46" s="6"/>
      <c r="H46" s="6" t="s">
        <v>608</v>
      </c>
      <c r="I46" s="6"/>
      <c r="J46" s="6"/>
      <c r="K46" s="119"/>
      <c r="L46" s="148"/>
      <c r="M46" s="119"/>
      <c r="N46" s="120"/>
      <c r="O46" s="119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305"/>
      <c r="AD46" s="305"/>
      <c r="AE46" s="305"/>
      <c r="AF46" s="305"/>
      <c r="AG46" s="305"/>
      <c r="AH46" s="305"/>
    </row>
    <row r="47" spans="1:38" ht="12.75" customHeight="1">
      <c r="A47" s="130" t="s">
        <v>597</v>
      </c>
      <c r="B47" s="123"/>
      <c r="C47" s="123"/>
      <c r="D47" s="123"/>
      <c r="E47" s="41"/>
      <c r="F47" s="131" t="s">
        <v>598</v>
      </c>
      <c r="G47" s="56"/>
      <c r="H47" s="41"/>
      <c r="I47" s="56"/>
      <c r="J47" s="6"/>
      <c r="K47" s="149"/>
      <c r="L47" s="150"/>
      <c r="M47" s="6"/>
      <c r="N47" s="113"/>
      <c r="O47" s="15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30"/>
      <c r="B48" s="123"/>
      <c r="C48" s="123"/>
      <c r="D48" s="123"/>
      <c r="E48" s="6"/>
      <c r="F48" s="131" t="s">
        <v>600</v>
      </c>
      <c r="G48" s="56"/>
      <c r="H48" s="41"/>
      <c r="I48" s="56"/>
      <c r="J48" s="6"/>
      <c r="K48" s="149"/>
      <c r="L48" s="150"/>
      <c r="M48" s="6"/>
      <c r="N48" s="113"/>
      <c r="O48" s="151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23"/>
      <c r="B49" s="123"/>
      <c r="C49" s="123"/>
      <c r="D49" s="123"/>
      <c r="E49" s="6"/>
      <c r="F49" s="6"/>
      <c r="G49" s="6"/>
      <c r="H49" s="6"/>
      <c r="I49" s="6"/>
      <c r="J49" s="136"/>
      <c r="K49" s="133"/>
      <c r="L49" s="134"/>
      <c r="M49" s="6"/>
      <c r="N49" s="137"/>
      <c r="O49" s="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52" t="s">
        <v>609</v>
      </c>
      <c r="B50" s="152"/>
      <c r="C50" s="152"/>
      <c r="D50" s="152"/>
      <c r="E50" s="6"/>
      <c r="F50" s="6"/>
      <c r="G50" s="6"/>
      <c r="H50" s="6"/>
      <c r="I50" s="6"/>
      <c r="J50" s="6"/>
      <c r="K50" s="6"/>
      <c r="L50" s="6"/>
      <c r="M50" s="6"/>
      <c r="N50" s="6"/>
      <c r="O50" s="2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96" t="s">
        <v>16</v>
      </c>
      <c r="B51" s="96" t="s">
        <v>568</v>
      </c>
      <c r="C51" s="96"/>
      <c r="D51" s="97" t="s">
        <v>579</v>
      </c>
      <c r="E51" s="96" t="s">
        <v>580</v>
      </c>
      <c r="F51" s="96" t="s">
        <v>581</v>
      </c>
      <c r="G51" s="96" t="s">
        <v>602</v>
      </c>
      <c r="H51" s="96" t="s">
        <v>583</v>
      </c>
      <c r="I51" s="96" t="s">
        <v>584</v>
      </c>
      <c r="J51" s="95" t="s">
        <v>585</v>
      </c>
      <c r="K51" s="153" t="s">
        <v>610</v>
      </c>
      <c r="L51" s="98" t="s">
        <v>587</v>
      </c>
      <c r="M51" s="153" t="s">
        <v>611</v>
      </c>
      <c r="N51" s="96" t="s">
        <v>612</v>
      </c>
      <c r="O51" s="95" t="s">
        <v>589</v>
      </c>
      <c r="P51" s="97" t="s">
        <v>590</v>
      </c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52" customFormat="1" ht="13.5" customHeight="1">
      <c r="A52" s="339">
        <v>1</v>
      </c>
      <c r="B52" s="340">
        <v>44593</v>
      </c>
      <c r="C52" s="376"/>
      <c r="D52" s="376" t="s">
        <v>892</v>
      </c>
      <c r="E52" s="339" t="s">
        <v>593</v>
      </c>
      <c r="F52" s="339">
        <v>2414</v>
      </c>
      <c r="G52" s="339">
        <v>238</v>
      </c>
      <c r="H52" s="343">
        <v>2380</v>
      </c>
      <c r="I52" s="343" t="s">
        <v>893</v>
      </c>
      <c r="J52" s="354" t="s">
        <v>859</v>
      </c>
      <c r="K52" s="343">
        <f t="shared" ref="K52" si="26">H52-F52</f>
        <v>-34</v>
      </c>
      <c r="L52" s="372">
        <f t="shared" ref="L52:L54" si="27">(H52*N52)*0.07%</f>
        <v>624.75000000000011</v>
      </c>
      <c r="M52" s="373">
        <f t="shared" ref="M52" si="28">(K52*N52)-L52</f>
        <v>-13374.75</v>
      </c>
      <c r="N52" s="343">
        <v>375</v>
      </c>
      <c r="O52" s="374" t="s">
        <v>604</v>
      </c>
      <c r="P52" s="375">
        <v>44228</v>
      </c>
      <c r="Q52" s="254"/>
      <c r="R52" s="259" t="s">
        <v>592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8"/>
      <c r="AG52" s="253"/>
      <c r="AH52" s="301"/>
      <c r="AI52" s="301"/>
      <c r="AJ52" s="282"/>
      <c r="AK52" s="282"/>
      <c r="AL52" s="282"/>
    </row>
    <row r="53" spans="1:38" s="252" customFormat="1" ht="13.5" customHeight="1">
      <c r="A53" s="339">
        <v>2</v>
      </c>
      <c r="B53" s="340">
        <v>44595</v>
      </c>
      <c r="C53" s="376"/>
      <c r="D53" s="376" t="s">
        <v>922</v>
      </c>
      <c r="E53" s="339" t="s">
        <v>593</v>
      </c>
      <c r="F53" s="339">
        <v>640</v>
      </c>
      <c r="G53" s="339">
        <v>630</v>
      </c>
      <c r="H53" s="343">
        <v>630</v>
      </c>
      <c r="I53" s="343" t="s">
        <v>923</v>
      </c>
      <c r="J53" s="354" t="s">
        <v>935</v>
      </c>
      <c r="K53" s="343">
        <f t="shared" ref="K53" si="29">H53-F53</f>
        <v>-10</v>
      </c>
      <c r="L53" s="372">
        <f t="shared" ref="L53" si="30">(H53*N53)*0.07%</f>
        <v>485.10000000000008</v>
      </c>
      <c r="M53" s="373">
        <f t="shared" ref="M53" si="31">(K53*N53)-L53</f>
        <v>-11485.1</v>
      </c>
      <c r="N53" s="343">
        <v>1100</v>
      </c>
      <c r="O53" s="374" t="s">
        <v>604</v>
      </c>
      <c r="P53" s="375">
        <v>44231</v>
      </c>
      <c r="Q53" s="254"/>
      <c r="R53" s="259" t="s">
        <v>592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348"/>
      <c r="AG53" s="345"/>
      <c r="AH53" s="254"/>
      <c r="AI53" s="254"/>
      <c r="AJ53" s="348"/>
      <c r="AK53" s="348"/>
      <c r="AL53" s="348"/>
    </row>
    <row r="54" spans="1:38" s="252" customFormat="1" ht="13.5" customHeight="1">
      <c r="A54" s="487">
        <v>3</v>
      </c>
      <c r="B54" s="483">
        <v>44595</v>
      </c>
      <c r="C54" s="341"/>
      <c r="D54" s="342" t="s">
        <v>924</v>
      </c>
      <c r="E54" s="339" t="s">
        <v>593</v>
      </c>
      <c r="F54" s="339">
        <v>545</v>
      </c>
      <c r="G54" s="339">
        <v>534</v>
      </c>
      <c r="H54" s="339">
        <v>534</v>
      </c>
      <c r="I54" s="343">
        <v>565</v>
      </c>
      <c r="J54" s="489" t="s">
        <v>934</v>
      </c>
      <c r="K54" s="427">
        <f>H54-F54</f>
        <v>-11</v>
      </c>
      <c r="L54" s="372">
        <f t="shared" si="27"/>
        <v>560.70000000000005</v>
      </c>
      <c r="M54" s="489">
        <f>(-1500*6)-660.7</f>
        <v>-9660.7000000000007</v>
      </c>
      <c r="N54" s="490">
        <v>1500</v>
      </c>
      <c r="O54" s="483" t="s">
        <v>604</v>
      </c>
      <c r="P54" s="485">
        <v>44596</v>
      </c>
      <c r="Q54" s="254"/>
      <c r="R54" s="259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348"/>
      <c r="AG54" s="345"/>
      <c r="AH54" s="254"/>
      <c r="AI54" s="254"/>
      <c r="AJ54" s="348"/>
      <c r="AK54" s="348"/>
      <c r="AL54" s="348"/>
    </row>
    <row r="55" spans="1:38" s="252" customFormat="1" ht="13.5" customHeight="1">
      <c r="A55" s="488"/>
      <c r="B55" s="484"/>
      <c r="C55" s="341"/>
      <c r="D55" s="342" t="s">
        <v>925</v>
      </c>
      <c r="E55" s="339" t="s">
        <v>858</v>
      </c>
      <c r="F55" s="339">
        <v>14.5</v>
      </c>
      <c r="G55" s="339"/>
      <c r="H55" s="339">
        <v>9.5</v>
      </c>
      <c r="I55" s="343"/>
      <c r="J55" s="486"/>
      <c r="K55" s="427">
        <f>F55-H55</f>
        <v>5</v>
      </c>
      <c r="L55" s="428">
        <v>100</v>
      </c>
      <c r="M55" s="486"/>
      <c r="N55" s="491"/>
      <c r="O55" s="484"/>
      <c r="P55" s="486"/>
      <c r="Q55" s="254"/>
      <c r="R55" s="259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348"/>
      <c r="AG55" s="345"/>
      <c r="AH55" s="254"/>
      <c r="AI55" s="254"/>
      <c r="AJ55" s="348"/>
      <c r="AK55" s="348"/>
      <c r="AL55" s="348"/>
    </row>
    <row r="56" spans="1:38" s="252" customFormat="1" ht="13.5" customHeight="1">
      <c r="A56" s="445">
        <v>4</v>
      </c>
      <c r="B56" s="446">
        <v>44599</v>
      </c>
      <c r="C56" s="292"/>
      <c r="D56" s="449" t="s">
        <v>944</v>
      </c>
      <c r="E56" s="291" t="s">
        <v>593</v>
      </c>
      <c r="F56" s="291">
        <v>3020</v>
      </c>
      <c r="G56" s="291">
        <v>2940</v>
      </c>
      <c r="H56" s="291">
        <v>3080</v>
      </c>
      <c r="I56" s="378" t="s">
        <v>945</v>
      </c>
      <c r="J56" s="422" t="s">
        <v>801</v>
      </c>
      <c r="K56" s="378">
        <f t="shared" ref="K56" si="32">H56-F56</f>
        <v>60</v>
      </c>
      <c r="L56" s="423">
        <f t="shared" ref="L56" si="33">(H56*N56)*0.07%</f>
        <v>377.30000000000007</v>
      </c>
      <c r="M56" s="424">
        <f t="shared" ref="M56" si="34">(K56*N56)-L56</f>
        <v>10122.700000000001</v>
      </c>
      <c r="N56" s="378">
        <v>175</v>
      </c>
      <c r="O56" s="425" t="s">
        <v>591</v>
      </c>
      <c r="P56" s="426">
        <v>44236</v>
      </c>
      <c r="Q56" s="254"/>
      <c r="R56" s="259" t="s">
        <v>595</v>
      </c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348"/>
      <c r="AG56" s="345"/>
      <c r="AH56" s="254"/>
      <c r="AI56" s="254"/>
      <c r="AJ56" s="348"/>
      <c r="AK56" s="348"/>
      <c r="AL56" s="348"/>
    </row>
    <row r="57" spans="1:38" s="252" customFormat="1" ht="13.5" customHeight="1">
      <c r="A57" s="430">
        <v>5</v>
      </c>
      <c r="B57" s="431">
        <v>44599</v>
      </c>
      <c r="C57" s="292"/>
      <c r="D57" s="442" t="s">
        <v>949</v>
      </c>
      <c r="E57" s="291" t="s">
        <v>593</v>
      </c>
      <c r="F57" s="291">
        <v>221</v>
      </c>
      <c r="G57" s="291">
        <v>216</v>
      </c>
      <c r="H57" s="291">
        <v>225.5</v>
      </c>
      <c r="I57" s="378" t="s">
        <v>950</v>
      </c>
      <c r="J57" s="422" t="s">
        <v>982</v>
      </c>
      <c r="K57" s="378">
        <f t="shared" ref="K57:K58" si="35">H57-F57</f>
        <v>4.5</v>
      </c>
      <c r="L57" s="423">
        <f t="shared" ref="L57:L58" si="36">(H57*N57)*0.07%</f>
        <v>394.62500000000006</v>
      </c>
      <c r="M57" s="424">
        <f t="shared" ref="M57:M58" si="37">(K57*N57)-L57</f>
        <v>10855.375</v>
      </c>
      <c r="N57" s="378">
        <v>2500</v>
      </c>
      <c r="O57" s="425" t="s">
        <v>591</v>
      </c>
      <c r="P57" s="443">
        <v>44234</v>
      </c>
      <c r="Q57" s="254"/>
      <c r="R57" s="259" t="s">
        <v>592</v>
      </c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348"/>
      <c r="AG57" s="345"/>
      <c r="AH57" s="254"/>
      <c r="AI57" s="254"/>
      <c r="AJ57" s="348"/>
      <c r="AK57" s="348"/>
      <c r="AL57" s="348"/>
    </row>
    <row r="58" spans="1:38" s="252" customFormat="1" ht="13.5" customHeight="1">
      <c r="A58" s="339">
        <v>6</v>
      </c>
      <c r="B58" s="429">
        <v>44599</v>
      </c>
      <c r="C58" s="376"/>
      <c r="D58" s="376" t="s">
        <v>951</v>
      </c>
      <c r="E58" s="339" t="s">
        <v>593</v>
      </c>
      <c r="F58" s="339">
        <v>17300</v>
      </c>
      <c r="G58" s="339">
        <v>17170</v>
      </c>
      <c r="H58" s="343">
        <v>17170</v>
      </c>
      <c r="I58" s="343">
        <v>17500</v>
      </c>
      <c r="J58" s="354" t="s">
        <v>954</v>
      </c>
      <c r="K58" s="343">
        <f t="shared" si="35"/>
        <v>-130</v>
      </c>
      <c r="L58" s="372">
        <f t="shared" si="36"/>
        <v>600.95000000000005</v>
      </c>
      <c r="M58" s="373">
        <f t="shared" si="37"/>
        <v>-7100.95</v>
      </c>
      <c r="N58" s="343">
        <v>50</v>
      </c>
      <c r="O58" s="374" t="s">
        <v>604</v>
      </c>
      <c r="P58" s="444">
        <v>44234</v>
      </c>
      <c r="Q58" s="254"/>
      <c r="R58" s="259" t="s">
        <v>592</v>
      </c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348"/>
      <c r="AG58" s="345"/>
      <c r="AH58" s="254"/>
      <c r="AI58" s="254"/>
      <c r="AJ58" s="348"/>
      <c r="AK58" s="348"/>
      <c r="AL58" s="348"/>
    </row>
    <row r="59" spans="1:38" s="252" customFormat="1" ht="13.5" customHeight="1">
      <c r="A59" s="291">
        <v>7</v>
      </c>
      <c r="B59" s="250">
        <v>44601</v>
      </c>
      <c r="C59" s="448"/>
      <c r="D59" s="448" t="s">
        <v>980</v>
      </c>
      <c r="E59" s="291" t="s">
        <v>593</v>
      </c>
      <c r="F59" s="291">
        <v>2377.5</v>
      </c>
      <c r="G59" s="291">
        <v>2325</v>
      </c>
      <c r="H59" s="378">
        <v>2415</v>
      </c>
      <c r="I59" s="378" t="s">
        <v>981</v>
      </c>
      <c r="J59" s="422" t="s">
        <v>983</v>
      </c>
      <c r="K59" s="378">
        <f t="shared" ref="K59" si="38">H59-F59</f>
        <v>37.5</v>
      </c>
      <c r="L59" s="423">
        <f t="shared" ref="L59" si="39">(H59*N59)*0.07%</f>
        <v>464.88750000000005</v>
      </c>
      <c r="M59" s="424">
        <f t="shared" ref="M59" si="40">(K59*N59)-L59</f>
        <v>9847.6124999999993</v>
      </c>
      <c r="N59" s="378">
        <v>275</v>
      </c>
      <c r="O59" s="425" t="s">
        <v>591</v>
      </c>
      <c r="P59" s="443">
        <v>44236</v>
      </c>
      <c r="Q59" s="254"/>
      <c r="R59" s="259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348"/>
      <c r="AG59" s="345"/>
      <c r="AH59" s="254"/>
      <c r="AI59" s="254"/>
      <c r="AJ59" s="348"/>
      <c r="AK59" s="348"/>
      <c r="AL59" s="348"/>
    </row>
    <row r="60" spans="1:38" s="252" customFormat="1" ht="13.5" customHeight="1">
      <c r="A60" s="256">
        <v>8</v>
      </c>
      <c r="B60" s="253">
        <v>44601</v>
      </c>
      <c r="C60" s="382"/>
      <c r="D60" s="382" t="s">
        <v>986</v>
      </c>
      <c r="E60" s="256" t="s">
        <v>593</v>
      </c>
      <c r="F60" s="256" t="s">
        <v>987</v>
      </c>
      <c r="G60" s="256">
        <v>1188</v>
      </c>
      <c r="H60" s="257"/>
      <c r="I60" s="257" t="s">
        <v>988</v>
      </c>
      <c r="J60" s="329" t="s">
        <v>594</v>
      </c>
      <c r="K60" s="257"/>
      <c r="L60" s="289"/>
      <c r="M60" s="290"/>
      <c r="N60" s="257"/>
      <c r="O60" s="404"/>
      <c r="P60" s="300"/>
      <c r="Q60" s="254"/>
      <c r="R60" s="259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348"/>
      <c r="AG60" s="345"/>
      <c r="AH60" s="254"/>
      <c r="AI60" s="254"/>
      <c r="AJ60" s="348"/>
      <c r="AK60" s="348"/>
      <c r="AL60" s="348"/>
    </row>
    <row r="61" spans="1:38" s="252" customFormat="1" ht="13.5" customHeight="1">
      <c r="A61" s="256"/>
      <c r="B61" s="253"/>
      <c r="C61" s="382"/>
      <c r="D61" s="382"/>
      <c r="E61" s="256"/>
      <c r="F61" s="256"/>
      <c r="G61" s="256"/>
      <c r="H61" s="257"/>
      <c r="I61" s="257"/>
      <c r="J61" s="329"/>
      <c r="K61" s="257"/>
      <c r="L61" s="289"/>
      <c r="M61" s="290"/>
      <c r="N61" s="257"/>
      <c r="O61" s="404"/>
      <c r="P61" s="300"/>
      <c r="Q61" s="254"/>
      <c r="R61" s="259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348"/>
      <c r="AG61" s="345"/>
      <c r="AH61" s="254"/>
      <c r="AI61" s="254"/>
      <c r="AJ61" s="348"/>
      <c r="AK61" s="348"/>
      <c r="AL61" s="348"/>
    </row>
    <row r="62" spans="1:38" s="252" customFormat="1" ht="13.5" customHeight="1">
      <c r="A62" s="256"/>
      <c r="B62" s="253"/>
      <c r="C62" s="382"/>
      <c r="D62" s="382"/>
      <c r="E62" s="256"/>
      <c r="F62" s="256"/>
      <c r="G62" s="256"/>
      <c r="H62" s="257"/>
      <c r="I62" s="257"/>
      <c r="J62" s="329"/>
      <c r="K62" s="257"/>
      <c r="L62" s="289"/>
      <c r="M62" s="290"/>
      <c r="N62" s="257"/>
      <c r="O62" s="404"/>
      <c r="P62" s="300"/>
      <c r="Q62" s="254"/>
      <c r="R62" s="259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348"/>
      <c r="AG62" s="345"/>
      <c r="AH62" s="254"/>
      <c r="AI62" s="254"/>
      <c r="AJ62" s="348"/>
      <c r="AK62" s="348"/>
      <c r="AL62" s="348"/>
    </row>
    <row r="63" spans="1:38" s="252" customFormat="1" ht="13.5" customHeight="1">
      <c r="A63" s="256"/>
      <c r="B63" s="253"/>
      <c r="C63" s="382"/>
      <c r="D63" s="382"/>
      <c r="E63" s="256"/>
      <c r="F63" s="256"/>
      <c r="G63" s="256"/>
      <c r="H63" s="257"/>
      <c r="I63" s="257"/>
      <c r="J63" s="329"/>
      <c r="K63" s="257"/>
      <c r="L63" s="289"/>
      <c r="M63" s="290"/>
      <c r="N63" s="257"/>
      <c r="O63" s="299"/>
      <c r="P63" s="300"/>
      <c r="Q63" s="254"/>
      <c r="R63" s="259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348"/>
      <c r="AG63" s="345"/>
      <c r="AH63" s="254"/>
      <c r="AI63" s="254"/>
      <c r="AJ63" s="348"/>
      <c r="AK63" s="348"/>
      <c r="AL63" s="348"/>
    </row>
    <row r="64" spans="1:38" ht="13.5" customHeight="1">
      <c r="A64" s="111"/>
      <c r="B64" s="112"/>
      <c r="C64" s="146"/>
      <c r="D64" s="154"/>
      <c r="E64" s="155"/>
      <c r="F64" s="111"/>
      <c r="G64" s="111"/>
      <c r="H64" s="111"/>
      <c r="I64" s="147"/>
      <c r="J64" s="147"/>
      <c r="K64" s="147"/>
      <c r="L64" s="147"/>
      <c r="M64" s="147"/>
      <c r="N64" s="147"/>
      <c r="O64" s="147"/>
      <c r="P64" s="147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>
      <c r="A65" s="156"/>
      <c r="B65" s="112"/>
      <c r="C65" s="113"/>
      <c r="D65" s="157"/>
      <c r="E65" s="116"/>
      <c r="F65" s="116"/>
      <c r="G65" s="116"/>
      <c r="H65" s="116"/>
      <c r="I65" s="116"/>
      <c r="J65" s="6"/>
      <c r="K65" s="116"/>
      <c r="L65" s="116"/>
      <c r="M65" s="6"/>
      <c r="N65" s="1"/>
      <c r="O65" s="113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58" t="s">
        <v>614</v>
      </c>
      <c r="B66" s="158"/>
      <c r="C66" s="158"/>
      <c r="D66" s="158"/>
      <c r="E66" s="159"/>
      <c r="F66" s="116"/>
      <c r="G66" s="116"/>
      <c r="H66" s="116"/>
      <c r="I66" s="116"/>
      <c r="J66" s="1"/>
      <c r="K66" s="6"/>
      <c r="L66" s="6"/>
      <c r="M66" s="6"/>
      <c r="N66" s="1"/>
      <c r="O66" s="1"/>
      <c r="P66" s="41"/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96" t="s">
        <v>16</v>
      </c>
      <c r="B67" s="96" t="s">
        <v>568</v>
      </c>
      <c r="C67" s="96"/>
      <c r="D67" s="97" t="s">
        <v>579</v>
      </c>
      <c r="E67" s="96" t="s">
        <v>580</v>
      </c>
      <c r="F67" s="96" t="s">
        <v>581</v>
      </c>
      <c r="G67" s="96" t="s">
        <v>602</v>
      </c>
      <c r="H67" s="96" t="s">
        <v>583</v>
      </c>
      <c r="I67" s="96" t="s">
        <v>584</v>
      </c>
      <c r="J67" s="95" t="s">
        <v>585</v>
      </c>
      <c r="K67" s="95" t="s">
        <v>615</v>
      </c>
      <c r="L67" s="98" t="s">
        <v>587</v>
      </c>
      <c r="M67" s="153" t="s">
        <v>611</v>
      </c>
      <c r="N67" s="96" t="s">
        <v>612</v>
      </c>
      <c r="O67" s="96" t="s">
        <v>589</v>
      </c>
      <c r="P67" s="97" t="s">
        <v>590</v>
      </c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s="252" customFormat="1" ht="12.75" customHeight="1">
      <c r="A68" s="463">
        <v>1</v>
      </c>
      <c r="B68" s="465">
        <v>44586</v>
      </c>
      <c r="C68" s="327"/>
      <c r="D68" s="389" t="s">
        <v>874</v>
      </c>
      <c r="E68" s="256" t="s">
        <v>593</v>
      </c>
      <c r="F68" s="256">
        <v>82</v>
      </c>
      <c r="G68" s="256"/>
      <c r="H68" s="256" t="s">
        <v>906</v>
      </c>
      <c r="I68" s="257"/>
      <c r="J68" s="467" t="s">
        <v>594</v>
      </c>
      <c r="K68" s="390"/>
      <c r="L68" s="330"/>
      <c r="M68" s="467"/>
      <c r="N68" s="479"/>
      <c r="O68" s="481"/>
      <c r="P68" s="467"/>
      <c r="Q68" s="254"/>
      <c r="R68" s="255" t="s">
        <v>592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</row>
    <row r="69" spans="1:38" s="252" customFormat="1" ht="12.75" customHeight="1">
      <c r="A69" s="464"/>
      <c r="B69" s="466"/>
      <c r="C69" s="327"/>
      <c r="D69" s="389" t="s">
        <v>875</v>
      </c>
      <c r="E69" s="256" t="s">
        <v>858</v>
      </c>
      <c r="F69" s="256">
        <v>46</v>
      </c>
      <c r="G69" s="256"/>
      <c r="H69" s="256"/>
      <c r="I69" s="257"/>
      <c r="J69" s="468"/>
      <c r="K69" s="390"/>
      <c r="L69" s="330"/>
      <c r="M69" s="468"/>
      <c r="N69" s="480"/>
      <c r="O69" s="482"/>
      <c r="P69" s="468"/>
      <c r="Q69" s="254"/>
      <c r="R69" s="255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</row>
    <row r="70" spans="1:38" s="252" customFormat="1" ht="12.75" customHeight="1">
      <c r="A70" s="339">
        <v>2</v>
      </c>
      <c r="B70" s="340">
        <v>44592</v>
      </c>
      <c r="C70" s="341"/>
      <c r="D70" s="342" t="s">
        <v>886</v>
      </c>
      <c r="E70" s="339" t="s">
        <v>593</v>
      </c>
      <c r="F70" s="339">
        <v>107.5</v>
      </c>
      <c r="G70" s="339">
        <v>60</v>
      </c>
      <c r="H70" s="339">
        <v>57.5</v>
      </c>
      <c r="I70" s="343" t="s">
        <v>887</v>
      </c>
      <c r="J70" s="354" t="s">
        <v>866</v>
      </c>
      <c r="K70" s="343">
        <f t="shared" ref="K70:K71" si="41">H70-F70</f>
        <v>-50</v>
      </c>
      <c r="L70" s="372">
        <v>100</v>
      </c>
      <c r="M70" s="373">
        <f t="shared" ref="M70:M71" si="42">(K70*N70)-L70</f>
        <v>-2600</v>
      </c>
      <c r="N70" s="343">
        <v>50</v>
      </c>
      <c r="O70" s="374" t="s">
        <v>604</v>
      </c>
      <c r="P70" s="375">
        <v>44228</v>
      </c>
      <c r="Q70" s="254"/>
      <c r="R70" s="255" t="s">
        <v>595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</row>
    <row r="71" spans="1:38" s="252" customFormat="1" ht="12.75" customHeight="1">
      <c r="A71" s="339">
        <v>3</v>
      </c>
      <c r="B71" s="340">
        <v>44592</v>
      </c>
      <c r="C71" s="341"/>
      <c r="D71" s="342" t="s">
        <v>888</v>
      </c>
      <c r="E71" s="339" t="s">
        <v>593</v>
      </c>
      <c r="F71" s="339">
        <v>26.5</v>
      </c>
      <c r="G71" s="339">
        <v>17</v>
      </c>
      <c r="H71" s="339">
        <v>17</v>
      </c>
      <c r="I71" s="343" t="s">
        <v>889</v>
      </c>
      <c r="J71" s="354" t="s">
        <v>940</v>
      </c>
      <c r="K71" s="343">
        <f t="shared" si="41"/>
        <v>-9.5</v>
      </c>
      <c r="L71" s="372">
        <v>100</v>
      </c>
      <c r="M71" s="373">
        <f t="shared" si="42"/>
        <v>-3900</v>
      </c>
      <c r="N71" s="343">
        <v>400</v>
      </c>
      <c r="O71" s="374" t="s">
        <v>604</v>
      </c>
      <c r="P71" s="375">
        <v>44234</v>
      </c>
      <c r="Q71" s="254"/>
      <c r="R71" s="255" t="s">
        <v>592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</row>
    <row r="72" spans="1:38" s="252" customFormat="1" ht="12.75" customHeight="1">
      <c r="A72" s="339">
        <v>4</v>
      </c>
      <c r="B72" s="340">
        <v>44592</v>
      </c>
      <c r="C72" s="341"/>
      <c r="D72" s="342" t="s">
        <v>890</v>
      </c>
      <c r="E72" s="339" t="s">
        <v>593</v>
      </c>
      <c r="F72" s="339">
        <v>57.5</v>
      </c>
      <c r="G72" s="339">
        <v>38</v>
      </c>
      <c r="H72" s="339">
        <v>40</v>
      </c>
      <c r="I72" s="343" t="s">
        <v>864</v>
      </c>
      <c r="J72" s="354" t="s">
        <v>904</v>
      </c>
      <c r="K72" s="343">
        <f t="shared" ref="K72" si="43">H72-F72</f>
        <v>-17.5</v>
      </c>
      <c r="L72" s="372">
        <v>100</v>
      </c>
      <c r="M72" s="373">
        <f t="shared" ref="M72" si="44">(K72*N72)-L72</f>
        <v>-4475</v>
      </c>
      <c r="N72" s="343">
        <v>250</v>
      </c>
      <c r="O72" s="374" t="s">
        <v>604</v>
      </c>
      <c r="P72" s="375">
        <v>44228</v>
      </c>
      <c r="Q72" s="254"/>
      <c r="R72" s="255" t="s">
        <v>592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</row>
    <row r="73" spans="1:38" s="252" customFormat="1" ht="12.75" customHeight="1">
      <c r="A73" s="469">
        <v>5</v>
      </c>
      <c r="B73" s="471">
        <v>44593</v>
      </c>
      <c r="C73" s="292"/>
      <c r="D73" s="377" t="s">
        <v>894</v>
      </c>
      <c r="E73" s="291" t="s">
        <v>593</v>
      </c>
      <c r="F73" s="291">
        <v>202.5</v>
      </c>
      <c r="G73" s="291"/>
      <c r="H73" s="291">
        <v>335</v>
      </c>
      <c r="I73" s="378"/>
      <c r="J73" s="473" t="s">
        <v>896</v>
      </c>
      <c r="K73" s="379">
        <f>H73-F73</f>
        <v>132.5</v>
      </c>
      <c r="L73" s="380">
        <v>100</v>
      </c>
      <c r="M73" s="473">
        <v>4300</v>
      </c>
      <c r="N73" s="473">
        <v>50</v>
      </c>
      <c r="O73" s="475" t="s">
        <v>591</v>
      </c>
      <c r="P73" s="477">
        <v>44593</v>
      </c>
      <c r="Q73" s="254"/>
      <c r="R73" s="255" t="s">
        <v>592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</row>
    <row r="74" spans="1:38" s="252" customFormat="1" ht="12.75" customHeight="1">
      <c r="A74" s="470"/>
      <c r="B74" s="472"/>
      <c r="C74" s="292"/>
      <c r="D74" s="377" t="s">
        <v>895</v>
      </c>
      <c r="E74" s="291" t="s">
        <v>858</v>
      </c>
      <c r="F74" s="291">
        <v>102.5</v>
      </c>
      <c r="G74" s="291"/>
      <c r="H74" s="291">
        <v>145</v>
      </c>
      <c r="I74" s="378"/>
      <c r="J74" s="474"/>
      <c r="K74" s="379">
        <f>F74-H74</f>
        <v>-42.5</v>
      </c>
      <c r="L74" s="380">
        <v>100</v>
      </c>
      <c r="M74" s="474"/>
      <c r="N74" s="474"/>
      <c r="O74" s="476"/>
      <c r="P74" s="478"/>
      <c r="Q74" s="254"/>
      <c r="R74" s="255" t="s">
        <v>592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</row>
    <row r="75" spans="1:38" s="252" customFormat="1" ht="12.75" customHeight="1">
      <c r="A75" s="339">
        <v>6</v>
      </c>
      <c r="B75" s="340">
        <v>44594</v>
      </c>
      <c r="C75" s="341"/>
      <c r="D75" s="342" t="s">
        <v>907</v>
      </c>
      <c r="E75" s="339" t="s">
        <v>593</v>
      </c>
      <c r="F75" s="339">
        <v>90</v>
      </c>
      <c r="G75" s="339">
        <v>45</v>
      </c>
      <c r="H75" s="339">
        <v>45</v>
      </c>
      <c r="I75" s="343" t="s">
        <v>908</v>
      </c>
      <c r="J75" s="354" t="s">
        <v>909</v>
      </c>
      <c r="K75" s="343">
        <f t="shared" ref="K75" si="45">H75-F75</f>
        <v>-45</v>
      </c>
      <c r="L75" s="372">
        <v>100</v>
      </c>
      <c r="M75" s="373">
        <f t="shared" ref="M75" si="46">(K75*N75)-L75</f>
        <v>-2350</v>
      </c>
      <c r="N75" s="343">
        <v>50</v>
      </c>
      <c r="O75" s="374" t="s">
        <v>604</v>
      </c>
      <c r="P75" s="375">
        <v>44229</v>
      </c>
      <c r="Q75" s="254"/>
      <c r="R75" s="255" t="s">
        <v>592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</row>
    <row r="76" spans="1:38" s="252" customFormat="1" ht="12.75" customHeight="1">
      <c r="A76" s="339">
        <v>7</v>
      </c>
      <c r="B76" s="340">
        <v>44595</v>
      </c>
      <c r="C76" s="341"/>
      <c r="D76" s="342" t="s">
        <v>926</v>
      </c>
      <c r="E76" s="339" t="s">
        <v>593</v>
      </c>
      <c r="F76" s="339">
        <v>65</v>
      </c>
      <c r="G76" s="339">
        <v>0</v>
      </c>
      <c r="H76" s="339">
        <v>0</v>
      </c>
      <c r="I76" s="343" t="s">
        <v>927</v>
      </c>
      <c r="J76" s="354" t="s">
        <v>928</v>
      </c>
      <c r="K76" s="343">
        <f t="shared" ref="K76:K78" si="47">H76-F76</f>
        <v>-65</v>
      </c>
      <c r="L76" s="372">
        <v>100</v>
      </c>
      <c r="M76" s="373">
        <f t="shared" ref="M76:M78" si="48">(K76*N76)-L76</f>
        <v>-1725</v>
      </c>
      <c r="N76" s="343">
        <v>25</v>
      </c>
      <c r="O76" s="374" t="s">
        <v>604</v>
      </c>
      <c r="P76" s="375">
        <v>44230</v>
      </c>
      <c r="Q76" s="254"/>
      <c r="R76" s="255" t="s">
        <v>595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1"/>
      <c r="AG76" s="251"/>
      <c r="AH76" s="251"/>
      <c r="AI76" s="251"/>
      <c r="AJ76" s="251"/>
      <c r="AK76" s="251"/>
      <c r="AL76" s="251"/>
    </row>
    <row r="77" spans="1:38" s="252" customFormat="1" ht="12.75" customHeight="1">
      <c r="A77" s="291">
        <v>8</v>
      </c>
      <c r="B77" s="250">
        <v>44596</v>
      </c>
      <c r="C77" s="292"/>
      <c r="D77" s="377" t="s">
        <v>932</v>
      </c>
      <c r="E77" s="291" t="s">
        <v>593</v>
      </c>
      <c r="F77" s="291">
        <v>110</v>
      </c>
      <c r="G77" s="291">
        <v>65</v>
      </c>
      <c r="H77" s="291">
        <v>135</v>
      </c>
      <c r="I77" s="378" t="s">
        <v>933</v>
      </c>
      <c r="J77" s="422" t="s">
        <v>613</v>
      </c>
      <c r="K77" s="378">
        <f t="shared" si="47"/>
        <v>25</v>
      </c>
      <c r="L77" s="423">
        <v>100</v>
      </c>
      <c r="M77" s="424">
        <f t="shared" si="48"/>
        <v>1150</v>
      </c>
      <c r="N77" s="378">
        <v>50</v>
      </c>
      <c r="O77" s="425" t="s">
        <v>591</v>
      </c>
      <c r="P77" s="426">
        <v>44231</v>
      </c>
      <c r="Q77" s="254"/>
      <c r="R77" s="255" t="s">
        <v>595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251"/>
      <c r="AL77" s="251"/>
    </row>
    <row r="78" spans="1:38" s="252" customFormat="1" ht="12.75" customHeight="1">
      <c r="A78" s="339">
        <v>9</v>
      </c>
      <c r="B78" s="340">
        <v>44599</v>
      </c>
      <c r="C78" s="341"/>
      <c r="D78" s="342" t="s">
        <v>946</v>
      </c>
      <c r="E78" s="339" t="s">
        <v>593</v>
      </c>
      <c r="F78" s="339">
        <v>83</v>
      </c>
      <c r="G78" s="339">
        <v>40</v>
      </c>
      <c r="H78" s="339">
        <v>40</v>
      </c>
      <c r="I78" s="343" t="s">
        <v>947</v>
      </c>
      <c r="J78" s="354" t="s">
        <v>948</v>
      </c>
      <c r="K78" s="343">
        <f t="shared" si="47"/>
        <v>-43</v>
      </c>
      <c r="L78" s="372">
        <v>100</v>
      </c>
      <c r="M78" s="373">
        <f t="shared" si="48"/>
        <v>-2250</v>
      </c>
      <c r="N78" s="343">
        <v>50</v>
      </c>
      <c r="O78" s="374" t="s">
        <v>604</v>
      </c>
      <c r="P78" s="375">
        <v>44234</v>
      </c>
      <c r="Q78" s="254"/>
      <c r="R78" s="255" t="s">
        <v>595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251"/>
    </row>
    <row r="79" spans="1:38" s="252" customFormat="1" ht="12.75" customHeight="1">
      <c r="A79" s="339">
        <v>10</v>
      </c>
      <c r="B79" s="340">
        <v>44599</v>
      </c>
      <c r="C79" s="341"/>
      <c r="D79" s="342" t="s">
        <v>952</v>
      </c>
      <c r="E79" s="339" t="s">
        <v>593</v>
      </c>
      <c r="F79" s="339">
        <v>180</v>
      </c>
      <c r="G79" s="339">
        <v>90</v>
      </c>
      <c r="H79" s="339">
        <v>90</v>
      </c>
      <c r="I79" s="343" t="s">
        <v>953</v>
      </c>
      <c r="J79" s="354" t="s">
        <v>965</v>
      </c>
      <c r="K79" s="343">
        <f t="shared" ref="K79" si="49">H79-F79</f>
        <v>-90</v>
      </c>
      <c r="L79" s="372">
        <v>100</v>
      </c>
      <c r="M79" s="373">
        <f t="shared" ref="M79" si="50">(K79*N79)-L79</f>
        <v>-2350</v>
      </c>
      <c r="N79" s="343">
        <v>25</v>
      </c>
      <c r="O79" s="374" t="s">
        <v>604</v>
      </c>
      <c r="P79" s="375">
        <v>44235</v>
      </c>
      <c r="Q79" s="254"/>
      <c r="R79" s="255" t="s">
        <v>592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</row>
    <row r="80" spans="1:38" s="252" customFormat="1" ht="12.75" customHeight="1">
      <c r="A80" s="432"/>
      <c r="B80" s="433"/>
      <c r="C80" s="434"/>
      <c r="D80" s="435"/>
      <c r="E80" s="432"/>
      <c r="F80" s="432"/>
      <c r="G80" s="432"/>
      <c r="H80" s="432"/>
      <c r="I80" s="436"/>
      <c r="J80" s="437"/>
      <c r="K80" s="436"/>
      <c r="L80" s="438"/>
      <c r="M80" s="439"/>
      <c r="N80" s="436"/>
      <c r="O80" s="440"/>
      <c r="P80" s="441"/>
      <c r="Q80" s="254"/>
      <c r="R80" s="255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</row>
    <row r="81" spans="1:38" s="325" customFormat="1" ht="12.75" customHeight="1">
      <c r="A81" s="313"/>
      <c r="B81" s="314"/>
      <c r="C81" s="315"/>
      <c r="D81" s="316"/>
      <c r="E81" s="313"/>
      <c r="F81" s="313"/>
      <c r="G81" s="313"/>
      <c r="H81" s="313"/>
      <c r="I81" s="317"/>
      <c r="J81" s="318"/>
      <c r="K81" s="319"/>
      <c r="L81" s="319"/>
      <c r="M81" s="318"/>
      <c r="N81" s="318"/>
      <c r="O81" s="320"/>
      <c r="P81" s="321"/>
      <c r="Q81" s="322"/>
      <c r="R81" s="323"/>
      <c r="S81" s="322"/>
      <c r="T81" s="322"/>
      <c r="U81" s="322"/>
      <c r="V81" s="322"/>
      <c r="W81" s="322"/>
      <c r="X81" s="322"/>
      <c r="Y81" s="322"/>
      <c r="Z81" s="322"/>
      <c r="AA81" s="322"/>
      <c r="AB81" s="322"/>
      <c r="AC81" s="322"/>
      <c r="AD81" s="322"/>
      <c r="AE81" s="322"/>
      <c r="AF81" s="324"/>
      <c r="AG81" s="324"/>
      <c r="AH81" s="324"/>
      <c r="AI81" s="324"/>
      <c r="AJ81" s="324"/>
      <c r="AK81" s="324"/>
      <c r="AL81" s="324"/>
    </row>
    <row r="82" spans="1:38" ht="14.25" customHeight="1">
      <c r="A82" s="155"/>
      <c r="B82" s="160"/>
      <c r="C82" s="160"/>
      <c r="D82" s="161"/>
      <c r="E82" s="155"/>
      <c r="F82" s="162"/>
      <c r="G82" s="155"/>
      <c r="H82" s="155"/>
      <c r="I82" s="155"/>
      <c r="J82" s="160"/>
      <c r="K82" s="163"/>
      <c r="L82" s="155"/>
      <c r="M82" s="155"/>
      <c r="N82" s="155"/>
      <c r="O82" s="164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>
      <c r="A83" s="94" t="s">
        <v>616</v>
      </c>
      <c r="B83" s="165"/>
      <c r="C83" s="165"/>
      <c r="D83" s="166"/>
      <c r="E83" s="139"/>
      <c r="F83" s="6"/>
      <c r="G83" s="6"/>
      <c r="H83" s="140"/>
      <c r="I83" s="167"/>
      <c r="J83" s="1"/>
      <c r="K83" s="6"/>
      <c r="L83" s="6"/>
      <c r="M83" s="6"/>
      <c r="N83" s="1"/>
      <c r="O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38" ht="38.25" customHeight="1">
      <c r="A84" s="95" t="s">
        <v>16</v>
      </c>
      <c r="B84" s="96" t="s">
        <v>568</v>
      </c>
      <c r="C84" s="96"/>
      <c r="D84" s="97" t="s">
        <v>579</v>
      </c>
      <c r="E84" s="96" t="s">
        <v>580</v>
      </c>
      <c r="F84" s="96" t="s">
        <v>581</v>
      </c>
      <c r="G84" s="96" t="s">
        <v>582</v>
      </c>
      <c r="H84" s="96" t="s">
        <v>583</v>
      </c>
      <c r="I84" s="96" t="s">
        <v>584</v>
      </c>
      <c r="J84" s="95" t="s">
        <v>585</v>
      </c>
      <c r="K84" s="143" t="s">
        <v>603</v>
      </c>
      <c r="L84" s="144" t="s">
        <v>587</v>
      </c>
      <c r="M84" s="98" t="s">
        <v>588</v>
      </c>
      <c r="N84" s="96" t="s">
        <v>589</v>
      </c>
      <c r="O84" s="97" t="s">
        <v>590</v>
      </c>
      <c r="P84" s="96" t="s">
        <v>823</v>
      </c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s="252" customFormat="1" ht="14.25" customHeight="1">
      <c r="A85" s="277">
        <v>1</v>
      </c>
      <c r="B85" s="278">
        <v>44488</v>
      </c>
      <c r="C85" s="279"/>
      <c r="D85" s="280" t="s">
        <v>138</v>
      </c>
      <c r="E85" s="281" t="s">
        <v>593</v>
      </c>
      <c r="F85" s="282" t="s">
        <v>831</v>
      </c>
      <c r="G85" s="282">
        <v>198</v>
      </c>
      <c r="H85" s="281"/>
      <c r="I85" s="283" t="s">
        <v>828</v>
      </c>
      <c r="J85" s="284" t="s">
        <v>594</v>
      </c>
      <c r="K85" s="284"/>
      <c r="L85" s="285"/>
      <c r="M85" s="286"/>
      <c r="N85" s="284"/>
      <c r="O85" s="287"/>
      <c r="P85" s="284"/>
      <c r="Q85" s="251"/>
      <c r="R85" s="1" t="s">
        <v>592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</row>
    <row r="86" spans="1:38" s="252" customFormat="1" ht="14.25" customHeight="1">
      <c r="A86" s="277">
        <v>2</v>
      </c>
      <c r="B86" s="278">
        <v>44599</v>
      </c>
      <c r="C86" s="279"/>
      <c r="D86" s="280" t="s">
        <v>71</v>
      </c>
      <c r="E86" s="281" t="s">
        <v>593</v>
      </c>
      <c r="F86" s="282" t="s">
        <v>938</v>
      </c>
      <c r="G86" s="282">
        <v>183</v>
      </c>
      <c r="H86" s="281"/>
      <c r="I86" s="283" t="s">
        <v>939</v>
      </c>
      <c r="J86" s="284" t="s">
        <v>594</v>
      </c>
      <c r="K86" s="284"/>
      <c r="L86" s="285"/>
      <c r="M86" s="286"/>
      <c r="N86" s="284"/>
      <c r="O86" s="287"/>
      <c r="P86" s="284"/>
      <c r="Q86" s="251"/>
      <c r="R86" s="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</row>
    <row r="87" spans="1:38" ht="14.25" customHeight="1">
      <c r="A87" s="168"/>
      <c r="B87" s="145"/>
      <c r="C87" s="169"/>
      <c r="D87" s="104"/>
      <c r="E87" s="170"/>
      <c r="F87" s="170"/>
      <c r="G87" s="170"/>
      <c r="H87" s="170"/>
      <c r="I87" s="170"/>
      <c r="J87" s="170"/>
      <c r="K87" s="171"/>
      <c r="L87" s="172"/>
      <c r="M87" s="170"/>
      <c r="N87" s="173"/>
      <c r="O87" s="174"/>
      <c r="P87" s="174"/>
      <c r="R87" s="6"/>
      <c r="S87" s="41"/>
      <c r="T87" s="1"/>
      <c r="U87" s="1"/>
      <c r="V87" s="1"/>
      <c r="W87" s="1"/>
      <c r="X87" s="1"/>
      <c r="Y87" s="1"/>
      <c r="Z87" s="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</row>
    <row r="88" spans="1:38" ht="12.75" customHeight="1">
      <c r="A88" s="123" t="s">
        <v>596</v>
      </c>
      <c r="B88" s="123"/>
      <c r="C88" s="123"/>
      <c r="D88" s="123"/>
      <c r="E88" s="41"/>
      <c r="F88" s="131" t="s">
        <v>598</v>
      </c>
      <c r="G88" s="56"/>
      <c r="H88" s="56"/>
      <c r="I88" s="56"/>
      <c r="J88" s="6"/>
      <c r="K88" s="149"/>
      <c r="L88" s="150"/>
      <c r="M88" s="6"/>
      <c r="N88" s="113"/>
      <c r="O88" s="175"/>
      <c r="P88" s="1"/>
      <c r="Q88" s="1"/>
      <c r="R88" s="6"/>
      <c r="S88" s="1"/>
      <c r="T88" s="1"/>
      <c r="U88" s="1"/>
      <c r="V88" s="1"/>
      <c r="W88" s="1"/>
      <c r="X88" s="1"/>
      <c r="Y88" s="1"/>
    </row>
    <row r="89" spans="1:38" ht="12.75" customHeight="1">
      <c r="A89" s="130" t="s">
        <v>597</v>
      </c>
      <c r="B89" s="123"/>
      <c r="C89" s="123"/>
      <c r="D89" s="123"/>
      <c r="E89" s="6"/>
      <c r="F89" s="131" t="s">
        <v>600</v>
      </c>
      <c r="G89" s="6"/>
      <c r="H89" s="6" t="s">
        <v>819</v>
      </c>
      <c r="I89" s="6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30"/>
      <c r="B90" s="123"/>
      <c r="C90" s="123"/>
      <c r="D90" s="123"/>
      <c r="E90" s="6"/>
      <c r="F90" s="131"/>
      <c r="G90" s="6"/>
      <c r="H90" s="6"/>
      <c r="I90" s="6"/>
      <c r="J90" s="1"/>
      <c r="K90" s="6"/>
      <c r="L90" s="6"/>
      <c r="M90" s="6"/>
      <c r="N90" s="1"/>
      <c r="O90" s="1"/>
      <c r="Q90" s="1"/>
      <c r="R90" s="5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"/>
      <c r="B91" s="138" t="s">
        <v>617</v>
      </c>
      <c r="C91" s="138"/>
      <c r="D91" s="138"/>
      <c r="E91" s="138"/>
      <c r="F91" s="139"/>
      <c r="G91" s="6"/>
      <c r="H91" s="6"/>
      <c r="I91" s="140"/>
      <c r="J91" s="141"/>
      <c r="K91" s="142"/>
      <c r="L91" s="141"/>
      <c r="M91" s="6"/>
      <c r="N91" s="1"/>
      <c r="O91" s="1"/>
      <c r="Q91" s="1"/>
      <c r="R91" s="5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95" t="s">
        <v>16</v>
      </c>
      <c r="B92" s="96" t="s">
        <v>568</v>
      </c>
      <c r="C92" s="96"/>
      <c r="D92" s="97" t="s">
        <v>579</v>
      </c>
      <c r="E92" s="96" t="s">
        <v>580</v>
      </c>
      <c r="F92" s="96" t="s">
        <v>581</v>
      </c>
      <c r="G92" s="96" t="s">
        <v>602</v>
      </c>
      <c r="H92" s="96" t="s">
        <v>583</v>
      </c>
      <c r="I92" s="96" t="s">
        <v>584</v>
      </c>
      <c r="J92" s="176" t="s">
        <v>585</v>
      </c>
      <c r="K92" s="143" t="s">
        <v>603</v>
      </c>
      <c r="L92" s="153" t="s">
        <v>611</v>
      </c>
      <c r="M92" s="96" t="s">
        <v>612</v>
      </c>
      <c r="N92" s="144" t="s">
        <v>587</v>
      </c>
      <c r="O92" s="98" t="s">
        <v>588</v>
      </c>
      <c r="P92" s="96" t="s">
        <v>589</v>
      </c>
      <c r="Q92" s="97" t="s">
        <v>590</v>
      </c>
      <c r="R92" s="56"/>
      <c r="S92" s="1"/>
      <c r="T92" s="1"/>
      <c r="U92" s="1"/>
      <c r="V92" s="1"/>
      <c r="W92" s="1"/>
      <c r="X92" s="1"/>
      <c r="Y92" s="1"/>
      <c r="Z92" s="1"/>
    </row>
    <row r="93" spans="1:38" ht="14.25" customHeight="1">
      <c r="A93" s="105"/>
      <c r="B93" s="106"/>
      <c r="C93" s="177"/>
      <c r="D93" s="107"/>
      <c r="E93" s="108"/>
      <c r="F93" s="178"/>
      <c r="G93" s="105"/>
      <c r="H93" s="108"/>
      <c r="I93" s="109"/>
      <c r="J93" s="179"/>
      <c r="K93" s="179"/>
      <c r="L93" s="180"/>
      <c r="M93" s="103"/>
      <c r="N93" s="180"/>
      <c r="O93" s="181"/>
      <c r="P93" s="182"/>
      <c r="Q93" s="183"/>
      <c r="R93" s="148"/>
      <c r="S93" s="117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38" ht="14.25" customHeight="1">
      <c r="A94" s="105"/>
      <c r="B94" s="106"/>
      <c r="C94" s="177"/>
      <c r="D94" s="107"/>
      <c r="E94" s="108"/>
      <c r="F94" s="178"/>
      <c r="G94" s="105"/>
      <c r="H94" s="108"/>
      <c r="I94" s="109"/>
      <c r="J94" s="179"/>
      <c r="K94" s="179"/>
      <c r="L94" s="180"/>
      <c r="M94" s="103"/>
      <c r="N94" s="180"/>
      <c r="O94" s="181"/>
      <c r="P94" s="182"/>
      <c r="Q94" s="183"/>
      <c r="R94" s="148"/>
      <c r="S94" s="117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38" ht="14.25" customHeight="1">
      <c r="A95" s="105"/>
      <c r="B95" s="106"/>
      <c r="C95" s="177"/>
      <c r="D95" s="107"/>
      <c r="E95" s="108"/>
      <c r="F95" s="178"/>
      <c r="G95" s="105"/>
      <c r="H95" s="108"/>
      <c r="I95" s="109"/>
      <c r="J95" s="179"/>
      <c r="K95" s="179"/>
      <c r="L95" s="180"/>
      <c r="M95" s="103"/>
      <c r="N95" s="180"/>
      <c r="O95" s="181"/>
      <c r="P95" s="182"/>
      <c r="Q95" s="183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5"/>
      <c r="B96" s="106"/>
      <c r="C96" s="177"/>
      <c r="D96" s="107"/>
      <c r="E96" s="108"/>
      <c r="F96" s="179"/>
      <c r="G96" s="105"/>
      <c r="H96" s="108"/>
      <c r="I96" s="109"/>
      <c r="J96" s="179"/>
      <c r="K96" s="179"/>
      <c r="L96" s="180"/>
      <c r="M96" s="103"/>
      <c r="N96" s="180"/>
      <c r="O96" s="181"/>
      <c r="P96" s="182"/>
      <c r="Q96" s="183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05"/>
      <c r="B97" s="106"/>
      <c r="C97" s="177"/>
      <c r="D97" s="107"/>
      <c r="E97" s="108"/>
      <c r="F97" s="179"/>
      <c r="G97" s="105"/>
      <c r="H97" s="108"/>
      <c r="I97" s="109"/>
      <c r="J97" s="179"/>
      <c r="K97" s="179"/>
      <c r="L97" s="180"/>
      <c r="M97" s="103"/>
      <c r="N97" s="180"/>
      <c r="O97" s="181"/>
      <c r="P97" s="182"/>
      <c r="Q97" s="183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05"/>
      <c r="B98" s="106"/>
      <c r="C98" s="177"/>
      <c r="D98" s="107"/>
      <c r="E98" s="108"/>
      <c r="F98" s="178"/>
      <c r="G98" s="105"/>
      <c r="H98" s="108"/>
      <c r="I98" s="109"/>
      <c r="J98" s="179"/>
      <c r="K98" s="179"/>
      <c r="L98" s="180"/>
      <c r="M98" s="103"/>
      <c r="N98" s="180"/>
      <c r="O98" s="181"/>
      <c r="P98" s="182"/>
      <c r="Q98" s="183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05"/>
      <c r="B99" s="106"/>
      <c r="C99" s="177"/>
      <c r="D99" s="107"/>
      <c r="E99" s="108"/>
      <c r="F99" s="178"/>
      <c r="G99" s="105"/>
      <c r="H99" s="108"/>
      <c r="I99" s="109"/>
      <c r="J99" s="179"/>
      <c r="K99" s="179"/>
      <c r="L99" s="179"/>
      <c r="M99" s="179"/>
      <c r="N99" s="180"/>
      <c r="O99" s="184"/>
      <c r="P99" s="182"/>
      <c r="Q99" s="183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05"/>
      <c r="B100" s="106"/>
      <c r="C100" s="177"/>
      <c r="D100" s="107"/>
      <c r="E100" s="108"/>
      <c r="F100" s="179"/>
      <c r="G100" s="105"/>
      <c r="H100" s="108"/>
      <c r="I100" s="109"/>
      <c r="J100" s="179"/>
      <c r="K100" s="179"/>
      <c r="L100" s="180"/>
      <c r="M100" s="103"/>
      <c r="N100" s="180"/>
      <c r="O100" s="181"/>
      <c r="P100" s="182"/>
      <c r="Q100" s="183"/>
      <c r="R100" s="148"/>
      <c r="S100" s="117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05"/>
      <c r="B101" s="106"/>
      <c r="C101" s="177"/>
      <c r="D101" s="107"/>
      <c r="E101" s="108"/>
      <c r="F101" s="178"/>
      <c r="G101" s="105"/>
      <c r="H101" s="108"/>
      <c r="I101" s="109"/>
      <c r="J101" s="185"/>
      <c r="K101" s="185"/>
      <c r="L101" s="185"/>
      <c r="M101" s="185"/>
      <c r="N101" s="186"/>
      <c r="O101" s="181"/>
      <c r="P101" s="110"/>
      <c r="Q101" s="183"/>
      <c r="R101" s="148"/>
      <c r="S101" s="117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>
      <c r="A102" s="130"/>
      <c r="B102" s="123"/>
      <c r="C102" s="123"/>
      <c r="D102" s="123"/>
      <c r="E102" s="6"/>
      <c r="F102" s="131"/>
      <c r="G102" s="6"/>
      <c r="H102" s="6"/>
      <c r="I102" s="6"/>
      <c r="J102" s="1"/>
      <c r="K102" s="6"/>
      <c r="L102" s="6"/>
      <c r="M102" s="6"/>
      <c r="N102" s="1"/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30"/>
      <c r="B103" s="123"/>
      <c r="C103" s="123"/>
      <c r="D103" s="123"/>
      <c r="E103" s="6"/>
      <c r="F103" s="131"/>
      <c r="G103" s="56"/>
      <c r="H103" s="41"/>
      <c r="I103" s="56"/>
      <c r="J103" s="6"/>
      <c r="K103" s="149"/>
      <c r="L103" s="150"/>
      <c r="M103" s="6"/>
      <c r="N103" s="113"/>
      <c r="O103" s="15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56"/>
      <c r="B104" s="112"/>
      <c r="C104" s="112"/>
      <c r="D104" s="41"/>
      <c r="E104" s="56"/>
      <c r="F104" s="56"/>
      <c r="G104" s="56"/>
      <c r="H104" s="41"/>
      <c r="I104" s="56"/>
      <c r="J104" s="6"/>
      <c r="K104" s="149"/>
      <c r="L104" s="150"/>
      <c r="M104" s="6"/>
      <c r="N104" s="113"/>
      <c r="O104" s="15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41"/>
      <c r="B105" s="187" t="s">
        <v>618</v>
      </c>
      <c r="C105" s="187"/>
      <c r="D105" s="187"/>
      <c r="E105" s="187"/>
      <c r="F105" s="6"/>
      <c r="G105" s="6"/>
      <c r="H105" s="141"/>
      <c r="I105" s="6"/>
      <c r="J105" s="141"/>
      <c r="K105" s="142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38.25" customHeight="1">
      <c r="A106" s="95" t="s">
        <v>16</v>
      </c>
      <c r="B106" s="96" t="s">
        <v>568</v>
      </c>
      <c r="C106" s="96"/>
      <c r="D106" s="97" t="s">
        <v>579</v>
      </c>
      <c r="E106" s="96" t="s">
        <v>580</v>
      </c>
      <c r="F106" s="96" t="s">
        <v>581</v>
      </c>
      <c r="G106" s="96" t="s">
        <v>619</v>
      </c>
      <c r="H106" s="96" t="s">
        <v>620</v>
      </c>
      <c r="I106" s="96" t="s">
        <v>584</v>
      </c>
      <c r="J106" s="188" t="s">
        <v>585</v>
      </c>
      <c r="K106" s="96" t="s">
        <v>586</v>
      </c>
      <c r="L106" s="96" t="s">
        <v>621</v>
      </c>
      <c r="M106" s="96" t="s">
        <v>589</v>
      </c>
      <c r="N106" s="97" t="s">
        <v>590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89">
        <v>1</v>
      </c>
      <c r="B107" s="190">
        <v>41579</v>
      </c>
      <c r="C107" s="190"/>
      <c r="D107" s="191" t="s">
        <v>622</v>
      </c>
      <c r="E107" s="192" t="s">
        <v>623</v>
      </c>
      <c r="F107" s="193">
        <v>82</v>
      </c>
      <c r="G107" s="192" t="s">
        <v>624</v>
      </c>
      <c r="H107" s="192">
        <v>100</v>
      </c>
      <c r="I107" s="194">
        <v>100</v>
      </c>
      <c r="J107" s="195" t="s">
        <v>625</v>
      </c>
      <c r="K107" s="196">
        <f t="shared" ref="K107:K159" si="51">H107-F107</f>
        <v>18</v>
      </c>
      <c r="L107" s="197">
        <f t="shared" ref="L107:L159" si="52">K107/F107</f>
        <v>0.21951219512195122</v>
      </c>
      <c r="M107" s="192" t="s">
        <v>591</v>
      </c>
      <c r="N107" s="198">
        <v>42657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89">
        <v>2</v>
      </c>
      <c r="B108" s="190">
        <v>41794</v>
      </c>
      <c r="C108" s="190"/>
      <c r="D108" s="191" t="s">
        <v>626</v>
      </c>
      <c r="E108" s="192" t="s">
        <v>593</v>
      </c>
      <c r="F108" s="193">
        <v>257</v>
      </c>
      <c r="G108" s="192" t="s">
        <v>624</v>
      </c>
      <c r="H108" s="192">
        <v>300</v>
      </c>
      <c r="I108" s="194">
        <v>300</v>
      </c>
      <c r="J108" s="195" t="s">
        <v>625</v>
      </c>
      <c r="K108" s="196">
        <f t="shared" si="51"/>
        <v>43</v>
      </c>
      <c r="L108" s="197">
        <f t="shared" si="52"/>
        <v>0.16731517509727625</v>
      </c>
      <c r="M108" s="192" t="s">
        <v>591</v>
      </c>
      <c r="N108" s="198">
        <v>41822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89">
        <v>3</v>
      </c>
      <c r="B109" s="190">
        <v>41828</v>
      </c>
      <c r="C109" s="190"/>
      <c r="D109" s="191" t="s">
        <v>627</v>
      </c>
      <c r="E109" s="192" t="s">
        <v>593</v>
      </c>
      <c r="F109" s="193">
        <v>393</v>
      </c>
      <c r="G109" s="192" t="s">
        <v>624</v>
      </c>
      <c r="H109" s="192">
        <v>468</v>
      </c>
      <c r="I109" s="194">
        <v>468</v>
      </c>
      <c r="J109" s="195" t="s">
        <v>625</v>
      </c>
      <c r="K109" s="196">
        <f t="shared" si="51"/>
        <v>75</v>
      </c>
      <c r="L109" s="197">
        <f t="shared" si="52"/>
        <v>0.19083969465648856</v>
      </c>
      <c r="M109" s="192" t="s">
        <v>591</v>
      </c>
      <c r="N109" s="198">
        <v>41863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89">
        <v>4</v>
      </c>
      <c r="B110" s="190">
        <v>41857</v>
      </c>
      <c r="C110" s="190"/>
      <c r="D110" s="191" t="s">
        <v>628</v>
      </c>
      <c r="E110" s="192" t="s">
        <v>593</v>
      </c>
      <c r="F110" s="193">
        <v>205</v>
      </c>
      <c r="G110" s="192" t="s">
        <v>624</v>
      </c>
      <c r="H110" s="192">
        <v>275</v>
      </c>
      <c r="I110" s="194">
        <v>250</v>
      </c>
      <c r="J110" s="195" t="s">
        <v>625</v>
      </c>
      <c r="K110" s="196">
        <f t="shared" si="51"/>
        <v>70</v>
      </c>
      <c r="L110" s="197">
        <f t="shared" si="52"/>
        <v>0.34146341463414637</v>
      </c>
      <c r="M110" s="192" t="s">
        <v>591</v>
      </c>
      <c r="N110" s="198">
        <v>41962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9">
        <v>5</v>
      </c>
      <c r="B111" s="190">
        <v>41886</v>
      </c>
      <c r="C111" s="190"/>
      <c r="D111" s="191" t="s">
        <v>629</v>
      </c>
      <c r="E111" s="192" t="s">
        <v>593</v>
      </c>
      <c r="F111" s="193">
        <v>162</v>
      </c>
      <c r="G111" s="192" t="s">
        <v>624</v>
      </c>
      <c r="H111" s="192">
        <v>190</v>
      </c>
      <c r="I111" s="194">
        <v>190</v>
      </c>
      <c r="J111" s="195" t="s">
        <v>625</v>
      </c>
      <c r="K111" s="196">
        <f t="shared" si="51"/>
        <v>28</v>
      </c>
      <c r="L111" s="197">
        <f t="shared" si="52"/>
        <v>0.1728395061728395</v>
      </c>
      <c r="M111" s="192" t="s">
        <v>591</v>
      </c>
      <c r="N111" s="198">
        <v>42006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9">
        <v>6</v>
      </c>
      <c r="B112" s="190">
        <v>41886</v>
      </c>
      <c r="C112" s="190"/>
      <c r="D112" s="191" t="s">
        <v>630</v>
      </c>
      <c r="E112" s="192" t="s">
        <v>593</v>
      </c>
      <c r="F112" s="193">
        <v>75</v>
      </c>
      <c r="G112" s="192" t="s">
        <v>624</v>
      </c>
      <c r="H112" s="192">
        <v>91.5</v>
      </c>
      <c r="I112" s="194" t="s">
        <v>631</v>
      </c>
      <c r="J112" s="195" t="s">
        <v>632</v>
      </c>
      <c r="K112" s="196">
        <f t="shared" si="51"/>
        <v>16.5</v>
      </c>
      <c r="L112" s="197">
        <f t="shared" si="52"/>
        <v>0.22</v>
      </c>
      <c r="M112" s="192" t="s">
        <v>591</v>
      </c>
      <c r="N112" s="198">
        <v>41954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9">
        <v>7</v>
      </c>
      <c r="B113" s="190">
        <v>41913</v>
      </c>
      <c r="C113" s="190"/>
      <c r="D113" s="191" t="s">
        <v>633</v>
      </c>
      <c r="E113" s="192" t="s">
        <v>593</v>
      </c>
      <c r="F113" s="193">
        <v>850</v>
      </c>
      <c r="G113" s="192" t="s">
        <v>624</v>
      </c>
      <c r="H113" s="192">
        <v>982.5</v>
      </c>
      <c r="I113" s="194">
        <v>1050</v>
      </c>
      <c r="J113" s="195" t="s">
        <v>634</v>
      </c>
      <c r="K113" s="196">
        <f t="shared" si="51"/>
        <v>132.5</v>
      </c>
      <c r="L113" s="197">
        <f t="shared" si="52"/>
        <v>0.15588235294117647</v>
      </c>
      <c r="M113" s="192" t="s">
        <v>591</v>
      </c>
      <c r="N113" s="198">
        <v>42039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8</v>
      </c>
      <c r="B114" s="190">
        <v>41913</v>
      </c>
      <c r="C114" s="190"/>
      <c r="D114" s="191" t="s">
        <v>635</v>
      </c>
      <c r="E114" s="192" t="s">
        <v>593</v>
      </c>
      <c r="F114" s="193">
        <v>475</v>
      </c>
      <c r="G114" s="192" t="s">
        <v>624</v>
      </c>
      <c r="H114" s="192">
        <v>515</v>
      </c>
      <c r="I114" s="194">
        <v>600</v>
      </c>
      <c r="J114" s="195" t="s">
        <v>636</v>
      </c>
      <c r="K114" s="196">
        <f t="shared" si="51"/>
        <v>40</v>
      </c>
      <c r="L114" s="197">
        <f t="shared" si="52"/>
        <v>8.4210526315789472E-2</v>
      </c>
      <c r="M114" s="192" t="s">
        <v>591</v>
      </c>
      <c r="N114" s="198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9</v>
      </c>
      <c r="B115" s="190">
        <v>41913</v>
      </c>
      <c r="C115" s="190"/>
      <c r="D115" s="191" t="s">
        <v>637</v>
      </c>
      <c r="E115" s="192" t="s">
        <v>593</v>
      </c>
      <c r="F115" s="193">
        <v>86</v>
      </c>
      <c r="G115" s="192" t="s">
        <v>624</v>
      </c>
      <c r="H115" s="192">
        <v>99</v>
      </c>
      <c r="I115" s="194">
        <v>140</v>
      </c>
      <c r="J115" s="195" t="s">
        <v>638</v>
      </c>
      <c r="K115" s="196">
        <f t="shared" si="51"/>
        <v>13</v>
      </c>
      <c r="L115" s="197">
        <f t="shared" si="52"/>
        <v>0.15116279069767441</v>
      </c>
      <c r="M115" s="192" t="s">
        <v>591</v>
      </c>
      <c r="N115" s="198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10</v>
      </c>
      <c r="B116" s="190">
        <v>41926</v>
      </c>
      <c r="C116" s="190"/>
      <c r="D116" s="191" t="s">
        <v>639</v>
      </c>
      <c r="E116" s="192" t="s">
        <v>593</v>
      </c>
      <c r="F116" s="193">
        <v>496.6</v>
      </c>
      <c r="G116" s="192" t="s">
        <v>624</v>
      </c>
      <c r="H116" s="192">
        <v>621</v>
      </c>
      <c r="I116" s="194">
        <v>580</v>
      </c>
      <c r="J116" s="195" t="s">
        <v>625</v>
      </c>
      <c r="K116" s="196">
        <f t="shared" si="51"/>
        <v>124.39999999999998</v>
      </c>
      <c r="L116" s="197">
        <f t="shared" si="52"/>
        <v>0.25050342327829234</v>
      </c>
      <c r="M116" s="192" t="s">
        <v>591</v>
      </c>
      <c r="N116" s="198">
        <v>42605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9">
        <v>11</v>
      </c>
      <c r="B117" s="190">
        <v>41926</v>
      </c>
      <c r="C117" s="190"/>
      <c r="D117" s="191" t="s">
        <v>640</v>
      </c>
      <c r="E117" s="192" t="s">
        <v>593</v>
      </c>
      <c r="F117" s="193">
        <v>2481.9</v>
      </c>
      <c r="G117" s="192" t="s">
        <v>624</v>
      </c>
      <c r="H117" s="192">
        <v>2840</v>
      </c>
      <c r="I117" s="194">
        <v>2870</v>
      </c>
      <c r="J117" s="195" t="s">
        <v>641</v>
      </c>
      <c r="K117" s="196">
        <f t="shared" si="51"/>
        <v>358.09999999999991</v>
      </c>
      <c r="L117" s="197">
        <f t="shared" si="52"/>
        <v>0.14428462065353154</v>
      </c>
      <c r="M117" s="192" t="s">
        <v>591</v>
      </c>
      <c r="N117" s="198">
        <v>42017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9">
        <v>12</v>
      </c>
      <c r="B118" s="190">
        <v>41928</v>
      </c>
      <c r="C118" s="190"/>
      <c r="D118" s="191" t="s">
        <v>642</v>
      </c>
      <c r="E118" s="192" t="s">
        <v>593</v>
      </c>
      <c r="F118" s="193">
        <v>84.5</v>
      </c>
      <c r="G118" s="192" t="s">
        <v>624</v>
      </c>
      <c r="H118" s="192">
        <v>93</v>
      </c>
      <c r="I118" s="194">
        <v>110</v>
      </c>
      <c r="J118" s="195" t="s">
        <v>643</v>
      </c>
      <c r="K118" s="196">
        <f t="shared" si="51"/>
        <v>8.5</v>
      </c>
      <c r="L118" s="197">
        <f t="shared" si="52"/>
        <v>0.10059171597633136</v>
      </c>
      <c r="M118" s="192" t="s">
        <v>591</v>
      </c>
      <c r="N118" s="198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9">
        <v>13</v>
      </c>
      <c r="B119" s="190">
        <v>41928</v>
      </c>
      <c r="C119" s="190"/>
      <c r="D119" s="191" t="s">
        <v>644</v>
      </c>
      <c r="E119" s="192" t="s">
        <v>593</v>
      </c>
      <c r="F119" s="193">
        <v>401</v>
      </c>
      <c r="G119" s="192" t="s">
        <v>624</v>
      </c>
      <c r="H119" s="192">
        <v>428</v>
      </c>
      <c r="I119" s="194">
        <v>450</v>
      </c>
      <c r="J119" s="195" t="s">
        <v>645</v>
      </c>
      <c r="K119" s="196">
        <f t="shared" si="51"/>
        <v>27</v>
      </c>
      <c r="L119" s="197">
        <f t="shared" si="52"/>
        <v>6.7331670822942641E-2</v>
      </c>
      <c r="M119" s="192" t="s">
        <v>591</v>
      </c>
      <c r="N119" s="198">
        <v>42020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9">
        <v>14</v>
      </c>
      <c r="B120" s="190">
        <v>41928</v>
      </c>
      <c r="C120" s="190"/>
      <c r="D120" s="191" t="s">
        <v>646</v>
      </c>
      <c r="E120" s="192" t="s">
        <v>593</v>
      </c>
      <c r="F120" s="193">
        <v>101</v>
      </c>
      <c r="G120" s="192" t="s">
        <v>624</v>
      </c>
      <c r="H120" s="192">
        <v>112</v>
      </c>
      <c r="I120" s="194">
        <v>120</v>
      </c>
      <c r="J120" s="195" t="s">
        <v>647</v>
      </c>
      <c r="K120" s="196">
        <f t="shared" si="51"/>
        <v>11</v>
      </c>
      <c r="L120" s="197">
        <f t="shared" si="52"/>
        <v>0.10891089108910891</v>
      </c>
      <c r="M120" s="192" t="s">
        <v>591</v>
      </c>
      <c r="N120" s="198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9">
        <v>15</v>
      </c>
      <c r="B121" s="190">
        <v>41954</v>
      </c>
      <c r="C121" s="190"/>
      <c r="D121" s="191" t="s">
        <v>648</v>
      </c>
      <c r="E121" s="192" t="s">
        <v>593</v>
      </c>
      <c r="F121" s="193">
        <v>59</v>
      </c>
      <c r="G121" s="192" t="s">
        <v>624</v>
      </c>
      <c r="H121" s="192">
        <v>76</v>
      </c>
      <c r="I121" s="194">
        <v>76</v>
      </c>
      <c r="J121" s="195" t="s">
        <v>625</v>
      </c>
      <c r="K121" s="196">
        <f t="shared" si="51"/>
        <v>17</v>
      </c>
      <c r="L121" s="197">
        <f t="shared" si="52"/>
        <v>0.28813559322033899</v>
      </c>
      <c r="M121" s="192" t="s">
        <v>591</v>
      </c>
      <c r="N121" s="198">
        <v>43032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9">
        <v>16</v>
      </c>
      <c r="B122" s="190">
        <v>41954</v>
      </c>
      <c r="C122" s="190"/>
      <c r="D122" s="191" t="s">
        <v>637</v>
      </c>
      <c r="E122" s="192" t="s">
        <v>593</v>
      </c>
      <c r="F122" s="193">
        <v>99</v>
      </c>
      <c r="G122" s="192" t="s">
        <v>624</v>
      </c>
      <c r="H122" s="192">
        <v>120</v>
      </c>
      <c r="I122" s="194">
        <v>120</v>
      </c>
      <c r="J122" s="195" t="s">
        <v>605</v>
      </c>
      <c r="K122" s="196">
        <f t="shared" si="51"/>
        <v>21</v>
      </c>
      <c r="L122" s="197">
        <f t="shared" si="52"/>
        <v>0.21212121212121213</v>
      </c>
      <c r="M122" s="192" t="s">
        <v>591</v>
      </c>
      <c r="N122" s="198">
        <v>41960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9">
        <v>17</v>
      </c>
      <c r="B123" s="190">
        <v>41956</v>
      </c>
      <c r="C123" s="190"/>
      <c r="D123" s="191" t="s">
        <v>649</v>
      </c>
      <c r="E123" s="192" t="s">
        <v>593</v>
      </c>
      <c r="F123" s="193">
        <v>22</v>
      </c>
      <c r="G123" s="192" t="s">
        <v>624</v>
      </c>
      <c r="H123" s="192">
        <v>33.549999999999997</v>
      </c>
      <c r="I123" s="194">
        <v>32</v>
      </c>
      <c r="J123" s="195" t="s">
        <v>650</v>
      </c>
      <c r="K123" s="196">
        <f t="shared" si="51"/>
        <v>11.549999999999997</v>
      </c>
      <c r="L123" s="197">
        <f t="shared" si="52"/>
        <v>0.52499999999999991</v>
      </c>
      <c r="M123" s="192" t="s">
        <v>591</v>
      </c>
      <c r="N123" s="198">
        <v>42188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18</v>
      </c>
      <c r="B124" s="190">
        <v>41976</v>
      </c>
      <c r="C124" s="190"/>
      <c r="D124" s="191" t="s">
        <v>651</v>
      </c>
      <c r="E124" s="192" t="s">
        <v>593</v>
      </c>
      <c r="F124" s="193">
        <v>440</v>
      </c>
      <c r="G124" s="192" t="s">
        <v>624</v>
      </c>
      <c r="H124" s="192">
        <v>520</v>
      </c>
      <c r="I124" s="194">
        <v>520</v>
      </c>
      <c r="J124" s="195" t="s">
        <v>652</v>
      </c>
      <c r="K124" s="196">
        <f t="shared" si="51"/>
        <v>80</v>
      </c>
      <c r="L124" s="197">
        <f t="shared" si="52"/>
        <v>0.18181818181818182</v>
      </c>
      <c r="M124" s="192" t="s">
        <v>591</v>
      </c>
      <c r="N124" s="198">
        <v>42208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9">
        <v>19</v>
      </c>
      <c r="B125" s="190">
        <v>41976</v>
      </c>
      <c r="C125" s="190"/>
      <c r="D125" s="191" t="s">
        <v>653</v>
      </c>
      <c r="E125" s="192" t="s">
        <v>593</v>
      </c>
      <c r="F125" s="193">
        <v>360</v>
      </c>
      <c r="G125" s="192" t="s">
        <v>624</v>
      </c>
      <c r="H125" s="192">
        <v>427</v>
      </c>
      <c r="I125" s="194">
        <v>425</v>
      </c>
      <c r="J125" s="195" t="s">
        <v>654</v>
      </c>
      <c r="K125" s="196">
        <f t="shared" si="51"/>
        <v>67</v>
      </c>
      <c r="L125" s="197">
        <f t="shared" si="52"/>
        <v>0.18611111111111112</v>
      </c>
      <c r="M125" s="192" t="s">
        <v>591</v>
      </c>
      <c r="N125" s="198">
        <v>42058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9">
        <v>20</v>
      </c>
      <c r="B126" s="190">
        <v>42012</v>
      </c>
      <c r="C126" s="190"/>
      <c r="D126" s="191" t="s">
        <v>655</v>
      </c>
      <c r="E126" s="192" t="s">
        <v>593</v>
      </c>
      <c r="F126" s="193">
        <v>360</v>
      </c>
      <c r="G126" s="192" t="s">
        <v>624</v>
      </c>
      <c r="H126" s="192">
        <v>455</v>
      </c>
      <c r="I126" s="194">
        <v>420</v>
      </c>
      <c r="J126" s="195" t="s">
        <v>656</v>
      </c>
      <c r="K126" s="196">
        <f t="shared" si="51"/>
        <v>95</v>
      </c>
      <c r="L126" s="197">
        <f t="shared" si="52"/>
        <v>0.2638888888888889</v>
      </c>
      <c r="M126" s="192" t="s">
        <v>591</v>
      </c>
      <c r="N126" s="198">
        <v>42024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9">
        <v>21</v>
      </c>
      <c r="B127" s="190">
        <v>42012</v>
      </c>
      <c r="C127" s="190"/>
      <c r="D127" s="191" t="s">
        <v>657</v>
      </c>
      <c r="E127" s="192" t="s">
        <v>593</v>
      </c>
      <c r="F127" s="193">
        <v>130</v>
      </c>
      <c r="G127" s="192"/>
      <c r="H127" s="192">
        <v>175.5</v>
      </c>
      <c r="I127" s="194">
        <v>165</v>
      </c>
      <c r="J127" s="195" t="s">
        <v>658</v>
      </c>
      <c r="K127" s="196">
        <f t="shared" si="51"/>
        <v>45.5</v>
      </c>
      <c r="L127" s="197">
        <f t="shared" si="52"/>
        <v>0.35</v>
      </c>
      <c r="M127" s="192" t="s">
        <v>591</v>
      </c>
      <c r="N127" s="198">
        <v>43088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9">
        <v>22</v>
      </c>
      <c r="B128" s="190">
        <v>42040</v>
      </c>
      <c r="C128" s="190"/>
      <c r="D128" s="191" t="s">
        <v>383</v>
      </c>
      <c r="E128" s="192" t="s">
        <v>623</v>
      </c>
      <c r="F128" s="193">
        <v>98</v>
      </c>
      <c r="G128" s="192"/>
      <c r="H128" s="192">
        <v>120</v>
      </c>
      <c r="I128" s="194">
        <v>120</v>
      </c>
      <c r="J128" s="195" t="s">
        <v>625</v>
      </c>
      <c r="K128" s="196">
        <f t="shared" si="51"/>
        <v>22</v>
      </c>
      <c r="L128" s="197">
        <f t="shared" si="52"/>
        <v>0.22448979591836735</v>
      </c>
      <c r="M128" s="192" t="s">
        <v>591</v>
      </c>
      <c r="N128" s="198">
        <v>42753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23</v>
      </c>
      <c r="B129" s="190">
        <v>42040</v>
      </c>
      <c r="C129" s="190"/>
      <c r="D129" s="191" t="s">
        <v>659</v>
      </c>
      <c r="E129" s="192" t="s">
        <v>623</v>
      </c>
      <c r="F129" s="193">
        <v>196</v>
      </c>
      <c r="G129" s="192"/>
      <c r="H129" s="192">
        <v>262</v>
      </c>
      <c r="I129" s="194">
        <v>255</v>
      </c>
      <c r="J129" s="195" t="s">
        <v>625</v>
      </c>
      <c r="K129" s="196">
        <f t="shared" si="51"/>
        <v>66</v>
      </c>
      <c r="L129" s="197">
        <f t="shared" si="52"/>
        <v>0.33673469387755101</v>
      </c>
      <c r="M129" s="192" t="s">
        <v>591</v>
      </c>
      <c r="N129" s="198">
        <v>42599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9">
        <v>24</v>
      </c>
      <c r="B130" s="200">
        <v>42067</v>
      </c>
      <c r="C130" s="200"/>
      <c r="D130" s="201" t="s">
        <v>382</v>
      </c>
      <c r="E130" s="202" t="s">
        <v>623</v>
      </c>
      <c r="F130" s="203">
        <v>235</v>
      </c>
      <c r="G130" s="203"/>
      <c r="H130" s="204">
        <v>77</v>
      </c>
      <c r="I130" s="204" t="s">
        <v>660</v>
      </c>
      <c r="J130" s="205" t="s">
        <v>661</v>
      </c>
      <c r="K130" s="206">
        <f t="shared" si="51"/>
        <v>-158</v>
      </c>
      <c r="L130" s="207">
        <f t="shared" si="52"/>
        <v>-0.67234042553191486</v>
      </c>
      <c r="M130" s="203" t="s">
        <v>604</v>
      </c>
      <c r="N130" s="200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25</v>
      </c>
      <c r="B131" s="190">
        <v>42067</v>
      </c>
      <c r="C131" s="190"/>
      <c r="D131" s="191" t="s">
        <v>662</v>
      </c>
      <c r="E131" s="192" t="s">
        <v>623</v>
      </c>
      <c r="F131" s="193">
        <v>185</v>
      </c>
      <c r="G131" s="192"/>
      <c r="H131" s="192">
        <v>224</v>
      </c>
      <c r="I131" s="194" t="s">
        <v>663</v>
      </c>
      <c r="J131" s="195" t="s">
        <v>625</v>
      </c>
      <c r="K131" s="196">
        <f t="shared" si="51"/>
        <v>39</v>
      </c>
      <c r="L131" s="197">
        <f t="shared" si="52"/>
        <v>0.21081081081081082</v>
      </c>
      <c r="M131" s="192" t="s">
        <v>591</v>
      </c>
      <c r="N131" s="198">
        <v>42647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9">
        <v>26</v>
      </c>
      <c r="B132" s="200">
        <v>42090</v>
      </c>
      <c r="C132" s="200"/>
      <c r="D132" s="208" t="s">
        <v>664</v>
      </c>
      <c r="E132" s="203" t="s">
        <v>623</v>
      </c>
      <c r="F132" s="203">
        <v>49.5</v>
      </c>
      <c r="G132" s="204"/>
      <c r="H132" s="204">
        <v>15.85</v>
      </c>
      <c r="I132" s="204">
        <v>67</v>
      </c>
      <c r="J132" s="205" t="s">
        <v>665</v>
      </c>
      <c r="K132" s="204">
        <f t="shared" si="51"/>
        <v>-33.65</v>
      </c>
      <c r="L132" s="209">
        <f t="shared" si="52"/>
        <v>-0.67979797979797973</v>
      </c>
      <c r="M132" s="203" t="s">
        <v>604</v>
      </c>
      <c r="N132" s="210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27</v>
      </c>
      <c r="B133" s="190">
        <v>42093</v>
      </c>
      <c r="C133" s="190"/>
      <c r="D133" s="191" t="s">
        <v>666</v>
      </c>
      <c r="E133" s="192" t="s">
        <v>623</v>
      </c>
      <c r="F133" s="193">
        <v>183.5</v>
      </c>
      <c r="G133" s="192"/>
      <c r="H133" s="192">
        <v>219</v>
      </c>
      <c r="I133" s="194">
        <v>218</v>
      </c>
      <c r="J133" s="195" t="s">
        <v>667</v>
      </c>
      <c r="K133" s="196">
        <f t="shared" si="51"/>
        <v>35.5</v>
      </c>
      <c r="L133" s="197">
        <f t="shared" si="52"/>
        <v>0.19346049046321526</v>
      </c>
      <c r="M133" s="192" t="s">
        <v>591</v>
      </c>
      <c r="N133" s="198">
        <v>42103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28</v>
      </c>
      <c r="B134" s="190">
        <v>42114</v>
      </c>
      <c r="C134" s="190"/>
      <c r="D134" s="191" t="s">
        <v>668</v>
      </c>
      <c r="E134" s="192" t="s">
        <v>623</v>
      </c>
      <c r="F134" s="193">
        <f>(227+237)/2</f>
        <v>232</v>
      </c>
      <c r="G134" s="192"/>
      <c r="H134" s="192">
        <v>298</v>
      </c>
      <c r="I134" s="194">
        <v>298</v>
      </c>
      <c r="J134" s="195" t="s">
        <v>625</v>
      </c>
      <c r="K134" s="196">
        <f t="shared" si="51"/>
        <v>66</v>
      </c>
      <c r="L134" s="197">
        <f t="shared" si="52"/>
        <v>0.28448275862068967</v>
      </c>
      <c r="M134" s="192" t="s">
        <v>591</v>
      </c>
      <c r="N134" s="198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9">
        <v>29</v>
      </c>
      <c r="B135" s="190">
        <v>42128</v>
      </c>
      <c r="C135" s="190"/>
      <c r="D135" s="191" t="s">
        <v>669</v>
      </c>
      <c r="E135" s="192" t="s">
        <v>593</v>
      </c>
      <c r="F135" s="193">
        <v>385</v>
      </c>
      <c r="G135" s="192"/>
      <c r="H135" s="192">
        <f>212.5+331</f>
        <v>543.5</v>
      </c>
      <c r="I135" s="194">
        <v>510</v>
      </c>
      <c r="J135" s="195" t="s">
        <v>670</v>
      </c>
      <c r="K135" s="196">
        <f t="shared" si="51"/>
        <v>158.5</v>
      </c>
      <c r="L135" s="197">
        <f t="shared" si="52"/>
        <v>0.41168831168831171</v>
      </c>
      <c r="M135" s="192" t="s">
        <v>591</v>
      </c>
      <c r="N135" s="198">
        <v>42235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30</v>
      </c>
      <c r="B136" s="190">
        <v>42128</v>
      </c>
      <c r="C136" s="190"/>
      <c r="D136" s="191" t="s">
        <v>671</v>
      </c>
      <c r="E136" s="192" t="s">
        <v>593</v>
      </c>
      <c r="F136" s="193">
        <v>115.5</v>
      </c>
      <c r="G136" s="192"/>
      <c r="H136" s="192">
        <v>146</v>
      </c>
      <c r="I136" s="194">
        <v>142</v>
      </c>
      <c r="J136" s="195" t="s">
        <v>672</v>
      </c>
      <c r="K136" s="196">
        <f t="shared" si="51"/>
        <v>30.5</v>
      </c>
      <c r="L136" s="197">
        <f t="shared" si="52"/>
        <v>0.26406926406926406</v>
      </c>
      <c r="M136" s="192" t="s">
        <v>591</v>
      </c>
      <c r="N136" s="198">
        <v>42202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31</v>
      </c>
      <c r="B137" s="190">
        <v>42151</v>
      </c>
      <c r="C137" s="190"/>
      <c r="D137" s="191" t="s">
        <v>673</v>
      </c>
      <c r="E137" s="192" t="s">
        <v>593</v>
      </c>
      <c r="F137" s="193">
        <v>237.5</v>
      </c>
      <c r="G137" s="192"/>
      <c r="H137" s="192">
        <v>279.5</v>
      </c>
      <c r="I137" s="194">
        <v>278</v>
      </c>
      <c r="J137" s="195" t="s">
        <v>625</v>
      </c>
      <c r="K137" s="196">
        <f t="shared" si="51"/>
        <v>42</v>
      </c>
      <c r="L137" s="197">
        <f t="shared" si="52"/>
        <v>0.17684210526315788</v>
      </c>
      <c r="M137" s="192" t="s">
        <v>591</v>
      </c>
      <c r="N137" s="198">
        <v>42222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32</v>
      </c>
      <c r="B138" s="190">
        <v>42174</v>
      </c>
      <c r="C138" s="190"/>
      <c r="D138" s="191" t="s">
        <v>644</v>
      </c>
      <c r="E138" s="192" t="s">
        <v>623</v>
      </c>
      <c r="F138" s="193">
        <v>340</v>
      </c>
      <c r="G138" s="192"/>
      <c r="H138" s="192">
        <v>448</v>
      </c>
      <c r="I138" s="194">
        <v>448</v>
      </c>
      <c r="J138" s="195" t="s">
        <v>625</v>
      </c>
      <c r="K138" s="196">
        <f t="shared" si="51"/>
        <v>108</v>
      </c>
      <c r="L138" s="197">
        <f t="shared" si="52"/>
        <v>0.31764705882352939</v>
      </c>
      <c r="M138" s="192" t="s">
        <v>591</v>
      </c>
      <c r="N138" s="198">
        <v>43018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33</v>
      </c>
      <c r="B139" s="190">
        <v>42191</v>
      </c>
      <c r="C139" s="190"/>
      <c r="D139" s="191" t="s">
        <v>674</v>
      </c>
      <c r="E139" s="192" t="s">
        <v>623</v>
      </c>
      <c r="F139" s="193">
        <v>390</v>
      </c>
      <c r="G139" s="192"/>
      <c r="H139" s="192">
        <v>460</v>
      </c>
      <c r="I139" s="194">
        <v>460</v>
      </c>
      <c r="J139" s="195" t="s">
        <v>625</v>
      </c>
      <c r="K139" s="196">
        <f t="shared" si="51"/>
        <v>70</v>
      </c>
      <c r="L139" s="197">
        <f t="shared" si="52"/>
        <v>0.17948717948717949</v>
      </c>
      <c r="M139" s="192" t="s">
        <v>591</v>
      </c>
      <c r="N139" s="198">
        <v>42478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9">
        <v>34</v>
      </c>
      <c r="B140" s="200">
        <v>42195</v>
      </c>
      <c r="C140" s="200"/>
      <c r="D140" s="201" t="s">
        <v>675</v>
      </c>
      <c r="E140" s="202" t="s">
        <v>623</v>
      </c>
      <c r="F140" s="203">
        <v>122.5</v>
      </c>
      <c r="G140" s="203"/>
      <c r="H140" s="204">
        <v>61</v>
      </c>
      <c r="I140" s="204">
        <v>172</v>
      </c>
      <c r="J140" s="205" t="s">
        <v>676</v>
      </c>
      <c r="K140" s="206">
        <f t="shared" si="51"/>
        <v>-61.5</v>
      </c>
      <c r="L140" s="207">
        <f t="shared" si="52"/>
        <v>-0.50204081632653064</v>
      </c>
      <c r="M140" s="203" t="s">
        <v>604</v>
      </c>
      <c r="N140" s="200">
        <v>43333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35</v>
      </c>
      <c r="B141" s="190">
        <v>42219</v>
      </c>
      <c r="C141" s="190"/>
      <c r="D141" s="191" t="s">
        <v>677</v>
      </c>
      <c r="E141" s="192" t="s">
        <v>623</v>
      </c>
      <c r="F141" s="193">
        <v>297.5</v>
      </c>
      <c r="G141" s="192"/>
      <c r="H141" s="192">
        <v>350</v>
      </c>
      <c r="I141" s="194">
        <v>360</v>
      </c>
      <c r="J141" s="195" t="s">
        <v>678</v>
      </c>
      <c r="K141" s="196">
        <f t="shared" si="51"/>
        <v>52.5</v>
      </c>
      <c r="L141" s="197">
        <f t="shared" si="52"/>
        <v>0.17647058823529413</v>
      </c>
      <c r="M141" s="192" t="s">
        <v>591</v>
      </c>
      <c r="N141" s="198">
        <v>42232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9">
        <v>36</v>
      </c>
      <c r="B142" s="190">
        <v>42219</v>
      </c>
      <c r="C142" s="190"/>
      <c r="D142" s="191" t="s">
        <v>679</v>
      </c>
      <c r="E142" s="192" t="s">
        <v>623</v>
      </c>
      <c r="F142" s="193">
        <v>115.5</v>
      </c>
      <c r="G142" s="192"/>
      <c r="H142" s="192">
        <v>149</v>
      </c>
      <c r="I142" s="194">
        <v>140</v>
      </c>
      <c r="J142" s="195" t="s">
        <v>680</v>
      </c>
      <c r="K142" s="196">
        <f t="shared" si="51"/>
        <v>33.5</v>
      </c>
      <c r="L142" s="197">
        <f t="shared" si="52"/>
        <v>0.29004329004329005</v>
      </c>
      <c r="M142" s="192" t="s">
        <v>591</v>
      </c>
      <c r="N142" s="198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37</v>
      </c>
      <c r="B143" s="190">
        <v>42251</v>
      </c>
      <c r="C143" s="190"/>
      <c r="D143" s="191" t="s">
        <v>673</v>
      </c>
      <c r="E143" s="192" t="s">
        <v>623</v>
      </c>
      <c r="F143" s="193">
        <v>226</v>
      </c>
      <c r="G143" s="192"/>
      <c r="H143" s="192">
        <v>292</v>
      </c>
      <c r="I143" s="194">
        <v>292</v>
      </c>
      <c r="J143" s="195" t="s">
        <v>681</v>
      </c>
      <c r="K143" s="196">
        <f t="shared" si="51"/>
        <v>66</v>
      </c>
      <c r="L143" s="197">
        <f t="shared" si="52"/>
        <v>0.29203539823008851</v>
      </c>
      <c r="M143" s="192" t="s">
        <v>591</v>
      </c>
      <c r="N143" s="198">
        <v>42286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9">
        <v>38</v>
      </c>
      <c r="B144" s="190">
        <v>42254</v>
      </c>
      <c r="C144" s="190"/>
      <c r="D144" s="191" t="s">
        <v>668</v>
      </c>
      <c r="E144" s="192" t="s">
        <v>623</v>
      </c>
      <c r="F144" s="193">
        <v>232.5</v>
      </c>
      <c r="G144" s="192"/>
      <c r="H144" s="192">
        <v>312.5</v>
      </c>
      <c r="I144" s="194">
        <v>310</v>
      </c>
      <c r="J144" s="195" t="s">
        <v>625</v>
      </c>
      <c r="K144" s="196">
        <f t="shared" si="51"/>
        <v>80</v>
      </c>
      <c r="L144" s="197">
        <f t="shared" si="52"/>
        <v>0.34408602150537637</v>
      </c>
      <c r="M144" s="192" t="s">
        <v>591</v>
      </c>
      <c r="N144" s="198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39</v>
      </c>
      <c r="B145" s="190">
        <v>42268</v>
      </c>
      <c r="C145" s="190"/>
      <c r="D145" s="191" t="s">
        <v>682</v>
      </c>
      <c r="E145" s="192" t="s">
        <v>623</v>
      </c>
      <c r="F145" s="193">
        <v>196.5</v>
      </c>
      <c r="G145" s="192"/>
      <c r="H145" s="192">
        <v>238</v>
      </c>
      <c r="I145" s="194">
        <v>238</v>
      </c>
      <c r="J145" s="195" t="s">
        <v>681</v>
      </c>
      <c r="K145" s="196">
        <f t="shared" si="51"/>
        <v>41.5</v>
      </c>
      <c r="L145" s="197">
        <f t="shared" si="52"/>
        <v>0.21119592875318066</v>
      </c>
      <c r="M145" s="192" t="s">
        <v>591</v>
      </c>
      <c r="N145" s="198">
        <v>42291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40</v>
      </c>
      <c r="B146" s="190">
        <v>42271</v>
      </c>
      <c r="C146" s="190"/>
      <c r="D146" s="191" t="s">
        <v>622</v>
      </c>
      <c r="E146" s="192" t="s">
        <v>623</v>
      </c>
      <c r="F146" s="193">
        <v>65</v>
      </c>
      <c r="G146" s="192"/>
      <c r="H146" s="192">
        <v>82</v>
      </c>
      <c r="I146" s="194">
        <v>82</v>
      </c>
      <c r="J146" s="195" t="s">
        <v>681</v>
      </c>
      <c r="K146" s="196">
        <f t="shared" si="51"/>
        <v>17</v>
      </c>
      <c r="L146" s="197">
        <f t="shared" si="52"/>
        <v>0.26153846153846155</v>
      </c>
      <c r="M146" s="192" t="s">
        <v>591</v>
      </c>
      <c r="N146" s="198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41</v>
      </c>
      <c r="B147" s="190">
        <v>42291</v>
      </c>
      <c r="C147" s="190"/>
      <c r="D147" s="191" t="s">
        <v>683</v>
      </c>
      <c r="E147" s="192" t="s">
        <v>623</v>
      </c>
      <c r="F147" s="193">
        <v>144</v>
      </c>
      <c r="G147" s="192"/>
      <c r="H147" s="192">
        <v>182.5</v>
      </c>
      <c r="I147" s="194">
        <v>181</v>
      </c>
      <c r="J147" s="195" t="s">
        <v>681</v>
      </c>
      <c r="K147" s="196">
        <f t="shared" si="51"/>
        <v>38.5</v>
      </c>
      <c r="L147" s="197">
        <f t="shared" si="52"/>
        <v>0.2673611111111111</v>
      </c>
      <c r="M147" s="192" t="s">
        <v>591</v>
      </c>
      <c r="N147" s="198">
        <v>42817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42</v>
      </c>
      <c r="B148" s="190">
        <v>42291</v>
      </c>
      <c r="C148" s="190"/>
      <c r="D148" s="191" t="s">
        <v>684</v>
      </c>
      <c r="E148" s="192" t="s">
        <v>623</v>
      </c>
      <c r="F148" s="193">
        <v>264</v>
      </c>
      <c r="G148" s="192"/>
      <c r="H148" s="192">
        <v>311</v>
      </c>
      <c r="I148" s="194">
        <v>311</v>
      </c>
      <c r="J148" s="195" t="s">
        <v>681</v>
      </c>
      <c r="K148" s="196">
        <f t="shared" si="51"/>
        <v>47</v>
      </c>
      <c r="L148" s="197">
        <f t="shared" si="52"/>
        <v>0.17803030303030304</v>
      </c>
      <c r="M148" s="192" t="s">
        <v>591</v>
      </c>
      <c r="N148" s="198">
        <v>42604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43</v>
      </c>
      <c r="B149" s="190">
        <v>42318</v>
      </c>
      <c r="C149" s="190"/>
      <c r="D149" s="191" t="s">
        <v>685</v>
      </c>
      <c r="E149" s="192" t="s">
        <v>593</v>
      </c>
      <c r="F149" s="193">
        <v>549.5</v>
      </c>
      <c r="G149" s="192"/>
      <c r="H149" s="192">
        <v>630</v>
      </c>
      <c r="I149" s="194">
        <v>630</v>
      </c>
      <c r="J149" s="195" t="s">
        <v>681</v>
      </c>
      <c r="K149" s="196">
        <f t="shared" si="51"/>
        <v>80.5</v>
      </c>
      <c r="L149" s="197">
        <f t="shared" si="52"/>
        <v>0.1464968152866242</v>
      </c>
      <c r="M149" s="192" t="s">
        <v>591</v>
      </c>
      <c r="N149" s="198">
        <v>42419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44</v>
      </c>
      <c r="B150" s="190">
        <v>42342</v>
      </c>
      <c r="C150" s="190"/>
      <c r="D150" s="191" t="s">
        <v>686</v>
      </c>
      <c r="E150" s="192" t="s">
        <v>623</v>
      </c>
      <c r="F150" s="193">
        <v>1027.5</v>
      </c>
      <c r="G150" s="192"/>
      <c r="H150" s="192">
        <v>1315</v>
      </c>
      <c r="I150" s="194">
        <v>1250</v>
      </c>
      <c r="J150" s="195" t="s">
        <v>681</v>
      </c>
      <c r="K150" s="196">
        <f t="shared" si="51"/>
        <v>287.5</v>
      </c>
      <c r="L150" s="197">
        <f t="shared" si="52"/>
        <v>0.27980535279805352</v>
      </c>
      <c r="M150" s="192" t="s">
        <v>591</v>
      </c>
      <c r="N150" s="198">
        <v>43244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45</v>
      </c>
      <c r="B151" s="190">
        <v>42367</v>
      </c>
      <c r="C151" s="190"/>
      <c r="D151" s="191" t="s">
        <v>687</v>
      </c>
      <c r="E151" s="192" t="s">
        <v>623</v>
      </c>
      <c r="F151" s="193">
        <v>465</v>
      </c>
      <c r="G151" s="192"/>
      <c r="H151" s="192">
        <v>540</v>
      </c>
      <c r="I151" s="194">
        <v>540</v>
      </c>
      <c r="J151" s="195" t="s">
        <v>681</v>
      </c>
      <c r="K151" s="196">
        <f t="shared" si="51"/>
        <v>75</v>
      </c>
      <c r="L151" s="197">
        <f t="shared" si="52"/>
        <v>0.16129032258064516</v>
      </c>
      <c r="M151" s="192" t="s">
        <v>591</v>
      </c>
      <c r="N151" s="198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46</v>
      </c>
      <c r="B152" s="190">
        <v>42380</v>
      </c>
      <c r="C152" s="190"/>
      <c r="D152" s="191" t="s">
        <v>383</v>
      </c>
      <c r="E152" s="192" t="s">
        <v>593</v>
      </c>
      <c r="F152" s="193">
        <v>81</v>
      </c>
      <c r="G152" s="192"/>
      <c r="H152" s="192">
        <v>110</v>
      </c>
      <c r="I152" s="194">
        <v>110</v>
      </c>
      <c r="J152" s="195" t="s">
        <v>681</v>
      </c>
      <c r="K152" s="196">
        <f t="shared" si="51"/>
        <v>29</v>
      </c>
      <c r="L152" s="197">
        <f t="shared" si="52"/>
        <v>0.35802469135802467</v>
      </c>
      <c r="M152" s="192" t="s">
        <v>591</v>
      </c>
      <c r="N152" s="198">
        <v>42745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47</v>
      </c>
      <c r="B153" s="190">
        <v>42382</v>
      </c>
      <c r="C153" s="190"/>
      <c r="D153" s="191" t="s">
        <v>688</v>
      </c>
      <c r="E153" s="192" t="s">
        <v>593</v>
      </c>
      <c r="F153" s="193">
        <v>417.5</v>
      </c>
      <c r="G153" s="192"/>
      <c r="H153" s="192">
        <v>547</v>
      </c>
      <c r="I153" s="194">
        <v>535</v>
      </c>
      <c r="J153" s="195" t="s">
        <v>681</v>
      </c>
      <c r="K153" s="196">
        <f t="shared" si="51"/>
        <v>129.5</v>
      </c>
      <c r="L153" s="197">
        <f t="shared" si="52"/>
        <v>0.31017964071856285</v>
      </c>
      <c r="M153" s="192" t="s">
        <v>591</v>
      </c>
      <c r="N153" s="198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48</v>
      </c>
      <c r="B154" s="190">
        <v>42408</v>
      </c>
      <c r="C154" s="190"/>
      <c r="D154" s="191" t="s">
        <v>689</v>
      </c>
      <c r="E154" s="192" t="s">
        <v>623</v>
      </c>
      <c r="F154" s="193">
        <v>650</v>
      </c>
      <c r="G154" s="192"/>
      <c r="H154" s="192">
        <v>800</v>
      </c>
      <c r="I154" s="194">
        <v>800</v>
      </c>
      <c r="J154" s="195" t="s">
        <v>681</v>
      </c>
      <c r="K154" s="196">
        <f t="shared" si="51"/>
        <v>150</v>
      </c>
      <c r="L154" s="197">
        <f t="shared" si="52"/>
        <v>0.23076923076923078</v>
      </c>
      <c r="M154" s="192" t="s">
        <v>591</v>
      </c>
      <c r="N154" s="198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49</v>
      </c>
      <c r="B155" s="190">
        <v>42433</v>
      </c>
      <c r="C155" s="190"/>
      <c r="D155" s="191" t="s">
        <v>211</v>
      </c>
      <c r="E155" s="192" t="s">
        <v>623</v>
      </c>
      <c r="F155" s="193">
        <v>437.5</v>
      </c>
      <c r="G155" s="192"/>
      <c r="H155" s="192">
        <v>504.5</v>
      </c>
      <c r="I155" s="194">
        <v>522</v>
      </c>
      <c r="J155" s="195" t="s">
        <v>690</v>
      </c>
      <c r="K155" s="196">
        <f t="shared" si="51"/>
        <v>67</v>
      </c>
      <c r="L155" s="197">
        <f t="shared" si="52"/>
        <v>0.15314285714285714</v>
      </c>
      <c r="M155" s="192" t="s">
        <v>591</v>
      </c>
      <c r="N155" s="198">
        <v>42480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50</v>
      </c>
      <c r="B156" s="190">
        <v>42438</v>
      </c>
      <c r="C156" s="190"/>
      <c r="D156" s="191" t="s">
        <v>691</v>
      </c>
      <c r="E156" s="192" t="s">
        <v>623</v>
      </c>
      <c r="F156" s="193">
        <v>189.5</v>
      </c>
      <c r="G156" s="192"/>
      <c r="H156" s="192">
        <v>218</v>
      </c>
      <c r="I156" s="194">
        <v>218</v>
      </c>
      <c r="J156" s="195" t="s">
        <v>681</v>
      </c>
      <c r="K156" s="196">
        <f t="shared" si="51"/>
        <v>28.5</v>
      </c>
      <c r="L156" s="197">
        <f t="shared" si="52"/>
        <v>0.15039577836411611</v>
      </c>
      <c r="M156" s="192" t="s">
        <v>591</v>
      </c>
      <c r="N156" s="198">
        <v>43034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9">
        <v>51</v>
      </c>
      <c r="B157" s="200">
        <v>42471</v>
      </c>
      <c r="C157" s="200"/>
      <c r="D157" s="208" t="s">
        <v>692</v>
      </c>
      <c r="E157" s="203" t="s">
        <v>623</v>
      </c>
      <c r="F157" s="203">
        <v>36.5</v>
      </c>
      <c r="G157" s="204"/>
      <c r="H157" s="204">
        <v>15.85</v>
      </c>
      <c r="I157" s="204">
        <v>60</v>
      </c>
      <c r="J157" s="205" t="s">
        <v>693</v>
      </c>
      <c r="K157" s="206">
        <f t="shared" si="51"/>
        <v>-20.65</v>
      </c>
      <c r="L157" s="207">
        <f t="shared" si="52"/>
        <v>-0.5657534246575342</v>
      </c>
      <c r="M157" s="203" t="s">
        <v>604</v>
      </c>
      <c r="N157" s="211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52</v>
      </c>
      <c r="B158" s="190">
        <v>42472</v>
      </c>
      <c r="C158" s="190"/>
      <c r="D158" s="191" t="s">
        <v>694</v>
      </c>
      <c r="E158" s="192" t="s">
        <v>623</v>
      </c>
      <c r="F158" s="193">
        <v>93</v>
      </c>
      <c r="G158" s="192"/>
      <c r="H158" s="192">
        <v>149</v>
      </c>
      <c r="I158" s="194">
        <v>140</v>
      </c>
      <c r="J158" s="195" t="s">
        <v>695</v>
      </c>
      <c r="K158" s="196">
        <f t="shared" si="51"/>
        <v>56</v>
      </c>
      <c r="L158" s="197">
        <f t="shared" si="52"/>
        <v>0.60215053763440862</v>
      </c>
      <c r="M158" s="192" t="s">
        <v>591</v>
      </c>
      <c r="N158" s="198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53</v>
      </c>
      <c r="B159" s="190">
        <v>42472</v>
      </c>
      <c r="C159" s="190"/>
      <c r="D159" s="191" t="s">
        <v>696</v>
      </c>
      <c r="E159" s="192" t="s">
        <v>623</v>
      </c>
      <c r="F159" s="193">
        <v>130</v>
      </c>
      <c r="G159" s="192"/>
      <c r="H159" s="192">
        <v>150</v>
      </c>
      <c r="I159" s="194" t="s">
        <v>697</v>
      </c>
      <c r="J159" s="195" t="s">
        <v>681</v>
      </c>
      <c r="K159" s="196">
        <f t="shared" si="51"/>
        <v>20</v>
      </c>
      <c r="L159" s="197">
        <f t="shared" si="52"/>
        <v>0.15384615384615385</v>
      </c>
      <c r="M159" s="192" t="s">
        <v>591</v>
      </c>
      <c r="N159" s="198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54</v>
      </c>
      <c r="B160" s="190">
        <v>42473</v>
      </c>
      <c r="C160" s="190"/>
      <c r="D160" s="191" t="s">
        <v>698</v>
      </c>
      <c r="E160" s="192" t="s">
        <v>623</v>
      </c>
      <c r="F160" s="193">
        <v>196</v>
      </c>
      <c r="G160" s="192"/>
      <c r="H160" s="192">
        <v>299</v>
      </c>
      <c r="I160" s="194">
        <v>299</v>
      </c>
      <c r="J160" s="195" t="s">
        <v>681</v>
      </c>
      <c r="K160" s="196">
        <v>103</v>
      </c>
      <c r="L160" s="197">
        <v>0.52551020408163296</v>
      </c>
      <c r="M160" s="192" t="s">
        <v>591</v>
      </c>
      <c r="N160" s="198">
        <v>42620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55</v>
      </c>
      <c r="B161" s="190">
        <v>42473</v>
      </c>
      <c r="C161" s="190"/>
      <c r="D161" s="191" t="s">
        <v>699</v>
      </c>
      <c r="E161" s="192" t="s">
        <v>623</v>
      </c>
      <c r="F161" s="193">
        <v>88</v>
      </c>
      <c r="G161" s="192"/>
      <c r="H161" s="192">
        <v>103</v>
      </c>
      <c r="I161" s="194">
        <v>103</v>
      </c>
      <c r="J161" s="195" t="s">
        <v>681</v>
      </c>
      <c r="K161" s="196">
        <v>15</v>
      </c>
      <c r="L161" s="197">
        <v>0.170454545454545</v>
      </c>
      <c r="M161" s="192" t="s">
        <v>591</v>
      </c>
      <c r="N161" s="198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56</v>
      </c>
      <c r="B162" s="190">
        <v>42492</v>
      </c>
      <c r="C162" s="190"/>
      <c r="D162" s="191" t="s">
        <v>700</v>
      </c>
      <c r="E162" s="192" t="s">
        <v>623</v>
      </c>
      <c r="F162" s="193">
        <v>127.5</v>
      </c>
      <c r="G162" s="192"/>
      <c r="H162" s="192">
        <v>148</v>
      </c>
      <c r="I162" s="194" t="s">
        <v>701</v>
      </c>
      <c r="J162" s="195" t="s">
        <v>681</v>
      </c>
      <c r="K162" s="196">
        <f t="shared" ref="K162:K166" si="53">H162-F162</f>
        <v>20.5</v>
      </c>
      <c r="L162" s="197">
        <f t="shared" ref="L162:L166" si="54">K162/F162</f>
        <v>0.16078431372549021</v>
      </c>
      <c r="M162" s="192" t="s">
        <v>591</v>
      </c>
      <c r="N162" s="198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57</v>
      </c>
      <c r="B163" s="190">
        <v>42493</v>
      </c>
      <c r="C163" s="190"/>
      <c r="D163" s="191" t="s">
        <v>702</v>
      </c>
      <c r="E163" s="192" t="s">
        <v>623</v>
      </c>
      <c r="F163" s="193">
        <v>675</v>
      </c>
      <c r="G163" s="192"/>
      <c r="H163" s="192">
        <v>815</v>
      </c>
      <c r="I163" s="194" t="s">
        <v>703</v>
      </c>
      <c r="J163" s="195" t="s">
        <v>681</v>
      </c>
      <c r="K163" s="196">
        <f t="shared" si="53"/>
        <v>140</v>
      </c>
      <c r="L163" s="197">
        <f t="shared" si="54"/>
        <v>0.2074074074074074</v>
      </c>
      <c r="M163" s="192" t="s">
        <v>591</v>
      </c>
      <c r="N163" s="198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9">
        <v>58</v>
      </c>
      <c r="B164" s="200">
        <v>42522</v>
      </c>
      <c r="C164" s="200"/>
      <c r="D164" s="201" t="s">
        <v>704</v>
      </c>
      <c r="E164" s="202" t="s">
        <v>623</v>
      </c>
      <c r="F164" s="203">
        <v>500</v>
      </c>
      <c r="G164" s="203"/>
      <c r="H164" s="204">
        <v>232.5</v>
      </c>
      <c r="I164" s="204" t="s">
        <v>705</v>
      </c>
      <c r="J164" s="205" t="s">
        <v>706</v>
      </c>
      <c r="K164" s="206">
        <f t="shared" si="53"/>
        <v>-267.5</v>
      </c>
      <c r="L164" s="207">
        <f t="shared" si="54"/>
        <v>-0.53500000000000003</v>
      </c>
      <c r="M164" s="203" t="s">
        <v>604</v>
      </c>
      <c r="N164" s="200">
        <v>43735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59</v>
      </c>
      <c r="B165" s="190">
        <v>42527</v>
      </c>
      <c r="C165" s="190"/>
      <c r="D165" s="191" t="s">
        <v>542</v>
      </c>
      <c r="E165" s="192" t="s">
        <v>623</v>
      </c>
      <c r="F165" s="193">
        <v>110</v>
      </c>
      <c r="G165" s="192"/>
      <c r="H165" s="192">
        <v>126.5</v>
      </c>
      <c r="I165" s="194">
        <v>125</v>
      </c>
      <c r="J165" s="195" t="s">
        <v>632</v>
      </c>
      <c r="K165" s="196">
        <f t="shared" si="53"/>
        <v>16.5</v>
      </c>
      <c r="L165" s="197">
        <f t="shared" si="54"/>
        <v>0.15</v>
      </c>
      <c r="M165" s="192" t="s">
        <v>591</v>
      </c>
      <c r="N165" s="198">
        <v>42552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60</v>
      </c>
      <c r="B166" s="190">
        <v>42538</v>
      </c>
      <c r="C166" s="190"/>
      <c r="D166" s="191" t="s">
        <v>707</v>
      </c>
      <c r="E166" s="192" t="s">
        <v>623</v>
      </c>
      <c r="F166" s="193">
        <v>44</v>
      </c>
      <c r="G166" s="192"/>
      <c r="H166" s="192">
        <v>69.5</v>
      </c>
      <c r="I166" s="194">
        <v>69.5</v>
      </c>
      <c r="J166" s="195" t="s">
        <v>708</v>
      </c>
      <c r="K166" s="196">
        <f t="shared" si="53"/>
        <v>25.5</v>
      </c>
      <c r="L166" s="197">
        <f t="shared" si="54"/>
        <v>0.57954545454545459</v>
      </c>
      <c r="M166" s="192" t="s">
        <v>591</v>
      </c>
      <c r="N166" s="198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61</v>
      </c>
      <c r="B167" s="190">
        <v>42549</v>
      </c>
      <c r="C167" s="190"/>
      <c r="D167" s="191" t="s">
        <v>709</v>
      </c>
      <c r="E167" s="192" t="s">
        <v>623</v>
      </c>
      <c r="F167" s="193">
        <v>262.5</v>
      </c>
      <c r="G167" s="192"/>
      <c r="H167" s="192">
        <v>340</v>
      </c>
      <c r="I167" s="194">
        <v>333</v>
      </c>
      <c r="J167" s="195" t="s">
        <v>710</v>
      </c>
      <c r="K167" s="196">
        <v>77.5</v>
      </c>
      <c r="L167" s="197">
        <v>0.29523809523809502</v>
      </c>
      <c r="M167" s="192" t="s">
        <v>591</v>
      </c>
      <c r="N167" s="198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62</v>
      </c>
      <c r="B168" s="190">
        <v>42549</v>
      </c>
      <c r="C168" s="190"/>
      <c r="D168" s="191" t="s">
        <v>711</v>
      </c>
      <c r="E168" s="192" t="s">
        <v>623</v>
      </c>
      <c r="F168" s="193">
        <v>840</v>
      </c>
      <c r="G168" s="192"/>
      <c r="H168" s="192">
        <v>1230</v>
      </c>
      <c r="I168" s="194">
        <v>1230</v>
      </c>
      <c r="J168" s="195" t="s">
        <v>681</v>
      </c>
      <c r="K168" s="196">
        <v>390</v>
      </c>
      <c r="L168" s="197">
        <v>0.46428571428571402</v>
      </c>
      <c r="M168" s="192" t="s">
        <v>591</v>
      </c>
      <c r="N168" s="198">
        <v>42649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2">
        <v>63</v>
      </c>
      <c r="B169" s="213">
        <v>42556</v>
      </c>
      <c r="C169" s="213"/>
      <c r="D169" s="214" t="s">
        <v>712</v>
      </c>
      <c r="E169" s="215" t="s">
        <v>623</v>
      </c>
      <c r="F169" s="215">
        <v>395</v>
      </c>
      <c r="G169" s="216"/>
      <c r="H169" s="216">
        <f>(468.5+342.5)/2</f>
        <v>405.5</v>
      </c>
      <c r="I169" s="216">
        <v>510</v>
      </c>
      <c r="J169" s="217" t="s">
        <v>713</v>
      </c>
      <c r="K169" s="218">
        <f t="shared" ref="K169:K175" si="55">H169-F169</f>
        <v>10.5</v>
      </c>
      <c r="L169" s="219">
        <f t="shared" ref="L169:L175" si="56">K169/F169</f>
        <v>2.6582278481012658E-2</v>
      </c>
      <c r="M169" s="215" t="s">
        <v>714</v>
      </c>
      <c r="N169" s="213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9">
        <v>64</v>
      </c>
      <c r="B170" s="200">
        <v>42584</v>
      </c>
      <c r="C170" s="200"/>
      <c r="D170" s="201" t="s">
        <v>715</v>
      </c>
      <c r="E170" s="202" t="s">
        <v>593</v>
      </c>
      <c r="F170" s="203">
        <f>169.5-12.8</f>
        <v>156.69999999999999</v>
      </c>
      <c r="G170" s="203"/>
      <c r="H170" s="204">
        <v>77</v>
      </c>
      <c r="I170" s="204" t="s">
        <v>716</v>
      </c>
      <c r="J170" s="205" t="s">
        <v>717</v>
      </c>
      <c r="K170" s="206">
        <f t="shared" si="55"/>
        <v>-79.699999999999989</v>
      </c>
      <c r="L170" s="207">
        <f t="shared" si="56"/>
        <v>-0.50861518825781749</v>
      </c>
      <c r="M170" s="203" t="s">
        <v>604</v>
      </c>
      <c r="N170" s="200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9">
        <v>65</v>
      </c>
      <c r="B171" s="200">
        <v>42586</v>
      </c>
      <c r="C171" s="200"/>
      <c r="D171" s="201" t="s">
        <v>718</v>
      </c>
      <c r="E171" s="202" t="s">
        <v>623</v>
      </c>
      <c r="F171" s="203">
        <v>400</v>
      </c>
      <c r="G171" s="203"/>
      <c r="H171" s="204">
        <v>305</v>
      </c>
      <c r="I171" s="204">
        <v>475</v>
      </c>
      <c r="J171" s="205" t="s">
        <v>719</v>
      </c>
      <c r="K171" s="206">
        <f t="shared" si="55"/>
        <v>-95</v>
      </c>
      <c r="L171" s="207">
        <f t="shared" si="56"/>
        <v>-0.23749999999999999</v>
      </c>
      <c r="M171" s="203" t="s">
        <v>604</v>
      </c>
      <c r="N171" s="200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66</v>
      </c>
      <c r="B172" s="190">
        <v>42593</v>
      </c>
      <c r="C172" s="190"/>
      <c r="D172" s="191" t="s">
        <v>720</v>
      </c>
      <c r="E172" s="192" t="s">
        <v>623</v>
      </c>
      <c r="F172" s="193">
        <v>86.5</v>
      </c>
      <c r="G172" s="192"/>
      <c r="H172" s="192">
        <v>130</v>
      </c>
      <c r="I172" s="194">
        <v>130</v>
      </c>
      <c r="J172" s="195" t="s">
        <v>721</v>
      </c>
      <c r="K172" s="196">
        <f t="shared" si="55"/>
        <v>43.5</v>
      </c>
      <c r="L172" s="197">
        <f t="shared" si="56"/>
        <v>0.50289017341040465</v>
      </c>
      <c r="M172" s="192" t="s">
        <v>591</v>
      </c>
      <c r="N172" s="198">
        <v>43091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9">
        <v>67</v>
      </c>
      <c r="B173" s="200">
        <v>42600</v>
      </c>
      <c r="C173" s="200"/>
      <c r="D173" s="201" t="s">
        <v>110</v>
      </c>
      <c r="E173" s="202" t="s">
        <v>623</v>
      </c>
      <c r="F173" s="203">
        <v>133.5</v>
      </c>
      <c r="G173" s="203"/>
      <c r="H173" s="204">
        <v>126.5</v>
      </c>
      <c r="I173" s="204">
        <v>178</v>
      </c>
      <c r="J173" s="205" t="s">
        <v>722</v>
      </c>
      <c r="K173" s="206">
        <f t="shared" si="55"/>
        <v>-7</v>
      </c>
      <c r="L173" s="207">
        <f t="shared" si="56"/>
        <v>-5.2434456928838954E-2</v>
      </c>
      <c r="M173" s="203" t="s">
        <v>604</v>
      </c>
      <c r="N173" s="200">
        <v>42615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68</v>
      </c>
      <c r="B174" s="190">
        <v>42613</v>
      </c>
      <c r="C174" s="190"/>
      <c r="D174" s="191" t="s">
        <v>723</v>
      </c>
      <c r="E174" s="192" t="s">
        <v>623</v>
      </c>
      <c r="F174" s="193">
        <v>560</v>
      </c>
      <c r="G174" s="192"/>
      <c r="H174" s="192">
        <v>725</v>
      </c>
      <c r="I174" s="194">
        <v>725</v>
      </c>
      <c r="J174" s="195" t="s">
        <v>625</v>
      </c>
      <c r="K174" s="196">
        <f t="shared" si="55"/>
        <v>165</v>
      </c>
      <c r="L174" s="197">
        <f t="shared" si="56"/>
        <v>0.29464285714285715</v>
      </c>
      <c r="M174" s="192" t="s">
        <v>591</v>
      </c>
      <c r="N174" s="198">
        <v>42456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69</v>
      </c>
      <c r="B175" s="190">
        <v>42614</v>
      </c>
      <c r="C175" s="190"/>
      <c r="D175" s="191" t="s">
        <v>724</v>
      </c>
      <c r="E175" s="192" t="s">
        <v>623</v>
      </c>
      <c r="F175" s="193">
        <v>160.5</v>
      </c>
      <c r="G175" s="192"/>
      <c r="H175" s="192">
        <v>210</v>
      </c>
      <c r="I175" s="194">
        <v>210</v>
      </c>
      <c r="J175" s="195" t="s">
        <v>625</v>
      </c>
      <c r="K175" s="196">
        <f t="shared" si="55"/>
        <v>49.5</v>
      </c>
      <c r="L175" s="197">
        <f t="shared" si="56"/>
        <v>0.30841121495327101</v>
      </c>
      <c r="M175" s="192" t="s">
        <v>591</v>
      </c>
      <c r="N175" s="198">
        <v>42871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70</v>
      </c>
      <c r="B176" s="190">
        <v>42646</v>
      </c>
      <c r="C176" s="190"/>
      <c r="D176" s="191" t="s">
        <v>397</v>
      </c>
      <c r="E176" s="192" t="s">
        <v>623</v>
      </c>
      <c r="F176" s="193">
        <v>430</v>
      </c>
      <c r="G176" s="192"/>
      <c r="H176" s="192">
        <v>596</v>
      </c>
      <c r="I176" s="194">
        <v>575</v>
      </c>
      <c r="J176" s="195" t="s">
        <v>725</v>
      </c>
      <c r="K176" s="196">
        <v>166</v>
      </c>
      <c r="L176" s="197">
        <v>0.38604651162790699</v>
      </c>
      <c r="M176" s="192" t="s">
        <v>591</v>
      </c>
      <c r="N176" s="198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71</v>
      </c>
      <c r="B177" s="190">
        <v>42657</v>
      </c>
      <c r="C177" s="190"/>
      <c r="D177" s="191" t="s">
        <v>726</v>
      </c>
      <c r="E177" s="192" t="s">
        <v>623</v>
      </c>
      <c r="F177" s="193">
        <v>280</v>
      </c>
      <c r="G177" s="192"/>
      <c r="H177" s="192">
        <v>345</v>
      </c>
      <c r="I177" s="194">
        <v>345</v>
      </c>
      <c r="J177" s="195" t="s">
        <v>625</v>
      </c>
      <c r="K177" s="196">
        <f t="shared" ref="K177:K182" si="57">H177-F177</f>
        <v>65</v>
      </c>
      <c r="L177" s="197">
        <f t="shared" ref="L177:L178" si="58">K177/F177</f>
        <v>0.23214285714285715</v>
      </c>
      <c r="M177" s="192" t="s">
        <v>591</v>
      </c>
      <c r="N177" s="198">
        <v>42814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72</v>
      </c>
      <c r="B178" s="190">
        <v>42657</v>
      </c>
      <c r="C178" s="190"/>
      <c r="D178" s="191" t="s">
        <v>727</v>
      </c>
      <c r="E178" s="192" t="s">
        <v>623</v>
      </c>
      <c r="F178" s="193">
        <v>245</v>
      </c>
      <c r="G178" s="192"/>
      <c r="H178" s="192">
        <v>325.5</v>
      </c>
      <c r="I178" s="194">
        <v>330</v>
      </c>
      <c r="J178" s="195" t="s">
        <v>728</v>
      </c>
      <c r="K178" s="196">
        <f t="shared" si="57"/>
        <v>80.5</v>
      </c>
      <c r="L178" s="197">
        <f t="shared" si="58"/>
        <v>0.32857142857142857</v>
      </c>
      <c r="M178" s="192" t="s">
        <v>591</v>
      </c>
      <c r="N178" s="198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73</v>
      </c>
      <c r="B179" s="190">
        <v>42660</v>
      </c>
      <c r="C179" s="190"/>
      <c r="D179" s="191" t="s">
        <v>347</v>
      </c>
      <c r="E179" s="192" t="s">
        <v>623</v>
      </c>
      <c r="F179" s="193">
        <v>125</v>
      </c>
      <c r="G179" s="192"/>
      <c r="H179" s="192">
        <v>160</v>
      </c>
      <c r="I179" s="194">
        <v>160</v>
      </c>
      <c r="J179" s="195" t="s">
        <v>681</v>
      </c>
      <c r="K179" s="196">
        <f t="shared" si="57"/>
        <v>35</v>
      </c>
      <c r="L179" s="197">
        <v>0.28000000000000003</v>
      </c>
      <c r="M179" s="192" t="s">
        <v>591</v>
      </c>
      <c r="N179" s="198">
        <v>42803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74</v>
      </c>
      <c r="B180" s="190">
        <v>42660</v>
      </c>
      <c r="C180" s="190"/>
      <c r="D180" s="191" t="s">
        <v>470</v>
      </c>
      <c r="E180" s="192" t="s">
        <v>623</v>
      </c>
      <c r="F180" s="193">
        <v>114</v>
      </c>
      <c r="G180" s="192"/>
      <c r="H180" s="192">
        <v>145</v>
      </c>
      <c r="I180" s="194">
        <v>145</v>
      </c>
      <c r="J180" s="195" t="s">
        <v>681</v>
      </c>
      <c r="K180" s="196">
        <f t="shared" si="57"/>
        <v>31</v>
      </c>
      <c r="L180" s="197">
        <f t="shared" ref="L180:L182" si="59">K180/F180</f>
        <v>0.27192982456140352</v>
      </c>
      <c r="M180" s="192" t="s">
        <v>591</v>
      </c>
      <c r="N180" s="198">
        <v>42859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75</v>
      </c>
      <c r="B181" s="190">
        <v>42660</v>
      </c>
      <c r="C181" s="190"/>
      <c r="D181" s="191" t="s">
        <v>729</v>
      </c>
      <c r="E181" s="192" t="s">
        <v>623</v>
      </c>
      <c r="F181" s="193">
        <v>212</v>
      </c>
      <c r="G181" s="192"/>
      <c r="H181" s="192">
        <v>280</v>
      </c>
      <c r="I181" s="194">
        <v>276</v>
      </c>
      <c r="J181" s="195" t="s">
        <v>730</v>
      </c>
      <c r="K181" s="196">
        <f t="shared" si="57"/>
        <v>68</v>
      </c>
      <c r="L181" s="197">
        <f t="shared" si="59"/>
        <v>0.32075471698113206</v>
      </c>
      <c r="M181" s="192" t="s">
        <v>591</v>
      </c>
      <c r="N181" s="198">
        <v>42858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76</v>
      </c>
      <c r="B182" s="190">
        <v>42678</v>
      </c>
      <c r="C182" s="190"/>
      <c r="D182" s="191" t="s">
        <v>458</v>
      </c>
      <c r="E182" s="192" t="s">
        <v>623</v>
      </c>
      <c r="F182" s="193">
        <v>155</v>
      </c>
      <c r="G182" s="192"/>
      <c r="H182" s="192">
        <v>210</v>
      </c>
      <c r="I182" s="194">
        <v>210</v>
      </c>
      <c r="J182" s="195" t="s">
        <v>731</v>
      </c>
      <c r="K182" s="196">
        <f t="shared" si="57"/>
        <v>55</v>
      </c>
      <c r="L182" s="197">
        <f t="shared" si="59"/>
        <v>0.35483870967741937</v>
      </c>
      <c r="M182" s="192" t="s">
        <v>591</v>
      </c>
      <c r="N182" s="198">
        <v>42944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9">
        <v>77</v>
      </c>
      <c r="B183" s="200">
        <v>42710</v>
      </c>
      <c r="C183" s="200"/>
      <c r="D183" s="201" t="s">
        <v>732</v>
      </c>
      <c r="E183" s="202" t="s">
        <v>623</v>
      </c>
      <c r="F183" s="203">
        <v>150.5</v>
      </c>
      <c r="G183" s="203"/>
      <c r="H183" s="204">
        <v>72.5</v>
      </c>
      <c r="I183" s="204">
        <v>174</v>
      </c>
      <c r="J183" s="205" t="s">
        <v>733</v>
      </c>
      <c r="K183" s="206">
        <v>-78</v>
      </c>
      <c r="L183" s="207">
        <v>-0.51827242524916906</v>
      </c>
      <c r="M183" s="203" t="s">
        <v>604</v>
      </c>
      <c r="N183" s="200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78</v>
      </c>
      <c r="B184" s="190">
        <v>42712</v>
      </c>
      <c r="C184" s="190"/>
      <c r="D184" s="191" t="s">
        <v>734</v>
      </c>
      <c r="E184" s="192" t="s">
        <v>623</v>
      </c>
      <c r="F184" s="193">
        <v>380</v>
      </c>
      <c r="G184" s="192"/>
      <c r="H184" s="192">
        <v>478</v>
      </c>
      <c r="I184" s="194">
        <v>468</v>
      </c>
      <c r="J184" s="195" t="s">
        <v>681</v>
      </c>
      <c r="K184" s="196">
        <f t="shared" ref="K184:K186" si="60">H184-F184</f>
        <v>98</v>
      </c>
      <c r="L184" s="197">
        <f t="shared" ref="L184:L186" si="61">K184/F184</f>
        <v>0.25789473684210529</v>
      </c>
      <c r="M184" s="192" t="s">
        <v>591</v>
      </c>
      <c r="N184" s="198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79</v>
      </c>
      <c r="B185" s="190">
        <v>42734</v>
      </c>
      <c r="C185" s="190"/>
      <c r="D185" s="191" t="s">
        <v>109</v>
      </c>
      <c r="E185" s="192" t="s">
        <v>623</v>
      </c>
      <c r="F185" s="193">
        <v>305</v>
      </c>
      <c r="G185" s="192"/>
      <c r="H185" s="192">
        <v>375</v>
      </c>
      <c r="I185" s="194">
        <v>375</v>
      </c>
      <c r="J185" s="195" t="s">
        <v>681</v>
      </c>
      <c r="K185" s="196">
        <f t="shared" si="60"/>
        <v>70</v>
      </c>
      <c r="L185" s="197">
        <f t="shared" si="61"/>
        <v>0.22950819672131148</v>
      </c>
      <c r="M185" s="192" t="s">
        <v>591</v>
      </c>
      <c r="N185" s="198">
        <v>42768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80</v>
      </c>
      <c r="B186" s="190">
        <v>42739</v>
      </c>
      <c r="C186" s="190"/>
      <c r="D186" s="191" t="s">
        <v>95</v>
      </c>
      <c r="E186" s="192" t="s">
        <v>623</v>
      </c>
      <c r="F186" s="193">
        <v>99.5</v>
      </c>
      <c r="G186" s="192"/>
      <c r="H186" s="192">
        <v>158</v>
      </c>
      <c r="I186" s="194">
        <v>158</v>
      </c>
      <c r="J186" s="195" t="s">
        <v>681</v>
      </c>
      <c r="K186" s="196">
        <f t="shared" si="60"/>
        <v>58.5</v>
      </c>
      <c r="L186" s="197">
        <f t="shared" si="61"/>
        <v>0.5879396984924623</v>
      </c>
      <c r="M186" s="192" t="s">
        <v>591</v>
      </c>
      <c r="N186" s="198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81</v>
      </c>
      <c r="B187" s="190">
        <v>42739</v>
      </c>
      <c r="C187" s="190"/>
      <c r="D187" s="191" t="s">
        <v>95</v>
      </c>
      <c r="E187" s="192" t="s">
        <v>623</v>
      </c>
      <c r="F187" s="193">
        <v>99.5</v>
      </c>
      <c r="G187" s="192"/>
      <c r="H187" s="192">
        <v>158</v>
      </c>
      <c r="I187" s="194">
        <v>158</v>
      </c>
      <c r="J187" s="195" t="s">
        <v>681</v>
      </c>
      <c r="K187" s="196">
        <v>58.5</v>
      </c>
      <c r="L187" s="197">
        <v>0.58793969849246197</v>
      </c>
      <c r="M187" s="192" t="s">
        <v>591</v>
      </c>
      <c r="N187" s="198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82</v>
      </c>
      <c r="B188" s="190">
        <v>42786</v>
      </c>
      <c r="C188" s="190"/>
      <c r="D188" s="191" t="s">
        <v>186</v>
      </c>
      <c r="E188" s="192" t="s">
        <v>623</v>
      </c>
      <c r="F188" s="193">
        <v>140.5</v>
      </c>
      <c r="G188" s="192"/>
      <c r="H188" s="192">
        <v>220</v>
      </c>
      <c r="I188" s="194">
        <v>220</v>
      </c>
      <c r="J188" s="195" t="s">
        <v>681</v>
      </c>
      <c r="K188" s="196">
        <f>H188-F188</f>
        <v>79.5</v>
      </c>
      <c r="L188" s="197">
        <f>K188/F188</f>
        <v>0.5658362989323843</v>
      </c>
      <c r="M188" s="192" t="s">
        <v>591</v>
      </c>
      <c r="N188" s="198">
        <v>42864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83</v>
      </c>
      <c r="B189" s="190">
        <v>42786</v>
      </c>
      <c r="C189" s="190"/>
      <c r="D189" s="191" t="s">
        <v>735</v>
      </c>
      <c r="E189" s="192" t="s">
        <v>623</v>
      </c>
      <c r="F189" s="193">
        <v>202.5</v>
      </c>
      <c r="G189" s="192"/>
      <c r="H189" s="192">
        <v>234</v>
      </c>
      <c r="I189" s="194">
        <v>234</v>
      </c>
      <c r="J189" s="195" t="s">
        <v>681</v>
      </c>
      <c r="K189" s="196">
        <v>31.5</v>
      </c>
      <c r="L189" s="197">
        <v>0.155555555555556</v>
      </c>
      <c r="M189" s="192" t="s">
        <v>591</v>
      </c>
      <c r="N189" s="198">
        <v>42836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84</v>
      </c>
      <c r="B190" s="190">
        <v>42818</v>
      </c>
      <c r="C190" s="190"/>
      <c r="D190" s="191" t="s">
        <v>736</v>
      </c>
      <c r="E190" s="192" t="s">
        <v>623</v>
      </c>
      <c r="F190" s="193">
        <v>300.5</v>
      </c>
      <c r="G190" s="192"/>
      <c r="H190" s="192">
        <v>417.5</v>
      </c>
      <c r="I190" s="194">
        <v>420</v>
      </c>
      <c r="J190" s="195" t="s">
        <v>737</v>
      </c>
      <c r="K190" s="196">
        <f>H190-F190</f>
        <v>117</v>
      </c>
      <c r="L190" s="197">
        <f>K190/F190</f>
        <v>0.38935108153078202</v>
      </c>
      <c r="M190" s="192" t="s">
        <v>591</v>
      </c>
      <c r="N190" s="198">
        <v>43070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85</v>
      </c>
      <c r="B191" s="190">
        <v>42818</v>
      </c>
      <c r="C191" s="190"/>
      <c r="D191" s="191" t="s">
        <v>711</v>
      </c>
      <c r="E191" s="192" t="s">
        <v>623</v>
      </c>
      <c r="F191" s="193">
        <v>850</v>
      </c>
      <c r="G191" s="192"/>
      <c r="H191" s="192">
        <v>1042.5</v>
      </c>
      <c r="I191" s="194">
        <v>1023</v>
      </c>
      <c r="J191" s="195" t="s">
        <v>738</v>
      </c>
      <c r="K191" s="196">
        <v>192.5</v>
      </c>
      <c r="L191" s="197">
        <v>0.22647058823529401</v>
      </c>
      <c r="M191" s="192" t="s">
        <v>591</v>
      </c>
      <c r="N191" s="198">
        <v>42830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86</v>
      </c>
      <c r="B192" s="190">
        <v>42830</v>
      </c>
      <c r="C192" s="190"/>
      <c r="D192" s="191" t="s">
        <v>489</v>
      </c>
      <c r="E192" s="192" t="s">
        <v>623</v>
      </c>
      <c r="F192" s="193">
        <v>785</v>
      </c>
      <c r="G192" s="192"/>
      <c r="H192" s="192">
        <v>930</v>
      </c>
      <c r="I192" s="194">
        <v>920</v>
      </c>
      <c r="J192" s="195" t="s">
        <v>739</v>
      </c>
      <c r="K192" s="196">
        <f>H192-F192</f>
        <v>145</v>
      </c>
      <c r="L192" s="197">
        <f>K192/F192</f>
        <v>0.18471337579617833</v>
      </c>
      <c r="M192" s="192" t="s">
        <v>591</v>
      </c>
      <c r="N192" s="198">
        <v>42976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9">
        <v>87</v>
      </c>
      <c r="B193" s="200">
        <v>42831</v>
      </c>
      <c r="C193" s="200"/>
      <c r="D193" s="201" t="s">
        <v>740</v>
      </c>
      <c r="E193" s="202" t="s">
        <v>623</v>
      </c>
      <c r="F193" s="203">
        <v>40</v>
      </c>
      <c r="G193" s="203"/>
      <c r="H193" s="204">
        <v>13.1</v>
      </c>
      <c r="I193" s="204">
        <v>60</v>
      </c>
      <c r="J193" s="205" t="s">
        <v>741</v>
      </c>
      <c r="K193" s="206">
        <v>-26.9</v>
      </c>
      <c r="L193" s="207">
        <v>-0.67249999999999999</v>
      </c>
      <c r="M193" s="203" t="s">
        <v>604</v>
      </c>
      <c r="N193" s="200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88</v>
      </c>
      <c r="B194" s="190">
        <v>42837</v>
      </c>
      <c r="C194" s="190"/>
      <c r="D194" s="191" t="s">
        <v>94</v>
      </c>
      <c r="E194" s="192" t="s">
        <v>623</v>
      </c>
      <c r="F194" s="193">
        <v>289.5</v>
      </c>
      <c r="G194" s="192"/>
      <c r="H194" s="192">
        <v>354</v>
      </c>
      <c r="I194" s="194">
        <v>360</v>
      </c>
      <c r="J194" s="195" t="s">
        <v>742</v>
      </c>
      <c r="K194" s="196">
        <f t="shared" ref="K194:K202" si="62">H194-F194</f>
        <v>64.5</v>
      </c>
      <c r="L194" s="197">
        <f t="shared" ref="L194:L202" si="63">K194/F194</f>
        <v>0.22279792746113988</v>
      </c>
      <c r="M194" s="192" t="s">
        <v>591</v>
      </c>
      <c r="N194" s="198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89</v>
      </c>
      <c r="B195" s="190">
        <v>42845</v>
      </c>
      <c r="C195" s="190"/>
      <c r="D195" s="191" t="s">
        <v>428</v>
      </c>
      <c r="E195" s="192" t="s">
        <v>623</v>
      </c>
      <c r="F195" s="193">
        <v>700</v>
      </c>
      <c r="G195" s="192"/>
      <c r="H195" s="192">
        <v>840</v>
      </c>
      <c r="I195" s="194">
        <v>840</v>
      </c>
      <c r="J195" s="195" t="s">
        <v>743</v>
      </c>
      <c r="K195" s="196">
        <f t="shared" si="62"/>
        <v>140</v>
      </c>
      <c r="L195" s="197">
        <f t="shared" si="63"/>
        <v>0.2</v>
      </c>
      <c r="M195" s="192" t="s">
        <v>591</v>
      </c>
      <c r="N195" s="198">
        <v>42893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90</v>
      </c>
      <c r="B196" s="190">
        <v>42887</v>
      </c>
      <c r="C196" s="190"/>
      <c r="D196" s="191" t="s">
        <v>744</v>
      </c>
      <c r="E196" s="192" t="s">
        <v>623</v>
      </c>
      <c r="F196" s="193">
        <v>130</v>
      </c>
      <c r="G196" s="192"/>
      <c r="H196" s="192">
        <v>144.25</v>
      </c>
      <c r="I196" s="194">
        <v>170</v>
      </c>
      <c r="J196" s="195" t="s">
        <v>745</v>
      </c>
      <c r="K196" s="196">
        <f t="shared" si="62"/>
        <v>14.25</v>
      </c>
      <c r="L196" s="197">
        <f t="shared" si="63"/>
        <v>0.10961538461538461</v>
      </c>
      <c r="M196" s="192" t="s">
        <v>591</v>
      </c>
      <c r="N196" s="198">
        <v>43675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91</v>
      </c>
      <c r="B197" s="190">
        <v>42901</v>
      </c>
      <c r="C197" s="190"/>
      <c r="D197" s="191" t="s">
        <v>746</v>
      </c>
      <c r="E197" s="192" t="s">
        <v>623</v>
      </c>
      <c r="F197" s="193">
        <v>214.5</v>
      </c>
      <c r="G197" s="192"/>
      <c r="H197" s="192">
        <v>262</v>
      </c>
      <c r="I197" s="194">
        <v>262</v>
      </c>
      <c r="J197" s="195" t="s">
        <v>747</v>
      </c>
      <c r="K197" s="196">
        <f t="shared" si="62"/>
        <v>47.5</v>
      </c>
      <c r="L197" s="197">
        <f t="shared" si="63"/>
        <v>0.22144522144522144</v>
      </c>
      <c r="M197" s="192" t="s">
        <v>591</v>
      </c>
      <c r="N197" s="198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0">
        <v>92</v>
      </c>
      <c r="B198" s="221">
        <v>42933</v>
      </c>
      <c r="C198" s="221"/>
      <c r="D198" s="222" t="s">
        <v>748</v>
      </c>
      <c r="E198" s="223" t="s">
        <v>623</v>
      </c>
      <c r="F198" s="224">
        <v>370</v>
      </c>
      <c r="G198" s="223"/>
      <c r="H198" s="223">
        <v>447.5</v>
      </c>
      <c r="I198" s="225">
        <v>450</v>
      </c>
      <c r="J198" s="226" t="s">
        <v>681</v>
      </c>
      <c r="K198" s="196">
        <f t="shared" si="62"/>
        <v>77.5</v>
      </c>
      <c r="L198" s="227">
        <f t="shared" si="63"/>
        <v>0.20945945945945946</v>
      </c>
      <c r="M198" s="223" t="s">
        <v>591</v>
      </c>
      <c r="N198" s="228">
        <v>43035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0">
        <v>93</v>
      </c>
      <c r="B199" s="221">
        <v>42943</v>
      </c>
      <c r="C199" s="221"/>
      <c r="D199" s="222" t="s">
        <v>184</v>
      </c>
      <c r="E199" s="223" t="s">
        <v>623</v>
      </c>
      <c r="F199" s="224">
        <v>657.5</v>
      </c>
      <c r="G199" s="223"/>
      <c r="H199" s="223">
        <v>825</v>
      </c>
      <c r="I199" s="225">
        <v>820</v>
      </c>
      <c r="J199" s="226" t="s">
        <v>681</v>
      </c>
      <c r="K199" s="196">
        <f t="shared" si="62"/>
        <v>167.5</v>
      </c>
      <c r="L199" s="227">
        <f t="shared" si="63"/>
        <v>0.25475285171102663</v>
      </c>
      <c r="M199" s="223" t="s">
        <v>591</v>
      </c>
      <c r="N199" s="228">
        <v>43090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94</v>
      </c>
      <c r="B200" s="190">
        <v>42964</v>
      </c>
      <c r="C200" s="190"/>
      <c r="D200" s="191" t="s">
        <v>363</v>
      </c>
      <c r="E200" s="192" t="s">
        <v>623</v>
      </c>
      <c r="F200" s="193">
        <v>605</v>
      </c>
      <c r="G200" s="192"/>
      <c r="H200" s="192">
        <v>750</v>
      </c>
      <c r="I200" s="194">
        <v>750</v>
      </c>
      <c r="J200" s="195" t="s">
        <v>739</v>
      </c>
      <c r="K200" s="196">
        <f t="shared" si="62"/>
        <v>145</v>
      </c>
      <c r="L200" s="197">
        <f t="shared" si="63"/>
        <v>0.23966942148760331</v>
      </c>
      <c r="M200" s="192" t="s">
        <v>591</v>
      </c>
      <c r="N200" s="198">
        <v>43027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9">
        <v>95</v>
      </c>
      <c r="B201" s="200">
        <v>42979</v>
      </c>
      <c r="C201" s="200"/>
      <c r="D201" s="208" t="s">
        <v>749</v>
      </c>
      <c r="E201" s="203" t="s">
        <v>623</v>
      </c>
      <c r="F201" s="203">
        <v>255</v>
      </c>
      <c r="G201" s="204"/>
      <c r="H201" s="204">
        <v>217.25</v>
      </c>
      <c r="I201" s="204">
        <v>320</v>
      </c>
      <c r="J201" s="205" t="s">
        <v>750</v>
      </c>
      <c r="K201" s="206">
        <f t="shared" si="62"/>
        <v>-37.75</v>
      </c>
      <c r="L201" s="209">
        <f t="shared" si="63"/>
        <v>-0.14803921568627451</v>
      </c>
      <c r="M201" s="203" t="s">
        <v>604</v>
      </c>
      <c r="N201" s="200">
        <v>43661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96</v>
      </c>
      <c r="B202" s="190">
        <v>42997</v>
      </c>
      <c r="C202" s="190"/>
      <c r="D202" s="191" t="s">
        <v>751</v>
      </c>
      <c r="E202" s="192" t="s">
        <v>623</v>
      </c>
      <c r="F202" s="193">
        <v>215</v>
      </c>
      <c r="G202" s="192"/>
      <c r="H202" s="192">
        <v>258</v>
      </c>
      <c r="I202" s="194">
        <v>258</v>
      </c>
      <c r="J202" s="195" t="s">
        <v>681</v>
      </c>
      <c r="K202" s="196">
        <f t="shared" si="62"/>
        <v>43</v>
      </c>
      <c r="L202" s="197">
        <f t="shared" si="63"/>
        <v>0.2</v>
      </c>
      <c r="M202" s="192" t="s">
        <v>591</v>
      </c>
      <c r="N202" s="198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97</v>
      </c>
      <c r="B203" s="190">
        <v>42997</v>
      </c>
      <c r="C203" s="190"/>
      <c r="D203" s="191" t="s">
        <v>751</v>
      </c>
      <c r="E203" s="192" t="s">
        <v>623</v>
      </c>
      <c r="F203" s="193">
        <v>215</v>
      </c>
      <c r="G203" s="192"/>
      <c r="H203" s="192">
        <v>258</v>
      </c>
      <c r="I203" s="194">
        <v>258</v>
      </c>
      <c r="J203" s="226" t="s">
        <v>681</v>
      </c>
      <c r="K203" s="196">
        <v>43</v>
      </c>
      <c r="L203" s="197">
        <v>0.2</v>
      </c>
      <c r="M203" s="192" t="s">
        <v>591</v>
      </c>
      <c r="N203" s="198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0">
        <v>98</v>
      </c>
      <c r="B204" s="221">
        <v>42998</v>
      </c>
      <c r="C204" s="221"/>
      <c r="D204" s="222" t="s">
        <v>752</v>
      </c>
      <c r="E204" s="223" t="s">
        <v>623</v>
      </c>
      <c r="F204" s="193">
        <v>75</v>
      </c>
      <c r="G204" s="223"/>
      <c r="H204" s="223">
        <v>90</v>
      </c>
      <c r="I204" s="225">
        <v>90</v>
      </c>
      <c r="J204" s="195" t="s">
        <v>753</v>
      </c>
      <c r="K204" s="196">
        <f t="shared" ref="K204:K209" si="64">H204-F204</f>
        <v>15</v>
      </c>
      <c r="L204" s="197">
        <f t="shared" ref="L204:L209" si="65">K204/F204</f>
        <v>0.2</v>
      </c>
      <c r="M204" s="192" t="s">
        <v>591</v>
      </c>
      <c r="N204" s="198">
        <v>43019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0">
        <v>99</v>
      </c>
      <c r="B205" s="221">
        <v>43011</v>
      </c>
      <c r="C205" s="221"/>
      <c r="D205" s="222" t="s">
        <v>606</v>
      </c>
      <c r="E205" s="223" t="s">
        <v>623</v>
      </c>
      <c r="F205" s="224">
        <v>315</v>
      </c>
      <c r="G205" s="223"/>
      <c r="H205" s="223">
        <v>392</v>
      </c>
      <c r="I205" s="225">
        <v>384</v>
      </c>
      <c r="J205" s="226" t="s">
        <v>754</v>
      </c>
      <c r="K205" s="196">
        <f t="shared" si="64"/>
        <v>77</v>
      </c>
      <c r="L205" s="227">
        <f t="shared" si="65"/>
        <v>0.24444444444444444</v>
      </c>
      <c r="M205" s="223" t="s">
        <v>591</v>
      </c>
      <c r="N205" s="228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0">
        <v>100</v>
      </c>
      <c r="B206" s="221">
        <v>43013</v>
      </c>
      <c r="C206" s="221"/>
      <c r="D206" s="222" t="s">
        <v>463</v>
      </c>
      <c r="E206" s="223" t="s">
        <v>623</v>
      </c>
      <c r="F206" s="224">
        <v>145</v>
      </c>
      <c r="G206" s="223"/>
      <c r="H206" s="223">
        <v>179</v>
      </c>
      <c r="I206" s="225">
        <v>180</v>
      </c>
      <c r="J206" s="226" t="s">
        <v>755</v>
      </c>
      <c r="K206" s="196">
        <f t="shared" si="64"/>
        <v>34</v>
      </c>
      <c r="L206" s="227">
        <f t="shared" si="65"/>
        <v>0.23448275862068965</v>
      </c>
      <c r="M206" s="223" t="s">
        <v>591</v>
      </c>
      <c r="N206" s="228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0">
        <v>101</v>
      </c>
      <c r="B207" s="221">
        <v>43014</v>
      </c>
      <c r="C207" s="221"/>
      <c r="D207" s="222" t="s">
        <v>337</v>
      </c>
      <c r="E207" s="223" t="s">
        <v>623</v>
      </c>
      <c r="F207" s="224">
        <v>256</v>
      </c>
      <c r="G207" s="223"/>
      <c r="H207" s="223">
        <v>323</v>
      </c>
      <c r="I207" s="225">
        <v>320</v>
      </c>
      <c r="J207" s="226" t="s">
        <v>681</v>
      </c>
      <c r="K207" s="196">
        <f t="shared" si="64"/>
        <v>67</v>
      </c>
      <c r="L207" s="227">
        <f t="shared" si="65"/>
        <v>0.26171875</v>
      </c>
      <c r="M207" s="223" t="s">
        <v>591</v>
      </c>
      <c r="N207" s="228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0">
        <v>102</v>
      </c>
      <c r="B208" s="221">
        <v>43017</v>
      </c>
      <c r="C208" s="221"/>
      <c r="D208" s="222" t="s">
        <v>353</v>
      </c>
      <c r="E208" s="223" t="s">
        <v>623</v>
      </c>
      <c r="F208" s="224">
        <v>137.5</v>
      </c>
      <c r="G208" s="223"/>
      <c r="H208" s="223">
        <v>184</v>
      </c>
      <c r="I208" s="225">
        <v>183</v>
      </c>
      <c r="J208" s="226" t="s">
        <v>756</v>
      </c>
      <c r="K208" s="196">
        <f t="shared" si="64"/>
        <v>46.5</v>
      </c>
      <c r="L208" s="227">
        <f t="shared" si="65"/>
        <v>0.33818181818181819</v>
      </c>
      <c r="M208" s="223" t="s">
        <v>591</v>
      </c>
      <c r="N208" s="228">
        <v>43108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0">
        <v>103</v>
      </c>
      <c r="B209" s="221">
        <v>43018</v>
      </c>
      <c r="C209" s="221"/>
      <c r="D209" s="222" t="s">
        <v>757</v>
      </c>
      <c r="E209" s="223" t="s">
        <v>623</v>
      </c>
      <c r="F209" s="224">
        <v>125.5</v>
      </c>
      <c r="G209" s="223"/>
      <c r="H209" s="223">
        <v>158</v>
      </c>
      <c r="I209" s="225">
        <v>155</v>
      </c>
      <c r="J209" s="226" t="s">
        <v>758</v>
      </c>
      <c r="K209" s="196">
        <f t="shared" si="64"/>
        <v>32.5</v>
      </c>
      <c r="L209" s="227">
        <f t="shared" si="65"/>
        <v>0.25896414342629481</v>
      </c>
      <c r="M209" s="223" t="s">
        <v>591</v>
      </c>
      <c r="N209" s="228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0">
        <v>104</v>
      </c>
      <c r="B210" s="221">
        <v>43018</v>
      </c>
      <c r="C210" s="221"/>
      <c r="D210" s="222" t="s">
        <v>759</v>
      </c>
      <c r="E210" s="223" t="s">
        <v>623</v>
      </c>
      <c r="F210" s="224">
        <v>895</v>
      </c>
      <c r="G210" s="223"/>
      <c r="H210" s="223">
        <v>1122.5</v>
      </c>
      <c r="I210" s="225">
        <v>1078</v>
      </c>
      <c r="J210" s="226" t="s">
        <v>760</v>
      </c>
      <c r="K210" s="196">
        <v>227.5</v>
      </c>
      <c r="L210" s="227">
        <v>0.25418994413407803</v>
      </c>
      <c r="M210" s="223" t="s">
        <v>591</v>
      </c>
      <c r="N210" s="228">
        <v>43117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0">
        <v>105</v>
      </c>
      <c r="B211" s="221">
        <v>43020</v>
      </c>
      <c r="C211" s="221"/>
      <c r="D211" s="222" t="s">
        <v>346</v>
      </c>
      <c r="E211" s="223" t="s">
        <v>623</v>
      </c>
      <c r="F211" s="224">
        <v>525</v>
      </c>
      <c r="G211" s="223"/>
      <c r="H211" s="223">
        <v>629</v>
      </c>
      <c r="I211" s="225">
        <v>629</v>
      </c>
      <c r="J211" s="226" t="s">
        <v>681</v>
      </c>
      <c r="K211" s="196">
        <v>104</v>
      </c>
      <c r="L211" s="227">
        <v>0.19809523809523799</v>
      </c>
      <c r="M211" s="223" t="s">
        <v>591</v>
      </c>
      <c r="N211" s="228">
        <v>43119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0">
        <v>106</v>
      </c>
      <c r="B212" s="221">
        <v>43046</v>
      </c>
      <c r="C212" s="221"/>
      <c r="D212" s="222" t="s">
        <v>388</v>
      </c>
      <c r="E212" s="223" t="s">
        <v>623</v>
      </c>
      <c r="F212" s="224">
        <v>740</v>
      </c>
      <c r="G212" s="223"/>
      <c r="H212" s="223">
        <v>892.5</v>
      </c>
      <c r="I212" s="225">
        <v>900</v>
      </c>
      <c r="J212" s="226" t="s">
        <v>761</v>
      </c>
      <c r="K212" s="196">
        <f t="shared" ref="K212:K214" si="66">H212-F212</f>
        <v>152.5</v>
      </c>
      <c r="L212" s="227">
        <f t="shared" ref="L212:L214" si="67">K212/F212</f>
        <v>0.20608108108108109</v>
      </c>
      <c r="M212" s="223" t="s">
        <v>591</v>
      </c>
      <c r="N212" s="228">
        <v>43052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107</v>
      </c>
      <c r="B213" s="190">
        <v>43073</v>
      </c>
      <c r="C213" s="190"/>
      <c r="D213" s="191" t="s">
        <v>762</v>
      </c>
      <c r="E213" s="192" t="s">
        <v>623</v>
      </c>
      <c r="F213" s="193">
        <v>118.5</v>
      </c>
      <c r="G213" s="192"/>
      <c r="H213" s="192">
        <v>143.5</v>
      </c>
      <c r="I213" s="194">
        <v>145</v>
      </c>
      <c r="J213" s="195" t="s">
        <v>613</v>
      </c>
      <c r="K213" s="196">
        <f t="shared" si="66"/>
        <v>25</v>
      </c>
      <c r="L213" s="197">
        <f t="shared" si="67"/>
        <v>0.2109704641350211</v>
      </c>
      <c r="M213" s="192" t="s">
        <v>591</v>
      </c>
      <c r="N213" s="198">
        <v>43097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9">
        <v>108</v>
      </c>
      <c r="B214" s="200">
        <v>43090</v>
      </c>
      <c r="C214" s="200"/>
      <c r="D214" s="201" t="s">
        <v>434</v>
      </c>
      <c r="E214" s="202" t="s">
        <v>623</v>
      </c>
      <c r="F214" s="203">
        <v>715</v>
      </c>
      <c r="G214" s="203"/>
      <c r="H214" s="204">
        <v>500</v>
      </c>
      <c r="I214" s="204">
        <v>872</v>
      </c>
      <c r="J214" s="205" t="s">
        <v>763</v>
      </c>
      <c r="K214" s="206">
        <f t="shared" si="66"/>
        <v>-215</v>
      </c>
      <c r="L214" s="207">
        <f t="shared" si="67"/>
        <v>-0.30069930069930068</v>
      </c>
      <c r="M214" s="203" t="s">
        <v>604</v>
      </c>
      <c r="N214" s="200">
        <v>43670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109</v>
      </c>
      <c r="B215" s="190">
        <v>43098</v>
      </c>
      <c r="C215" s="190"/>
      <c r="D215" s="191" t="s">
        <v>606</v>
      </c>
      <c r="E215" s="192" t="s">
        <v>623</v>
      </c>
      <c r="F215" s="193">
        <v>435</v>
      </c>
      <c r="G215" s="192"/>
      <c r="H215" s="192">
        <v>542.5</v>
      </c>
      <c r="I215" s="194">
        <v>539</v>
      </c>
      <c r="J215" s="195" t="s">
        <v>681</v>
      </c>
      <c r="K215" s="196">
        <v>107.5</v>
      </c>
      <c r="L215" s="197">
        <v>0.247126436781609</v>
      </c>
      <c r="M215" s="192" t="s">
        <v>591</v>
      </c>
      <c r="N215" s="198">
        <v>43206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110</v>
      </c>
      <c r="B216" s="190">
        <v>43098</v>
      </c>
      <c r="C216" s="190"/>
      <c r="D216" s="191" t="s">
        <v>563</v>
      </c>
      <c r="E216" s="192" t="s">
        <v>623</v>
      </c>
      <c r="F216" s="193">
        <v>885</v>
      </c>
      <c r="G216" s="192"/>
      <c r="H216" s="192">
        <v>1090</v>
      </c>
      <c r="I216" s="194">
        <v>1084</v>
      </c>
      <c r="J216" s="195" t="s">
        <v>681</v>
      </c>
      <c r="K216" s="196">
        <v>205</v>
      </c>
      <c r="L216" s="197">
        <v>0.23163841807909599</v>
      </c>
      <c r="M216" s="192" t="s">
        <v>591</v>
      </c>
      <c r="N216" s="198">
        <v>43213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111</v>
      </c>
      <c r="B217" s="230">
        <v>43192</v>
      </c>
      <c r="C217" s="230"/>
      <c r="D217" s="208" t="s">
        <v>764</v>
      </c>
      <c r="E217" s="203" t="s">
        <v>623</v>
      </c>
      <c r="F217" s="231">
        <v>478.5</v>
      </c>
      <c r="G217" s="203"/>
      <c r="H217" s="203">
        <v>442</v>
      </c>
      <c r="I217" s="204">
        <v>613</v>
      </c>
      <c r="J217" s="205" t="s">
        <v>765</v>
      </c>
      <c r="K217" s="206">
        <f t="shared" ref="K217:K220" si="68">H217-F217</f>
        <v>-36.5</v>
      </c>
      <c r="L217" s="207">
        <f t="shared" ref="L217:L220" si="69">K217/F217</f>
        <v>-7.6280041797283177E-2</v>
      </c>
      <c r="M217" s="203" t="s">
        <v>604</v>
      </c>
      <c r="N217" s="200">
        <v>43762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9">
        <v>112</v>
      </c>
      <c r="B218" s="200">
        <v>43194</v>
      </c>
      <c r="C218" s="200"/>
      <c r="D218" s="201" t="s">
        <v>766</v>
      </c>
      <c r="E218" s="202" t="s">
        <v>623</v>
      </c>
      <c r="F218" s="203">
        <f>141.5-7.3</f>
        <v>134.19999999999999</v>
      </c>
      <c r="G218" s="203"/>
      <c r="H218" s="204">
        <v>77</v>
      </c>
      <c r="I218" s="204">
        <v>180</v>
      </c>
      <c r="J218" s="205" t="s">
        <v>767</v>
      </c>
      <c r="K218" s="206">
        <f t="shared" si="68"/>
        <v>-57.199999999999989</v>
      </c>
      <c r="L218" s="207">
        <f t="shared" si="69"/>
        <v>-0.42622950819672129</v>
      </c>
      <c r="M218" s="203" t="s">
        <v>604</v>
      </c>
      <c r="N218" s="200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9">
        <v>113</v>
      </c>
      <c r="B219" s="200">
        <v>43209</v>
      </c>
      <c r="C219" s="200"/>
      <c r="D219" s="201" t="s">
        <v>768</v>
      </c>
      <c r="E219" s="202" t="s">
        <v>623</v>
      </c>
      <c r="F219" s="203">
        <v>430</v>
      </c>
      <c r="G219" s="203"/>
      <c r="H219" s="204">
        <v>220</v>
      </c>
      <c r="I219" s="204">
        <v>537</v>
      </c>
      <c r="J219" s="205" t="s">
        <v>769</v>
      </c>
      <c r="K219" s="206">
        <f t="shared" si="68"/>
        <v>-210</v>
      </c>
      <c r="L219" s="207">
        <f t="shared" si="69"/>
        <v>-0.48837209302325579</v>
      </c>
      <c r="M219" s="203" t="s">
        <v>604</v>
      </c>
      <c r="N219" s="200">
        <v>43252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0">
        <v>114</v>
      </c>
      <c r="B220" s="221">
        <v>43220</v>
      </c>
      <c r="C220" s="221"/>
      <c r="D220" s="222" t="s">
        <v>389</v>
      </c>
      <c r="E220" s="223" t="s">
        <v>623</v>
      </c>
      <c r="F220" s="223">
        <v>153.5</v>
      </c>
      <c r="G220" s="223"/>
      <c r="H220" s="223">
        <v>196</v>
      </c>
      <c r="I220" s="225">
        <v>196</v>
      </c>
      <c r="J220" s="195" t="s">
        <v>770</v>
      </c>
      <c r="K220" s="196">
        <f t="shared" si="68"/>
        <v>42.5</v>
      </c>
      <c r="L220" s="197">
        <f t="shared" si="69"/>
        <v>0.27687296416938112</v>
      </c>
      <c r="M220" s="192" t="s">
        <v>591</v>
      </c>
      <c r="N220" s="198">
        <v>43605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9">
        <v>115</v>
      </c>
      <c r="B221" s="200">
        <v>43306</v>
      </c>
      <c r="C221" s="200"/>
      <c r="D221" s="201" t="s">
        <v>740</v>
      </c>
      <c r="E221" s="202" t="s">
        <v>623</v>
      </c>
      <c r="F221" s="203">
        <v>27.5</v>
      </c>
      <c r="G221" s="203"/>
      <c r="H221" s="204">
        <v>13.1</v>
      </c>
      <c r="I221" s="204">
        <v>60</v>
      </c>
      <c r="J221" s="205" t="s">
        <v>771</v>
      </c>
      <c r="K221" s="206">
        <v>-14.4</v>
      </c>
      <c r="L221" s="207">
        <v>-0.52363636363636401</v>
      </c>
      <c r="M221" s="203" t="s">
        <v>604</v>
      </c>
      <c r="N221" s="200">
        <v>43138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116</v>
      </c>
      <c r="B222" s="230">
        <v>43318</v>
      </c>
      <c r="C222" s="230"/>
      <c r="D222" s="208" t="s">
        <v>772</v>
      </c>
      <c r="E222" s="203" t="s">
        <v>623</v>
      </c>
      <c r="F222" s="203">
        <v>148.5</v>
      </c>
      <c r="G222" s="203"/>
      <c r="H222" s="203">
        <v>102</v>
      </c>
      <c r="I222" s="204">
        <v>182</v>
      </c>
      <c r="J222" s="205" t="s">
        <v>773</v>
      </c>
      <c r="K222" s="206">
        <f>H222-F222</f>
        <v>-46.5</v>
      </c>
      <c r="L222" s="207">
        <f>K222/F222</f>
        <v>-0.31313131313131315</v>
      </c>
      <c r="M222" s="203" t="s">
        <v>604</v>
      </c>
      <c r="N222" s="200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117</v>
      </c>
      <c r="B223" s="190">
        <v>43335</v>
      </c>
      <c r="C223" s="190"/>
      <c r="D223" s="191" t="s">
        <v>774</v>
      </c>
      <c r="E223" s="192" t="s">
        <v>623</v>
      </c>
      <c r="F223" s="223">
        <v>285</v>
      </c>
      <c r="G223" s="192"/>
      <c r="H223" s="192">
        <v>355</v>
      </c>
      <c r="I223" s="194">
        <v>364</v>
      </c>
      <c r="J223" s="195" t="s">
        <v>775</v>
      </c>
      <c r="K223" s="196">
        <v>70</v>
      </c>
      <c r="L223" s="197">
        <v>0.24561403508771901</v>
      </c>
      <c r="M223" s="192" t="s">
        <v>591</v>
      </c>
      <c r="N223" s="198">
        <v>43455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118</v>
      </c>
      <c r="B224" s="190">
        <v>43341</v>
      </c>
      <c r="C224" s="190"/>
      <c r="D224" s="191" t="s">
        <v>377</v>
      </c>
      <c r="E224" s="192" t="s">
        <v>623</v>
      </c>
      <c r="F224" s="223">
        <v>525</v>
      </c>
      <c r="G224" s="192"/>
      <c r="H224" s="192">
        <v>585</v>
      </c>
      <c r="I224" s="194">
        <v>635</v>
      </c>
      <c r="J224" s="195" t="s">
        <v>776</v>
      </c>
      <c r="K224" s="196">
        <f t="shared" ref="K224:K241" si="70">H224-F224</f>
        <v>60</v>
      </c>
      <c r="L224" s="197">
        <f t="shared" ref="L224:L241" si="71">K224/F224</f>
        <v>0.11428571428571428</v>
      </c>
      <c r="M224" s="192" t="s">
        <v>591</v>
      </c>
      <c r="N224" s="198">
        <v>43662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119</v>
      </c>
      <c r="B225" s="190">
        <v>43395</v>
      </c>
      <c r="C225" s="190"/>
      <c r="D225" s="191" t="s">
        <v>363</v>
      </c>
      <c r="E225" s="192" t="s">
        <v>623</v>
      </c>
      <c r="F225" s="223">
        <v>475</v>
      </c>
      <c r="G225" s="192"/>
      <c r="H225" s="192">
        <v>574</v>
      </c>
      <c r="I225" s="194">
        <v>570</v>
      </c>
      <c r="J225" s="195" t="s">
        <v>681</v>
      </c>
      <c r="K225" s="196">
        <f t="shared" si="70"/>
        <v>99</v>
      </c>
      <c r="L225" s="197">
        <f t="shared" si="71"/>
        <v>0.20842105263157895</v>
      </c>
      <c r="M225" s="192" t="s">
        <v>591</v>
      </c>
      <c r="N225" s="198">
        <v>43403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0">
        <v>120</v>
      </c>
      <c r="B226" s="221">
        <v>43397</v>
      </c>
      <c r="C226" s="221"/>
      <c r="D226" s="222" t="s">
        <v>384</v>
      </c>
      <c r="E226" s="223" t="s">
        <v>623</v>
      </c>
      <c r="F226" s="223">
        <v>707.5</v>
      </c>
      <c r="G226" s="223"/>
      <c r="H226" s="223">
        <v>872</v>
      </c>
      <c r="I226" s="225">
        <v>872</v>
      </c>
      <c r="J226" s="226" t="s">
        <v>681</v>
      </c>
      <c r="K226" s="196">
        <f t="shared" si="70"/>
        <v>164.5</v>
      </c>
      <c r="L226" s="227">
        <f t="shared" si="71"/>
        <v>0.23250883392226149</v>
      </c>
      <c r="M226" s="223" t="s">
        <v>591</v>
      </c>
      <c r="N226" s="228">
        <v>43482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0">
        <v>121</v>
      </c>
      <c r="B227" s="221">
        <v>43398</v>
      </c>
      <c r="C227" s="221"/>
      <c r="D227" s="222" t="s">
        <v>777</v>
      </c>
      <c r="E227" s="223" t="s">
        <v>623</v>
      </c>
      <c r="F227" s="223">
        <v>162</v>
      </c>
      <c r="G227" s="223"/>
      <c r="H227" s="223">
        <v>204</v>
      </c>
      <c r="I227" s="225">
        <v>209</v>
      </c>
      <c r="J227" s="226" t="s">
        <v>778</v>
      </c>
      <c r="K227" s="196">
        <f t="shared" si="70"/>
        <v>42</v>
      </c>
      <c r="L227" s="227">
        <f t="shared" si="71"/>
        <v>0.25925925925925924</v>
      </c>
      <c r="M227" s="223" t="s">
        <v>591</v>
      </c>
      <c r="N227" s="228">
        <v>43539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0">
        <v>122</v>
      </c>
      <c r="B228" s="221">
        <v>43399</v>
      </c>
      <c r="C228" s="221"/>
      <c r="D228" s="222" t="s">
        <v>482</v>
      </c>
      <c r="E228" s="223" t="s">
        <v>623</v>
      </c>
      <c r="F228" s="223">
        <v>240</v>
      </c>
      <c r="G228" s="223"/>
      <c r="H228" s="223">
        <v>297</v>
      </c>
      <c r="I228" s="225">
        <v>297</v>
      </c>
      <c r="J228" s="226" t="s">
        <v>681</v>
      </c>
      <c r="K228" s="232">
        <f t="shared" si="70"/>
        <v>57</v>
      </c>
      <c r="L228" s="227">
        <f t="shared" si="71"/>
        <v>0.23749999999999999</v>
      </c>
      <c r="M228" s="223" t="s">
        <v>591</v>
      </c>
      <c r="N228" s="228">
        <v>43417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123</v>
      </c>
      <c r="B229" s="190">
        <v>43439</v>
      </c>
      <c r="C229" s="190"/>
      <c r="D229" s="191" t="s">
        <v>779</v>
      </c>
      <c r="E229" s="192" t="s">
        <v>623</v>
      </c>
      <c r="F229" s="192">
        <v>202.5</v>
      </c>
      <c r="G229" s="192"/>
      <c r="H229" s="192">
        <v>255</v>
      </c>
      <c r="I229" s="194">
        <v>252</v>
      </c>
      <c r="J229" s="195" t="s">
        <v>681</v>
      </c>
      <c r="K229" s="196">
        <f t="shared" si="70"/>
        <v>52.5</v>
      </c>
      <c r="L229" s="197">
        <f t="shared" si="71"/>
        <v>0.25925925925925924</v>
      </c>
      <c r="M229" s="192" t="s">
        <v>591</v>
      </c>
      <c r="N229" s="198">
        <v>43542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124</v>
      </c>
      <c r="B230" s="221">
        <v>43465</v>
      </c>
      <c r="C230" s="190"/>
      <c r="D230" s="222" t="s">
        <v>416</v>
      </c>
      <c r="E230" s="223" t="s">
        <v>623</v>
      </c>
      <c r="F230" s="223">
        <v>710</v>
      </c>
      <c r="G230" s="223"/>
      <c r="H230" s="223">
        <v>866</v>
      </c>
      <c r="I230" s="225">
        <v>866</v>
      </c>
      <c r="J230" s="226" t="s">
        <v>681</v>
      </c>
      <c r="K230" s="196">
        <f t="shared" si="70"/>
        <v>156</v>
      </c>
      <c r="L230" s="197">
        <f t="shared" si="71"/>
        <v>0.21971830985915494</v>
      </c>
      <c r="M230" s="192" t="s">
        <v>591</v>
      </c>
      <c r="N230" s="198">
        <v>43553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0">
        <v>125</v>
      </c>
      <c r="B231" s="221">
        <v>43522</v>
      </c>
      <c r="C231" s="221"/>
      <c r="D231" s="222" t="s">
        <v>153</v>
      </c>
      <c r="E231" s="223" t="s">
        <v>623</v>
      </c>
      <c r="F231" s="223">
        <v>337.25</v>
      </c>
      <c r="G231" s="223"/>
      <c r="H231" s="223">
        <v>398.5</v>
      </c>
      <c r="I231" s="225">
        <v>411</v>
      </c>
      <c r="J231" s="195" t="s">
        <v>781</v>
      </c>
      <c r="K231" s="196">
        <f t="shared" si="70"/>
        <v>61.25</v>
      </c>
      <c r="L231" s="197">
        <f t="shared" si="71"/>
        <v>0.1816160118606375</v>
      </c>
      <c r="M231" s="192" t="s">
        <v>591</v>
      </c>
      <c r="N231" s="198">
        <v>43760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3">
        <v>126</v>
      </c>
      <c r="B232" s="234">
        <v>43559</v>
      </c>
      <c r="C232" s="234"/>
      <c r="D232" s="235" t="s">
        <v>782</v>
      </c>
      <c r="E232" s="236" t="s">
        <v>623</v>
      </c>
      <c r="F232" s="236">
        <v>130</v>
      </c>
      <c r="G232" s="236"/>
      <c r="H232" s="236">
        <v>65</v>
      </c>
      <c r="I232" s="237">
        <v>158</v>
      </c>
      <c r="J232" s="205" t="s">
        <v>783</v>
      </c>
      <c r="K232" s="206">
        <f t="shared" si="70"/>
        <v>-65</v>
      </c>
      <c r="L232" s="207">
        <f t="shared" si="71"/>
        <v>-0.5</v>
      </c>
      <c r="M232" s="203" t="s">
        <v>604</v>
      </c>
      <c r="N232" s="200">
        <v>43726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0">
        <v>127</v>
      </c>
      <c r="B233" s="221">
        <v>43017</v>
      </c>
      <c r="C233" s="221"/>
      <c r="D233" s="222" t="s">
        <v>186</v>
      </c>
      <c r="E233" s="223" t="s">
        <v>623</v>
      </c>
      <c r="F233" s="223">
        <v>141.5</v>
      </c>
      <c r="G233" s="223"/>
      <c r="H233" s="223">
        <v>183.5</v>
      </c>
      <c r="I233" s="225">
        <v>210</v>
      </c>
      <c r="J233" s="195" t="s">
        <v>778</v>
      </c>
      <c r="K233" s="196">
        <f t="shared" si="70"/>
        <v>42</v>
      </c>
      <c r="L233" s="197">
        <f t="shared" si="71"/>
        <v>0.29681978798586572</v>
      </c>
      <c r="M233" s="192" t="s">
        <v>591</v>
      </c>
      <c r="N233" s="198">
        <v>43042</v>
      </c>
      <c r="O233" s="1"/>
      <c r="P233" s="1"/>
      <c r="Q233" s="1"/>
      <c r="R233" s="6" t="s">
        <v>784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3">
        <v>128</v>
      </c>
      <c r="B234" s="234">
        <v>43074</v>
      </c>
      <c r="C234" s="234"/>
      <c r="D234" s="235" t="s">
        <v>785</v>
      </c>
      <c r="E234" s="236" t="s">
        <v>623</v>
      </c>
      <c r="F234" s="231">
        <v>172</v>
      </c>
      <c r="G234" s="236"/>
      <c r="H234" s="236">
        <v>155.25</v>
      </c>
      <c r="I234" s="237">
        <v>230</v>
      </c>
      <c r="J234" s="205" t="s">
        <v>786</v>
      </c>
      <c r="K234" s="206">
        <f t="shared" si="70"/>
        <v>-16.75</v>
      </c>
      <c r="L234" s="207">
        <f t="shared" si="71"/>
        <v>-9.7383720930232565E-2</v>
      </c>
      <c r="M234" s="203" t="s">
        <v>604</v>
      </c>
      <c r="N234" s="200">
        <v>43787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0">
        <v>129</v>
      </c>
      <c r="B235" s="221">
        <v>43398</v>
      </c>
      <c r="C235" s="221"/>
      <c r="D235" s="222" t="s">
        <v>108</v>
      </c>
      <c r="E235" s="223" t="s">
        <v>623</v>
      </c>
      <c r="F235" s="223">
        <v>698.5</v>
      </c>
      <c r="G235" s="223"/>
      <c r="H235" s="223">
        <v>890</v>
      </c>
      <c r="I235" s="225">
        <v>890</v>
      </c>
      <c r="J235" s="195" t="s">
        <v>856</v>
      </c>
      <c r="K235" s="196">
        <f t="shared" si="70"/>
        <v>191.5</v>
      </c>
      <c r="L235" s="197">
        <f t="shared" si="71"/>
        <v>0.27415891195418757</v>
      </c>
      <c r="M235" s="192" t="s">
        <v>591</v>
      </c>
      <c r="N235" s="198">
        <v>44328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0">
        <v>130</v>
      </c>
      <c r="B236" s="221">
        <v>42877</v>
      </c>
      <c r="C236" s="221"/>
      <c r="D236" s="222" t="s">
        <v>376</v>
      </c>
      <c r="E236" s="223" t="s">
        <v>623</v>
      </c>
      <c r="F236" s="223">
        <v>127.6</v>
      </c>
      <c r="G236" s="223"/>
      <c r="H236" s="223">
        <v>138</v>
      </c>
      <c r="I236" s="225">
        <v>190</v>
      </c>
      <c r="J236" s="195" t="s">
        <v>787</v>
      </c>
      <c r="K236" s="196">
        <f t="shared" si="70"/>
        <v>10.400000000000006</v>
      </c>
      <c r="L236" s="197">
        <f t="shared" si="71"/>
        <v>8.1504702194357417E-2</v>
      </c>
      <c r="M236" s="192" t="s">
        <v>591</v>
      </c>
      <c r="N236" s="198">
        <v>43774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131</v>
      </c>
      <c r="B237" s="221">
        <v>43158</v>
      </c>
      <c r="C237" s="221"/>
      <c r="D237" s="222" t="s">
        <v>788</v>
      </c>
      <c r="E237" s="223" t="s">
        <v>623</v>
      </c>
      <c r="F237" s="223">
        <v>317</v>
      </c>
      <c r="G237" s="223"/>
      <c r="H237" s="223">
        <v>382.5</v>
      </c>
      <c r="I237" s="225">
        <v>398</v>
      </c>
      <c r="J237" s="195" t="s">
        <v>789</v>
      </c>
      <c r="K237" s="196">
        <f t="shared" si="70"/>
        <v>65.5</v>
      </c>
      <c r="L237" s="197">
        <f t="shared" si="71"/>
        <v>0.20662460567823343</v>
      </c>
      <c r="M237" s="192" t="s">
        <v>591</v>
      </c>
      <c r="N237" s="198">
        <v>44238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3">
        <v>132</v>
      </c>
      <c r="B238" s="234">
        <v>43164</v>
      </c>
      <c r="C238" s="234"/>
      <c r="D238" s="235" t="s">
        <v>145</v>
      </c>
      <c r="E238" s="236" t="s">
        <v>623</v>
      </c>
      <c r="F238" s="231">
        <f>510-14.4</f>
        <v>495.6</v>
      </c>
      <c r="G238" s="236"/>
      <c r="H238" s="236">
        <v>350</v>
      </c>
      <c r="I238" s="237">
        <v>672</v>
      </c>
      <c r="J238" s="205" t="s">
        <v>790</v>
      </c>
      <c r="K238" s="206">
        <f t="shared" si="70"/>
        <v>-145.60000000000002</v>
      </c>
      <c r="L238" s="207">
        <f t="shared" si="71"/>
        <v>-0.29378531073446329</v>
      </c>
      <c r="M238" s="203" t="s">
        <v>604</v>
      </c>
      <c r="N238" s="200">
        <v>43887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3">
        <v>133</v>
      </c>
      <c r="B239" s="234">
        <v>43237</v>
      </c>
      <c r="C239" s="234"/>
      <c r="D239" s="235" t="s">
        <v>474</v>
      </c>
      <c r="E239" s="236" t="s">
        <v>623</v>
      </c>
      <c r="F239" s="231">
        <v>230.3</v>
      </c>
      <c r="G239" s="236"/>
      <c r="H239" s="236">
        <v>102.5</v>
      </c>
      <c r="I239" s="237">
        <v>348</v>
      </c>
      <c r="J239" s="205" t="s">
        <v>791</v>
      </c>
      <c r="K239" s="206">
        <f t="shared" si="70"/>
        <v>-127.80000000000001</v>
      </c>
      <c r="L239" s="207">
        <f t="shared" si="71"/>
        <v>-0.55492835432045162</v>
      </c>
      <c r="M239" s="203" t="s">
        <v>604</v>
      </c>
      <c r="N239" s="200">
        <v>43896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0">
        <v>134</v>
      </c>
      <c r="B240" s="221">
        <v>43258</v>
      </c>
      <c r="C240" s="221"/>
      <c r="D240" s="222" t="s">
        <v>439</v>
      </c>
      <c r="E240" s="223" t="s">
        <v>623</v>
      </c>
      <c r="F240" s="223">
        <f>342.5-5.1</f>
        <v>337.4</v>
      </c>
      <c r="G240" s="223"/>
      <c r="H240" s="223">
        <v>412.5</v>
      </c>
      <c r="I240" s="225">
        <v>439</v>
      </c>
      <c r="J240" s="195" t="s">
        <v>792</v>
      </c>
      <c r="K240" s="196">
        <f t="shared" si="70"/>
        <v>75.100000000000023</v>
      </c>
      <c r="L240" s="197">
        <f t="shared" si="71"/>
        <v>0.22258446947243635</v>
      </c>
      <c r="M240" s="192" t="s">
        <v>591</v>
      </c>
      <c r="N240" s="198">
        <v>44230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4">
        <v>135</v>
      </c>
      <c r="B241" s="213">
        <v>43285</v>
      </c>
      <c r="C241" s="213"/>
      <c r="D241" s="214" t="s">
        <v>55</v>
      </c>
      <c r="E241" s="215" t="s">
        <v>623</v>
      </c>
      <c r="F241" s="215">
        <f>127.5-5.53</f>
        <v>121.97</v>
      </c>
      <c r="G241" s="216"/>
      <c r="H241" s="216">
        <v>122.5</v>
      </c>
      <c r="I241" s="216">
        <v>170</v>
      </c>
      <c r="J241" s="217" t="s">
        <v>821</v>
      </c>
      <c r="K241" s="218">
        <f t="shared" si="70"/>
        <v>0.53000000000000114</v>
      </c>
      <c r="L241" s="219">
        <f t="shared" si="71"/>
        <v>4.3453308190538747E-3</v>
      </c>
      <c r="M241" s="215" t="s">
        <v>714</v>
      </c>
      <c r="N241" s="213">
        <v>44431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3">
        <v>136</v>
      </c>
      <c r="B242" s="234">
        <v>43294</v>
      </c>
      <c r="C242" s="234"/>
      <c r="D242" s="235" t="s">
        <v>365</v>
      </c>
      <c r="E242" s="236" t="s">
        <v>623</v>
      </c>
      <c r="F242" s="231">
        <v>46.5</v>
      </c>
      <c r="G242" s="236"/>
      <c r="H242" s="236">
        <v>17</v>
      </c>
      <c r="I242" s="237">
        <v>59</v>
      </c>
      <c r="J242" s="205" t="s">
        <v>793</v>
      </c>
      <c r="K242" s="206">
        <f t="shared" ref="K242:K250" si="72">H242-F242</f>
        <v>-29.5</v>
      </c>
      <c r="L242" s="207">
        <f t="shared" ref="L242:L250" si="73">K242/F242</f>
        <v>-0.63440860215053763</v>
      </c>
      <c r="M242" s="203" t="s">
        <v>604</v>
      </c>
      <c r="N242" s="200">
        <v>43887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137</v>
      </c>
      <c r="B243" s="221">
        <v>43396</v>
      </c>
      <c r="C243" s="221"/>
      <c r="D243" s="222" t="s">
        <v>418</v>
      </c>
      <c r="E243" s="223" t="s">
        <v>623</v>
      </c>
      <c r="F243" s="223">
        <v>156.5</v>
      </c>
      <c r="G243" s="223"/>
      <c r="H243" s="223">
        <v>207.5</v>
      </c>
      <c r="I243" s="225">
        <v>191</v>
      </c>
      <c r="J243" s="195" t="s">
        <v>681</v>
      </c>
      <c r="K243" s="196">
        <f t="shared" si="72"/>
        <v>51</v>
      </c>
      <c r="L243" s="197">
        <f t="shared" si="73"/>
        <v>0.32587859424920129</v>
      </c>
      <c r="M243" s="192" t="s">
        <v>591</v>
      </c>
      <c r="N243" s="198">
        <v>44369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138</v>
      </c>
      <c r="B244" s="221">
        <v>43439</v>
      </c>
      <c r="C244" s="221"/>
      <c r="D244" s="222" t="s">
        <v>327</v>
      </c>
      <c r="E244" s="223" t="s">
        <v>623</v>
      </c>
      <c r="F244" s="223">
        <v>259.5</v>
      </c>
      <c r="G244" s="223"/>
      <c r="H244" s="223">
        <v>320</v>
      </c>
      <c r="I244" s="225">
        <v>320</v>
      </c>
      <c r="J244" s="195" t="s">
        <v>681</v>
      </c>
      <c r="K244" s="196">
        <f t="shared" si="72"/>
        <v>60.5</v>
      </c>
      <c r="L244" s="197">
        <f t="shared" si="73"/>
        <v>0.23314065510597304</v>
      </c>
      <c r="M244" s="192" t="s">
        <v>591</v>
      </c>
      <c r="N244" s="198">
        <v>44323</v>
      </c>
      <c r="O244" s="1"/>
      <c r="P244" s="1"/>
      <c r="Q244" s="1"/>
      <c r="R244" s="6" t="s">
        <v>780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3">
        <v>139</v>
      </c>
      <c r="B245" s="234">
        <v>43439</v>
      </c>
      <c r="C245" s="234"/>
      <c r="D245" s="235" t="s">
        <v>794</v>
      </c>
      <c r="E245" s="236" t="s">
        <v>623</v>
      </c>
      <c r="F245" s="236">
        <v>715</v>
      </c>
      <c r="G245" s="236"/>
      <c r="H245" s="236">
        <v>445</v>
      </c>
      <c r="I245" s="237">
        <v>840</v>
      </c>
      <c r="J245" s="205" t="s">
        <v>795</v>
      </c>
      <c r="K245" s="206">
        <f t="shared" si="72"/>
        <v>-270</v>
      </c>
      <c r="L245" s="207">
        <f t="shared" si="73"/>
        <v>-0.3776223776223776</v>
      </c>
      <c r="M245" s="203" t="s">
        <v>604</v>
      </c>
      <c r="N245" s="200">
        <v>43800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0">
        <v>140</v>
      </c>
      <c r="B246" s="221">
        <v>43469</v>
      </c>
      <c r="C246" s="221"/>
      <c r="D246" s="222" t="s">
        <v>158</v>
      </c>
      <c r="E246" s="223" t="s">
        <v>623</v>
      </c>
      <c r="F246" s="223">
        <v>875</v>
      </c>
      <c r="G246" s="223"/>
      <c r="H246" s="223">
        <v>1165</v>
      </c>
      <c r="I246" s="225">
        <v>1185</v>
      </c>
      <c r="J246" s="195" t="s">
        <v>796</v>
      </c>
      <c r="K246" s="196">
        <f t="shared" si="72"/>
        <v>290</v>
      </c>
      <c r="L246" s="197">
        <f t="shared" si="73"/>
        <v>0.33142857142857141</v>
      </c>
      <c r="M246" s="192" t="s">
        <v>591</v>
      </c>
      <c r="N246" s="198">
        <v>43847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141</v>
      </c>
      <c r="B247" s="221">
        <v>43559</v>
      </c>
      <c r="C247" s="221"/>
      <c r="D247" s="222" t="s">
        <v>343</v>
      </c>
      <c r="E247" s="223" t="s">
        <v>623</v>
      </c>
      <c r="F247" s="223">
        <f>387-14.63</f>
        <v>372.37</v>
      </c>
      <c r="G247" s="223"/>
      <c r="H247" s="223">
        <v>490</v>
      </c>
      <c r="I247" s="225">
        <v>490</v>
      </c>
      <c r="J247" s="195" t="s">
        <v>681</v>
      </c>
      <c r="K247" s="196">
        <f t="shared" si="72"/>
        <v>117.63</v>
      </c>
      <c r="L247" s="197">
        <f t="shared" si="73"/>
        <v>0.31589548030185027</v>
      </c>
      <c r="M247" s="192" t="s">
        <v>591</v>
      </c>
      <c r="N247" s="198">
        <v>43850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3">
        <v>142</v>
      </c>
      <c r="B248" s="234">
        <v>43578</v>
      </c>
      <c r="C248" s="234"/>
      <c r="D248" s="235" t="s">
        <v>797</v>
      </c>
      <c r="E248" s="236" t="s">
        <v>593</v>
      </c>
      <c r="F248" s="236">
        <v>220</v>
      </c>
      <c r="G248" s="236"/>
      <c r="H248" s="236">
        <v>127.5</v>
      </c>
      <c r="I248" s="237">
        <v>284</v>
      </c>
      <c r="J248" s="205" t="s">
        <v>798</v>
      </c>
      <c r="K248" s="206">
        <f t="shared" si="72"/>
        <v>-92.5</v>
      </c>
      <c r="L248" s="207">
        <f t="shared" si="73"/>
        <v>-0.42045454545454547</v>
      </c>
      <c r="M248" s="203" t="s">
        <v>604</v>
      </c>
      <c r="N248" s="200">
        <v>43896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143</v>
      </c>
      <c r="B249" s="221">
        <v>43622</v>
      </c>
      <c r="C249" s="221"/>
      <c r="D249" s="222" t="s">
        <v>483</v>
      </c>
      <c r="E249" s="223" t="s">
        <v>593</v>
      </c>
      <c r="F249" s="223">
        <v>332.8</v>
      </c>
      <c r="G249" s="223"/>
      <c r="H249" s="223">
        <v>405</v>
      </c>
      <c r="I249" s="225">
        <v>419</v>
      </c>
      <c r="J249" s="195" t="s">
        <v>799</v>
      </c>
      <c r="K249" s="196">
        <f t="shared" si="72"/>
        <v>72.199999999999989</v>
      </c>
      <c r="L249" s="197">
        <f t="shared" si="73"/>
        <v>0.21694711538461534</v>
      </c>
      <c r="M249" s="192" t="s">
        <v>591</v>
      </c>
      <c r="N249" s="198">
        <v>43860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4">
        <v>144</v>
      </c>
      <c r="B250" s="213">
        <v>43641</v>
      </c>
      <c r="C250" s="213"/>
      <c r="D250" s="214" t="s">
        <v>151</v>
      </c>
      <c r="E250" s="215" t="s">
        <v>623</v>
      </c>
      <c r="F250" s="215">
        <v>386</v>
      </c>
      <c r="G250" s="216"/>
      <c r="H250" s="216">
        <v>395</v>
      </c>
      <c r="I250" s="216">
        <v>452</v>
      </c>
      <c r="J250" s="217" t="s">
        <v>800</v>
      </c>
      <c r="K250" s="218">
        <f t="shared" si="72"/>
        <v>9</v>
      </c>
      <c r="L250" s="219">
        <f t="shared" si="73"/>
        <v>2.3316062176165803E-2</v>
      </c>
      <c r="M250" s="215" t="s">
        <v>714</v>
      </c>
      <c r="N250" s="213">
        <v>43868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4">
        <v>145</v>
      </c>
      <c r="B251" s="213">
        <v>43707</v>
      </c>
      <c r="C251" s="213"/>
      <c r="D251" s="214" t="s">
        <v>131</v>
      </c>
      <c r="E251" s="215" t="s">
        <v>623</v>
      </c>
      <c r="F251" s="215">
        <v>137.5</v>
      </c>
      <c r="G251" s="216"/>
      <c r="H251" s="216">
        <v>138.5</v>
      </c>
      <c r="I251" s="216">
        <v>190</v>
      </c>
      <c r="J251" s="217" t="s">
        <v>820</v>
      </c>
      <c r="K251" s="218">
        <f t="shared" ref="K251" si="74">H251-F251</f>
        <v>1</v>
      </c>
      <c r="L251" s="219">
        <f t="shared" ref="L251" si="75">K251/F251</f>
        <v>7.2727272727272727E-3</v>
      </c>
      <c r="M251" s="215" t="s">
        <v>714</v>
      </c>
      <c r="N251" s="213">
        <v>44432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146</v>
      </c>
      <c r="B252" s="221">
        <v>43731</v>
      </c>
      <c r="C252" s="221"/>
      <c r="D252" s="222" t="s">
        <v>430</v>
      </c>
      <c r="E252" s="223" t="s">
        <v>623</v>
      </c>
      <c r="F252" s="223">
        <v>235</v>
      </c>
      <c r="G252" s="223"/>
      <c r="H252" s="223">
        <v>295</v>
      </c>
      <c r="I252" s="225">
        <v>296</v>
      </c>
      <c r="J252" s="195" t="s">
        <v>801</v>
      </c>
      <c r="K252" s="196">
        <f t="shared" ref="K252:K258" si="76">H252-F252</f>
        <v>60</v>
      </c>
      <c r="L252" s="197">
        <f t="shared" ref="L252:L258" si="77">K252/F252</f>
        <v>0.25531914893617019</v>
      </c>
      <c r="M252" s="192" t="s">
        <v>591</v>
      </c>
      <c r="N252" s="198">
        <v>43844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147</v>
      </c>
      <c r="B253" s="221">
        <v>43752</v>
      </c>
      <c r="C253" s="221"/>
      <c r="D253" s="222" t="s">
        <v>802</v>
      </c>
      <c r="E253" s="223" t="s">
        <v>623</v>
      </c>
      <c r="F253" s="223">
        <v>277.5</v>
      </c>
      <c r="G253" s="223"/>
      <c r="H253" s="223">
        <v>333</v>
      </c>
      <c r="I253" s="225">
        <v>333</v>
      </c>
      <c r="J253" s="195" t="s">
        <v>803</v>
      </c>
      <c r="K253" s="196">
        <f t="shared" si="76"/>
        <v>55.5</v>
      </c>
      <c r="L253" s="197">
        <f t="shared" si="77"/>
        <v>0.2</v>
      </c>
      <c r="M253" s="192" t="s">
        <v>591</v>
      </c>
      <c r="N253" s="198">
        <v>43846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0">
        <v>148</v>
      </c>
      <c r="B254" s="221">
        <v>43752</v>
      </c>
      <c r="C254" s="221"/>
      <c r="D254" s="222" t="s">
        <v>804</v>
      </c>
      <c r="E254" s="223" t="s">
        <v>623</v>
      </c>
      <c r="F254" s="223">
        <v>930</v>
      </c>
      <c r="G254" s="223"/>
      <c r="H254" s="223">
        <v>1165</v>
      </c>
      <c r="I254" s="225">
        <v>1200</v>
      </c>
      <c r="J254" s="195" t="s">
        <v>805</v>
      </c>
      <c r="K254" s="196">
        <f t="shared" si="76"/>
        <v>235</v>
      </c>
      <c r="L254" s="197">
        <f t="shared" si="77"/>
        <v>0.25268817204301075</v>
      </c>
      <c r="M254" s="192" t="s">
        <v>591</v>
      </c>
      <c r="N254" s="198">
        <v>43847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149</v>
      </c>
      <c r="B255" s="221">
        <v>43753</v>
      </c>
      <c r="C255" s="221"/>
      <c r="D255" s="222" t="s">
        <v>806</v>
      </c>
      <c r="E255" s="223" t="s">
        <v>623</v>
      </c>
      <c r="F255" s="193">
        <v>111</v>
      </c>
      <c r="G255" s="223"/>
      <c r="H255" s="223">
        <v>141</v>
      </c>
      <c r="I255" s="225">
        <v>141</v>
      </c>
      <c r="J255" s="195" t="s">
        <v>607</v>
      </c>
      <c r="K255" s="196">
        <f t="shared" si="76"/>
        <v>30</v>
      </c>
      <c r="L255" s="197">
        <f t="shared" si="77"/>
        <v>0.27027027027027029</v>
      </c>
      <c r="M255" s="192" t="s">
        <v>591</v>
      </c>
      <c r="N255" s="198">
        <v>44328</v>
      </c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150</v>
      </c>
      <c r="B256" s="221">
        <v>43753</v>
      </c>
      <c r="C256" s="221"/>
      <c r="D256" s="222" t="s">
        <v>807</v>
      </c>
      <c r="E256" s="223" t="s">
        <v>623</v>
      </c>
      <c r="F256" s="193">
        <v>296</v>
      </c>
      <c r="G256" s="223"/>
      <c r="H256" s="223">
        <v>370</v>
      </c>
      <c r="I256" s="225">
        <v>370</v>
      </c>
      <c r="J256" s="195" t="s">
        <v>681</v>
      </c>
      <c r="K256" s="196">
        <f t="shared" si="76"/>
        <v>74</v>
      </c>
      <c r="L256" s="197">
        <f t="shared" si="77"/>
        <v>0.25</v>
      </c>
      <c r="M256" s="192" t="s">
        <v>591</v>
      </c>
      <c r="N256" s="198">
        <v>43853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0">
        <v>151</v>
      </c>
      <c r="B257" s="221">
        <v>43754</v>
      </c>
      <c r="C257" s="221"/>
      <c r="D257" s="222" t="s">
        <v>808</v>
      </c>
      <c r="E257" s="223" t="s">
        <v>623</v>
      </c>
      <c r="F257" s="193">
        <v>300</v>
      </c>
      <c r="G257" s="223"/>
      <c r="H257" s="223">
        <v>382.5</v>
      </c>
      <c r="I257" s="225">
        <v>344</v>
      </c>
      <c r="J257" s="195" t="s">
        <v>884</v>
      </c>
      <c r="K257" s="196">
        <f t="shared" si="76"/>
        <v>82.5</v>
      </c>
      <c r="L257" s="197">
        <f t="shared" si="77"/>
        <v>0.27500000000000002</v>
      </c>
      <c r="M257" s="192" t="s">
        <v>591</v>
      </c>
      <c r="N257" s="198">
        <v>44238</v>
      </c>
      <c r="O257" s="1"/>
      <c r="P257" s="1"/>
      <c r="Q257" s="1"/>
      <c r="R257" s="6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152</v>
      </c>
      <c r="B258" s="221">
        <v>43832</v>
      </c>
      <c r="C258" s="221"/>
      <c r="D258" s="222" t="s">
        <v>809</v>
      </c>
      <c r="E258" s="223" t="s">
        <v>623</v>
      </c>
      <c r="F258" s="193">
        <v>495</v>
      </c>
      <c r="G258" s="223"/>
      <c r="H258" s="223">
        <v>595</v>
      </c>
      <c r="I258" s="225">
        <v>590</v>
      </c>
      <c r="J258" s="195" t="s">
        <v>878</v>
      </c>
      <c r="K258" s="196">
        <f t="shared" si="76"/>
        <v>100</v>
      </c>
      <c r="L258" s="197">
        <f t="shared" si="77"/>
        <v>0.20202020202020202</v>
      </c>
      <c r="M258" s="192" t="s">
        <v>591</v>
      </c>
      <c r="N258" s="198" t="s">
        <v>883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153</v>
      </c>
      <c r="B259" s="221">
        <v>43966</v>
      </c>
      <c r="C259" s="221"/>
      <c r="D259" s="222" t="s">
        <v>71</v>
      </c>
      <c r="E259" s="223" t="s">
        <v>623</v>
      </c>
      <c r="F259" s="193">
        <v>67.5</v>
      </c>
      <c r="G259" s="223"/>
      <c r="H259" s="223">
        <v>86</v>
      </c>
      <c r="I259" s="225">
        <v>86</v>
      </c>
      <c r="J259" s="195" t="s">
        <v>810</v>
      </c>
      <c r="K259" s="196">
        <f t="shared" ref="K259:K266" si="78">H259-F259</f>
        <v>18.5</v>
      </c>
      <c r="L259" s="197">
        <f t="shared" ref="L259:L266" si="79">K259/F259</f>
        <v>0.27407407407407408</v>
      </c>
      <c r="M259" s="192" t="s">
        <v>591</v>
      </c>
      <c r="N259" s="198">
        <v>44008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154</v>
      </c>
      <c r="B260" s="221">
        <v>44035</v>
      </c>
      <c r="C260" s="221"/>
      <c r="D260" s="222" t="s">
        <v>482</v>
      </c>
      <c r="E260" s="223" t="s">
        <v>623</v>
      </c>
      <c r="F260" s="193">
        <v>231</v>
      </c>
      <c r="G260" s="223"/>
      <c r="H260" s="223">
        <v>281</v>
      </c>
      <c r="I260" s="225">
        <v>281</v>
      </c>
      <c r="J260" s="195" t="s">
        <v>681</v>
      </c>
      <c r="K260" s="196">
        <f t="shared" si="78"/>
        <v>50</v>
      </c>
      <c r="L260" s="197">
        <f t="shared" si="79"/>
        <v>0.21645021645021645</v>
      </c>
      <c r="M260" s="192" t="s">
        <v>591</v>
      </c>
      <c r="N260" s="198">
        <v>44358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155</v>
      </c>
      <c r="B261" s="221">
        <v>44092</v>
      </c>
      <c r="C261" s="221"/>
      <c r="D261" s="222" t="s">
        <v>407</v>
      </c>
      <c r="E261" s="223" t="s">
        <v>623</v>
      </c>
      <c r="F261" s="223">
        <v>206</v>
      </c>
      <c r="G261" s="223"/>
      <c r="H261" s="223">
        <v>248</v>
      </c>
      <c r="I261" s="225">
        <v>248</v>
      </c>
      <c r="J261" s="195" t="s">
        <v>681</v>
      </c>
      <c r="K261" s="196">
        <f t="shared" si="78"/>
        <v>42</v>
      </c>
      <c r="L261" s="197">
        <f t="shared" si="79"/>
        <v>0.20388349514563106</v>
      </c>
      <c r="M261" s="192" t="s">
        <v>591</v>
      </c>
      <c r="N261" s="198">
        <v>44214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156</v>
      </c>
      <c r="B262" s="221">
        <v>44140</v>
      </c>
      <c r="C262" s="221"/>
      <c r="D262" s="222" t="s">
        <v>407</v>
      </c>
      <c r="E262" s="223" t="s">
        <v>623</v>
      </c>
      <c r="F262" s="223">
        <v>182.5</v>
      </c>
      <c r="G262" s="223"/>
      <c r="H262" s="223">
        <v>248</v>
      </c>
      <c r="I262" s="225">
        <v>248</v>
      </c>
      <c r="J262" s="195" t="s">
        <v>681</v>
      </c>
      <c r="K262" s="196">
        <f t="shared" si="78"/>
        <v>65.5</v>
      </c>
      <c r="L262" s="197">
        <f t="shared" si="79"/>
        <v>0.35890410958904112</v>
      </c>
      <c r="M262" s="192" t="s">
        <v>591</v>
      </c>
      <c r="N262" s="198">
        <v>44214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157</v>
      </c>
      <c r="B263" s="221">
        <v>44140</v>
      </c>
      <c r="C263" s="221"/>
      <c r="D263" s="222" t="s">
        <v>327</v>
      </c>
      <c r="E263" s="223" t="s">
        <v>623</v>
      </c>
      <c r="F263" s="223">
        <v>247.5</v>
      </c>
      <c r="G263" s="223"/>
      <c r="H263" s="223">
        <v>320</v>
      </c>
      <c r="I263" s="225">
        <v>320</v>
      </c>
      <c r="J263" s="195" t="s">
        <v>681</v>
      </c>
      <c r="K263" s="196">
        <f t="shared" si="78"/>
        <v>72.5</v>
      </c>
      <c r="L263" s="197">
        <f t="shared" si="79"/>
        <v>0.29292929292929293</v>
      </c>
      <c r="M263" s="192" t="s">
        <v>591</v>
      </c>
      <c r="N263" s="198">
        <v>44323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158</v>
      </c>
      <c r="B264" s="221">
        <v>44140</v>
      </c>
      <c r="C264" s="221"/>
      <c r="D264" s="222" t="s">
        <v>272</v>
      </c>
      <c r="E264" s="223" t="s">
        <v>623</v>
      </c>
      <c r="F264" s="193">
        <v>925</v>
      </c>
      <c r="G264" s="223"/>
      <c r="H264" s="223">
        <v>1095</v>
      </c>
      <c r="I264" s="225">
        <v>1093</v>
      </c>
      <c r="J264" s="195" t="s">
        <v>811</v>
      </c>
      <c r="K264" s="196">
        <f t="shared" si="78"/>
        <v>170</v>
      </c>
      <c r="L264" s="197">
        <f t="shared" si="79"/>
        <v>0.18378378378378379</v>
      </c>
      <c r="M264" s="192" t="s">
        <v>591</v>
      </c>
      <c r="N264" s="198">
        <v>44201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159</v>
      </c>
      <c r="B265" s="221">
        <v>44140</v>
      </c>
      <c r="C265" s="221"/>
      <c r="D265" s="222" t="s">
        <v>343</v>
      </c>
      <c r="E265" s="223" t="s">
        <v>623</v>
      </c>
      <c r="F265" s="193">
        <v>332.5</v>
      </c>
      <c r="G265" s="223"/>
      <c r="H265" s="223">
        <v>393</v>
      </c>
      <c r="I265" s="225">
        <v>406</v>
      </c>
      <c r="J265" s="195" t="s">
        <v>812</v>
      </c>
      <c r="K265" s="196">
        <f t="shared" si="78"/>
        <v>60.5</v>
      </c>
      <c r="L265" s="197">
        <f t="shared" si="79"/>
        <v>0.18195488721804512</v>
      </c>
      <c r="M265" s="192" t="s">
        <v>591</v>
      </c>
      <c r="N265" s="198">
        <v>44256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160</v>
      </c>
      <c r="B266" s="221">
        <v>44141</v>
      </c>
      <c r="C266" s="221"/>
      <c r="D266" s="222" t="s">
        <v>482</v>
      </c>
      <c r="E266" s="223" t="s">
        <v>623</v>
      </c>
      <c r="F266" s="193">
        <v>231</v>
      </c>
      <c r="G266" s="223"/>
      <c r="H266" s="223">
        <v>281</v>
      </c>
      <c r="I266" s="225">
        <v>281</v>
      </c>
      <c r="J266" s="195" t="s">
        <v>681</v>
      </c>
      <c r="K266" s="196">
        <f t="shared" si="78"/>
        <v>50</v>
      </c>
      <c r="L266" s="197">
        <f t="shared" si="79"/>
        <v>0.21645021645021645</v>
      </c>
      <c r="M266" s="192" t="s">
        <v>591</v>
      </c>
      <c r="N266" s="198">
        <v>44358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6">
        <v>161</v>
      </c>
      <c r="B267" s="239">
        <v>44187</v>
      </c>
      <c r="C267" s="239"/>
      <c r="D267" s="240" t="s">
        <v>455</v>
      </c>
      <c r="E267" s="53" t="s">
        <v>623</v>
      </c>
      <c r="F267" s="241" t="s">
        <v>813</v>
      </c>
      <c r="G267" s="53"/>
      <c r="H267" s="53"/>
      <c r="I267" s="242">
        <v>239</v>
      </c>
      <c r="J267" s="238" t="s">
        <v>594</v>
      </c>
      <c r="K267" s="238"/>
      <c r="L267" s="243"/>
      <c r="M267" s="244"/>
      <c r="N267" s="245"/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162</v>
      </c>
      <c r="B268" s="221">
        <v>44258</v>
      </c>
      <c r="C268" s="221"/>
      <c r="D268" s="222" t="s">
        <v>809</v>
      </c>
      <c r="E268" s="223" t="s">
        <v>623</v>
      </c>
      <c r="F268" s="193">
        <v>495</v>
      </c>
      <c r="G268" s="223"/>
      <c r="H268" s="223">
        <v>595</v>
      </c>
      <c r="I268" s="225">
        <v>590</v>
      </c>
      <c r="J268" s="195" t="s">
        <v>878</v>
      </c>
      <c r="K268" s="196">
        <f t="shared" ref="K268" si="80">H268-F268</f>
        <v>100</v>
      </c>
      <c r="L268" s="197">
        <f t="shared" ref="L268" si="81">K268/F268</f>
        <v>0.20202020202020202</v>
      </c>
      <c r="M268" s="192" t="s">
        <v>591</v>
      </c>
      <c r="N268" s="198" t="s">
        <v>883</v>
      </c>
      <c r="O268" s="1"/>
      <c r="P268" s="1"/>
      <c r="R268" s="6" t="s">
        <v>784</v>
      </c>
    </row>
    <row r="269" spans="1:26" ht="12.75" customHeight="1">
      <c r="A269" s="220">
        <v>163</v>
      </c>
      <c r="B269" s="221">
        <v>44274</v>
      </c>
      <c r="C269" s="221"/>
      <c r="D269" s="222" t="s">
        <v>343</v>
      </c>
      <c r="E269" s="223" t="s">
        <v>623</v>
      </c>
      <c r="F269" s="193">
        <v>355</v>
      </c>
      <c r="G269" s="223"/>
      <c r="H269" s="223">
        <v>422.5</v>
      </c>
      <c r="I269" s="225">
        <v>420</v>
      </c>
      <c r="J269" s="195" t="s">
        <v>814</v>
      </c>
      <c r="K269" s="196">
        <f t="shared" ref="K269:K272" si="82">H269-F269</f>
        <v>67.5</v>
      </c>
      <c r="L269" s="197">
        <f t="shared" ref="L269:L272" si="83">K269/F269</f>
        <v>0.19014084507042253</v>
      </c>
      <c r="M269" s="192" t="s">
        <v>591</v>
      </c>
      <c r="N269" s="198">
        <v>44361</v>
      </c>
      <c r="O269" s="1"/>
      <c r="R269" s="247" t="s">
        <v>784</v>
      </c>
    </row>
    <row r="270" spans="1:26" ht="12.75" customHeight="1">
      <c r="A270" s="220">
        <v>164</v>
      </c>
      <c r="B270" s="221">
        <v>44295</v>
      </c>
      <c r="C270" s="221"/>
      <c r="D270" s="222" t="s">
        <v>815</v>
      </c>
      <c r="E270" s="223" t="s">
        <v>623</v>
      </c>
      <c r="F270" s="193">
        <v>555</v>
      </c>
      <c r="G270" s="223"/>
      <c r="H270" s="223">
        <v>663</v>
      </c>
      <c r="I270" s="225">
        <v>663</v>
      </c>
      <c r="J270" s="195" t="s">
        <v>816</v>
      </c>
      <c r="K270" s="196">
        <f t="shared" si="82"/>
        <v>108</v>
      </c>
      <c r="L270" s="197">
        <f t="shared" si="83"/>
        <v>0.19459459459459461</v>
      </c>
      <c r="M270" s="192" t="s">
        <v>591</v>
      </c>
      <c r="N270" s="198">
        <v>44321</v>
      </c>
      <c r="O270" s="1"/>
      <c r="P270" s="1"/>
      <c r="Q270" s="1"/>
      <c r="R270" s="247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165</v>
      </c>
      <c r="B271" s="221">
        <v>44308</v>
      </c>
      <c r="C271" s="221"/>
      <c r="D271" s="222" t="s">
        <v>376</v>
      </c>
      <c r="E271" s="223" t="s">
        <v>623</v>
      </c>
      <c r="F271" s="193">
        <v>126.5</v>
      </c>
      <c r="G271" s="223"/>
      <c r="H271" s="223">
        <v>155</v>
      </c>
      <c r="I271" s="225">
        <v>155</v>
      </c>
      <c r="J271" s="195" t="s">
        <v>681</v>
      </c>
      <c r="K271" s="196">
        <f t="shared" si="82"/>
        <v>28.5</v>
      </c>
      <c r="L271" s="197">
        <f t="shared" si="83"/>
        <v>0.22529644268774704</v>
      </c>
      <c r="M271" s="192" t="s">
        <v>591</v>
      </c>
      <c r="N271" s="198">
        <v>44362</v>
      </c>
      <c r="O271" s="1"/>
      <c r="R271" s="247" t="s">
        <v>784</v>
      </c>
    </row>
    <row r="272" spans="1:26" ht="12.75" customHeight="1">
      <c r="A272" s="293">
        <v>166</v>
      </c>
      <c r="B272" s="294">
        <v>44368</v>
      </c>
      <c r="C272" s="294"/>
      <c r="D272" s="295" t="s">
        <v>394</v>
      </c>
      <c r="E272" s="296" t="s">
        <v>623</v>
      </c>
      <c r="F272" s="297">
        <v>287.5</v>
      </c>
      <c r="G272" s="296"/>
      <c r="H272" s="296">
        <v>245</v>
      </c>
      <c r="I272" s="298">
        <v>344</v>
      </c>
      <c r="J272" s="205" t="s">
        <v>853</v>
      </c>
      <c r="K272" s="206">
        <f t="shared" si="82"/>
        <v>-42.5</v>
      </c>
      <c r="L272" s="207">
        <f t="shared" si="83"/>
        <v>-0.14782608695652175</v>
      </c>
      <c r="M272" s="203" t="s">
        <v>604</v>
      </c>
      <c r="N272" s="200">
        <v>44508</v>
      </c>
      <c r="O272" s="1"/>
      <c r="R272" s="247" t="s">
        <v>784</v>
      </c>
    </row>
    <row r="273" spans="1:18" ht="12.75" customHeight="1">
      <c r="A273" s="246">
        <v>167</v>
      </c>
      <c r="B273" s="239">
        <v>44368</v>
      </c>
      <c r="C273" s="239"/>
      <c r="D273" s="240" t="s">
        <v>482</v>
      </c>
      <c r="E273" s="53" t="s">
        <v>623</v>
      </c>
      <c r="F273" s="241" t="s">
        <v>817</v>
      </c>
      <c r="G273" s="53"/>
      <c r="H273" s="53"/>
      <c r="I273" s="242">
        <v>320</v>
      </c>
      <c r="J273" s="238" t="s">
        <v>594</v>
      </c>
      <c r="K273" s="246"/>
      <c r="L273" s="239"/>
      <c r="M273" s="239"/>
      <c r="N273" s="240"/>
      <c r="O273" s="41"/>
      <c r="R273" s="247" t="s">
        <v>784</v>
      </c>
    </row>
    <row r="274" spans="1:18" ht="12.75" customHeight="1">
      <c r="A274" s="220">
        <v>168</v>
      </c>
      <c r="B274" s="221">
        <v>44406</v>
      </c>
      <c r="C274" s="221"/>
      <c r="D274" s="222" t="s">
        <v>376</v>
      </c>
      <c r="E274" s="223" t="s">
        <v>623</v>
      </c>
      <c r="F274" s="193">
        <v>162.5</v>
      </c>
      <c r="G274" s="223"/>
      <c r="H274" s="223">
        <v>200</v>
      </c>
      <c r="I274" s="225">
        <v>200</v>
      </c>
      <c r="J274" s="195" t="s">
        <v>681</v>
      </c>
      <c r="K274" s="196">
        <f t="shared" ref="K274" si="84">H274-F274</f>
        <v>37.5</v>
      </c>
      <c r="L274" s="197">
        <f t="shared" ref="L274" si="85">K274/F274</f>
        <v>0.23076923076923078</v>
      </c>
      <c r="M274" s="192" t="s">
        <v>591</v>
      </c>
      <c r="N274" s="198">
        <v>44571</v>
      </c>
      <c r="O274" s="1"/>
      <c r="R274" s="247" t="s">
        <v>784</v>
      </c>
    </row>
    <row r="275" spans="1:18" ht="12.75" customHeight="1">
      <c r="A275" s="220">
        <v>169</v>
      </c>
      <c r="B275" s="221">
        <v>44462</v>
      </c>
      <c r="C275" s="221"/>
      <c r="D275" s="222" t="s">
        <v>822</v>
      </c>
      <c r="E275" s="223" t="s">
        <v>623</v>
      </c>
      <c r="F275" s="193">
        <v>1235</v>
      </c>
      <c r="G275" s="223"/>
      <c r="H275" s="223">
        <v>1505</v>
      </c>
      <c r="I275" s="225">
        <v>1500</v>
      </c>
      <c r="J275" s="195" t="s">
        <v>681</v>
      </c>
      <c r="K275" s="196">
        <f t="shared" ref="K275" si="86">H275-F275</f>
        <v>270</v>
      </c>
      <c r="L275" s="197">
        <f t="shared" ref="L275" si="87">K275/F275</f>
        <v>0.21862348178137653</v>
      </c>
      <c r="M275" s="192" t="s">
        <v>591</v>
      </c>
      <c r="N275" s="198">
        <v>44564</v>
      </c>
      <c r="O275" s="1"/>
      <c r="R275" s="247" t="s">
        <v>784</v>
      </c>
    </row>
    <row r="276" spans="1:18" ht="12.75" customHeight="1">
      <c r="A276" s="264">
        <v>170</v>
      </c>
      <c r="B276" s="265">
        <v>44480</v>
      </c>
      <c r="C276" s="265"/>
      <c r="D276" s="266" t="s">
        <v>824</v>
      </c>
      <c r="E276" s="267" t="s">
        <v>623</v>
      </c>
      <c r="F276" s="268" t="s">
        <v>829</v>
      </c>
      <c r="G276" s="267"/>
      <c r="H276" s="267"/>
      <c r="I276" s="267">
        <v>145</v>
      </c>
      <c r="J276" s="269" t="s">
        <v>594</v>
      </c>
      <c r="K276" s="264"/>
      <c r="L276" s="265"/>
      <c r="M276" s="265"/>
      <c r="N276" s="266"/>
      <c r="O276" s="41"/>
      <c r="R276" s="247" t="s">
        <v>784</v>
      </c>
    </row>
    <row r="277" spans="1:18" ht="12.75" customHeight="1">
      <c r="A277" s="270">
        <v>171</v>
      </c>
      <c r="B277" s="271">
        <v>44481</v>
      </c>
      <c r="C277" s="271"/>
      <c r="D277" s="272" t="s">
        <v>261</v>
      </c>
      <c r="E277" s="273" t="s">
        <v>623</v>
      </c>
      <c r="F277" s="274" t="s">
        <v>826</v>
      </c>
      <c r="G277" s="273"/>
      <c r="H277" s="273"/>
      <c r="I277" s="273">
        <v>380</v>
      </c>
      <c r="J277" s="275" t="s">
        <v>594</v>
      </c>
      <c r="K277" s="270"/>
      <c r="L277" s="271"/>
      <c r="M277" s="271"/>
      <c r="N277" s="272"/>
      <c r="O277" s="41"/>
      <c r="R277" s="247" t="s">
        <v>784</v>
      </c>
    </row>
    <row r="278" spans="1:18" ht="12.75" customHeight="1">
      <c r="A278" s="270">
        <v>172</v>
      </c>
      <c r="B278" s="271">
        <v>44481</v>
      </c>
      <c r="C278" s="271"/>
      <c r="D278" s="272" t="s">
        <v>402</v>
      </c>
      <c r="E278" s="273" t="s">
        <v>623</v>
      </c>
      <c r="F278" s="274" t="s">
        <v>827</v>
      </c>
      <c r="G278" s="273"/>
      <c r="H278" s="273"/>
      <c r="I278" s="273">
        <v>56</v>
      </c>
      <c r="J278" s="275" t="s">
        <v>594</v>
      </c>
      <c r="K278" s="270"/>
      <c r="L278" s="271"/>
      <c r="M278" s="271"/>
      <c r="N278" s="272"/>
      <c r="O278" s="41"/>
      <c r="R278" s="247"/>
    </row>
    <row r="279" spans="1:18" ht="12.75" customHeight="1">
      <c r="A279" s="276">
        <v>173</v>
      </c>
      <c r="B279" s="271">
        <v>44551</v>
      </c>
      <c r="C279" s="276"/>
      <c r="D279" s="276" t="s">
        <v>119</v>
      </c>
      <c r="E279" s="273" t="s">
        <v>623</v>
      </c>
      <c r="F279" s="273" t="s">
        <v>857</v>
      </c>
      <c r="G279" s="273"/>
      <c r="H279" s="273"/>
      <c r="I279" s="273">
        <v>3000</v>
      </c>
      <c r="J279" s="273" t="s">
        <v>594</v>
      </c>
      <c r="K279" s="273"/>
      <c r="L279" s="273"/>
      <c r="M279" s="273"/>
      <c r="N279" s="276"/>
      <c r="O279" s="41"/>
      <c r="R279" s="247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247"/>
    </row>
    <row r="281" spans="1:18" ht="12.75" customHeight="1">
      <c r="A281" s="246"/>
      <c r="B281" s="248" t="s">
        <v>818</v>
      </c>
      <c r="F281" s="56"/>
      <c r="G281" s="56"/>
      <c r="H281" s="56"/>
      <c r="I281" s="56"/>
      <c r="J281" s="41"/>
      <c r="K281" s="56"/>
      <c r="L281" s="56"/>
      <c r="M281" s="56"/>
      <c r="O281" s="41"/>
      <c r="R281" s="247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A291" s="249"/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A292" s="249"/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A293" s="53"/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</sheetData>
  <autoFilter ref="R1:R289"/>
  <mergeCells count="21">
    <mergeCell ref="O54:O55"/>
    <mergeCell ref="P54:P55"/>
    <mergeCell ref="A54:A55"/>
    <mergeCell ref="B54:B55"/>
    <mergeCell ref="J54:J55"/>
    <mergeCell ref="M54:M55"/>
    <mergeCell ref="N54:N55"/>
    <mergeCell ref="M73:M74"/>
    <mergeCell ref="N73:N74"/>
    <mergeCell ref="O73:O74"/>
    <mergeCell ref="P73:P74"/>
    <mergeCell ref="M68:M69"/>
    <mergeCell ref="N68:N69"/>
    <mergeCell ref="O68:O69"/>
    <mergeCell ref="P68:P69"/>
    <mergeCell ref="A68:A69"/>
    <mergeCell ref="B68:B69"/>
    <mergeCell ref="J68:J69"/>
    <mergeCell ref="A73:A74"/>
    <mergeCell ref="B73:B74"/>
    <mergeCell ref="J73:J7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2022-02-10T02:41:18Z</dcterms:modified>
</cp:coreProperties>
</file>