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6"/>
  <c r="K31"/>
  <c r="M31" s="1"/>
  <c r="L52"/>
  <c r="M52" s="1"/>
  <c r="K52"/>
  <c r="L51"/>
  <c r="K51"/>
  <c r="M51" s="1"/>
  <c r="L49"/>
  <c r="K49"/>
  <c r="L47"/>
  <c r="K47"/>
  <c r="M49" l="1"/>
  <c r="M47"/>
  <c r="L17" l="1"/>
  <c r="L50"/>
  <c r="K50"/>
  <c r="L46"/>
  <c r="K46"/>
  <c r="L30"/>
  <c r="K30"/>
  <c r="L33"/>
  <c r="K33"/>
  <c r="L32"/>
  <c r="K32"/>
  <c r="L15"/>
  <c r="K15"/>
  <c r="L48"/>
  <c r="K48"/>
  <c r="L45"/>
  <c r="K45"/>
  <c r="L44"/>
  <c r="K44"/>
  <c r="M32" l="1"/>
  <c r="M50"/>
  <c r="M15"/>
  <c r="M33"/>
  <c r="M46"/>
  <c r="M44"/>
  <c r="M30"/>
  <c r="M48"/>
  <c r="M45"/>
  <c r="K253" l="1"/>
  <c r="L253" s="1"/>
  <c r="K17"/>
  <c r="M17" l="1"/>
  <c r="L16"/>
  <c r="K16"/>
  <c r="M16" l="1"/>
  <c r="L11" l="1"/>
  <c r="K11"/>
  <c r="M11" l="1"/>
  <c r="K245" l="1"/>
  <c r="L245" s="1"/>
  <c r="K255" l="1"/>
  <c r="L255" s="1"/>
  <c r="H251" l="1"/>
  <c r="K251" l="1"/>
  <c r="L251" s="1"/>
  <c r="K240"/>
  <c r="L240" s="1"/>
  <c r="K230"/>
  <c r="L230" s="1"/>
  <c r="K246" l="1"/>
  <c r="L246" s="1"/>
  <c r="K247" l="1"/>
  <c r="L247" s="1"/>
  <c r="K244" l="1"/>
  <c r="L244" s="1"/>
  <c r="K223"/>
  <c r="L223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F213"/>
  <c r="K213" s="1"/>
  <c r="L213" s="1"/>
  <c r="F212"/>
  <c r="K212" s="1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F190"/>
  <c r="K190" s="1"/>
  <c r="L190" s="1"/>
  <c r="K189"/>
  <c r="L189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F142"/>
  <c r="K142" s="1"/>
  <c r="L142" s="1"/>
  <c r="H141"/>
  <c r="K141" s="1"/>
  <c r="L141" s="1"/>
  <c r="K138"/>
  <c r="L138" s="1"/>
  <c r="K137"/>
  <c r="L137" s="1"/>
  <c r="K136"/>
  <c r="L136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M7"/>
  <c r="D7" i="5"/>
  <c r="K6" i="4"/>
  <c r="K6" i="3"/>
  <c r="L6" i="2"/>
</calcChain>
</file>

<file path=xl/sharedStrings.xml><?xml version="1.0" encoding="utf-8"?>
<sst xmlns="http://schemas.openxmlformats.org/spreadsheetml/2006/main" count="2696" uniqueCount="1059">
  <si>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</si>
  <si>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</si>
  <si>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</si>
  <si>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</si>
  <si>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</si>
  <si>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</si>
  <si>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</si>
  <si>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</si>
  <si>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</si>
  <si>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</si>
  <si>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</si>
  <si>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</si>
  <si>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</si>
  <si>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</si>
  <si>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</si>
  <si>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</si>
  <si>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</si>
  <si>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</si>
  <si>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</si>
  <si>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</si>
  <si>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</si>
  <si>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</si>
  <si>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</si>
  <si>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</si>
  <si>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</si>
  <si>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</si>
  <si>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</si>
  <si>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</si>
  <si>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</si>
  <si>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</si>
  <si>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</si>
  <si>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</si>
  <si>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</si>
  <si>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</si>
  <si>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</si>
  <si>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</si>
  <si>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</si>
  <si>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</si>
  <si>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</si>
  <si>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</si>
  <si>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</si>
  <si>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</si>
  <si>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</si>
  <si>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</si>
  <si>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</si>
  <si>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</si>
  <si>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</si>
  <si>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</si>
  <si>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</si>
  <si>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</si>
  <si>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</si>
  <si>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</si>
  <si>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</si>
  <si>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</si>
  <si>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</si>
  <si>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</si>
  <si>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</si>
  <si>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</si>
  <si>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</si>
  <si>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</si>
  <si>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</si>
  <si>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</si>
  <si>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</si>
  <si>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</si>
  <si>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</si>
  <si>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</si>
  <si>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</si>
  <si>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</si>
  <si>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</si>
  <si>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</si>
  <si>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</si>
  <si>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</si>
  <si>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</si>
  <si>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</si>
  <si>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</si>
  <si>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</si>
  <si>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</si>
  <si>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</si>
  <si>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</si>
  <si>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</si>
  <si>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</si>
  <si>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</si>
  <si>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</si>
  <si>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</si>
  <si>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</si>
  <si>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</si>
  <si>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</si>
  <si>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</si>
  <si>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</si>
  <si>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</si>
  <si>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</si>
  <si>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</si>
  <si>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</si>
  <si>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</si>
  <si>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</si>
  <si>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</si>
  <si>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</si>
  <si>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</si>
  <si>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</si>
  <si>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</si>
  <si>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</si>
  <si>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</si>
  <si>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</si>
  <si>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</si>
  <si>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</si>
  <si>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</si>
  <si>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</si>
  <si>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</si>
  <si>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</si>
  <si>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</si>
  <si>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</si>
  <si>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</si>
  <si>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</si>
  <si>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</si>
  <si>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</si>
  <si>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</si>
  <si>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</si>
  <si>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</si>
  <si>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</si>
  <si>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</si>
  <si>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</si>
  <si>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</si>
  <si>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</si>
  <si>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</si>
  <si>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</si>
  <si>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</si>
  <si>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</si>
  <si>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</si>
  <si>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</si>
  <si>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</si>
  <si>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</si>
  <si>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</si>
  <si>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</si>
  <si>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</si>
  <si>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</si>
  <si>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</si>
  <si>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</si>
  <si>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</si>
  <si>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</si>
  <si>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</si>
  <si>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</si>
  <si>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</si>
  <si>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</si>
  <si>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</si>
  <si>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</si>
  <si>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</si>
  <si>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</si>
  <si>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</si>
  <si>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</si>
  <si>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</si>
  <si>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</si>
  <si>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</si>
  <si>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</si>
  <si>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</si>
  <si>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</si>
  <si>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</si>
  <si>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</si>
  <si>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</si>
  <si>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</si>
  <si>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</si>
  <si>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</si>
  <si>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</si>
  <si>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</si>
  <si>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</si>
  <si>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</si>
  <si>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</si>
  <si>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</si>
  <si>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</si>
  <si>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</si>
  <si>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</si>
  <si>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</si>
  <si>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</si>
  <si>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</si>
  <si>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</si>
  <si>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</si>
  <si>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</si>
  <si>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</si>
  <si>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</si>
  <si>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</si>
  <si>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</si>
  <si>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</si>
  <si>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</si>
  <si>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</si>
  <si>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</si>
  <si>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</si>
  <si>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</si>
  <si>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</si>
  <si>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</si>
  <si>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</si>
  <si>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</si>
  <si>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</si>
  <si>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</si>
  <si>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</si>
  <si>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</si>
  <si>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</si>
  <si>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</si>
  <si>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</si>
  <si>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</si>
  <si>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</si>
  <si>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</si>
  <si>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</si>
  <si>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</si>
  <si>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</si>
  <si>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</si>
  <si>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</si>
  <si>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</si>
  <si>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</si>
  <si>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</si>
  <si>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</si>
  <si>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</si>
  <si>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</si>
  <si>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</si>
  <si>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</si>
  <si>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</si>
  <si>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</si>
  <si>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</si>
  <si>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</si>
  <si>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</si>
  <si>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</si>
  <si>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</si>
  <si>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</si>
  <si>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</si>
  <si>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</si>
  <si>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</si>
  <si>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</si>
  <si>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</si>
  <si>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</si>
  <si>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</si>
  <si>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</si>
  <si>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</si>
  <si>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</si>
  <si>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</si>
  <si>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</si>
  <si>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</si>
  <si>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</si>
  <si>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</si>
  <si>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</si>
  <si>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</si>
  <si>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</si>
  <si>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</si>
  <si>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</si>
  <si>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</si>
  <si>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</si>
  <si>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</si>
  <si>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</si>
  <si>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</si>
  <si>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</si>
  <si>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</si>
  <si>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</si>
  <si>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</si>
  <si>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</si>
  <si>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</si>
  <si>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</si>
  <si>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</si>
  <si>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</si>
  <si>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</si>
  <si>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</si>
  <si>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</si>
  <si>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</si>
  <si>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</si>
  <si>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</si>
  <si>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</si>
  <si>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</si>
  <si>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</si>
  <si>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</si>
  <si>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</si>
  <si>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</si>
  <si>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</si>
  <si>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</si>
  <si>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</si>
  <si>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</si>
  <si>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</si>
  <si>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</si>
  <si>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</si>
  <si>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</si>
  <si>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</si>
  <si>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</si>
  <si>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</si>
  <si>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</si>
  <si>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</si>
  <si>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</si>
  <si>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</si>
  <si>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</si>
  <si>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</si>
  <si>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</si>
  <si>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</si>
  <si>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</si>
  <si>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</si>
  <si>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</si>
  <si>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</si>
  <si>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</si>
  <si>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</si>
  <si>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</si>
  <si>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</si>
  <si>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</si>
  <si>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</si>
  <si>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</si>
  <si>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</si>
  <si>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</si>
  <si>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</si>
  <si>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</si>
  <si>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</si>
  <si>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</si>
  <si>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</si>
  <si>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</si>
  <si>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</si>
  <si>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</si>
  <si>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</si>
  <si>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</si>
  <si>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</si>
  <si>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</si>
  <si>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</si>
  <si>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</si>
  <si>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</si>
  <si>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</si>
  <si>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</si>
  <si>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</si>
  <si>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</si>
  <si>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</si>
  <si>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</si>
  <si>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</si>
  <si>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</si>
  <si>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</si>
  <si>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</si>
  <si>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</si>
  <si>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</si>
  <si>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</si>
  <si>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</si>
  <si>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</si>
  <si>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</si>
  <si>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</si>
  <si>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</si>
  <si>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</si>
  <si>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</si>
  <si>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</si>
  <si>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</si>
  <si>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</si>
  <si>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</si>
  <si>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</si>
  <si>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</si>
  <si>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</si>
  <si>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</si>
  <si>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</si>
  <si>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</si>
  <si>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</si>
  <si>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</si>
  <si>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</si>
  <si>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</si>
  <si>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</si>
  <si>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</si>
  <si>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</si>
  <si>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</si>
  <si>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</si>
  <si>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</si>
  <si>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</si>
  <si>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</si>
  <si>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</si>
  <si>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</si>
  <si>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</si>
  <si>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</si>
  <si>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</si>
  <si>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</si>
  <si>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</si>
  <si>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</si>
  <si>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</si>
  <si>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</si>
  <si>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</si>
  <si>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</si>
  <si>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</si>
  <si>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</si>
  <si>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</si>
  <si>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</si>
  <si>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</si>
  <si>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</si>
  <si>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</si>
  <si>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</si>
  <si>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</si>
  <si>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</si>
  <si>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</si>
  <si>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</si>
  <si>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</si>
  <si>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</si>
  <si>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</si>
  <si>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</si>
  <si>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</si>
  <si>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</si>
  <si>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</si>
  <si>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</si>
  <si>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</si>
  <si>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</si>
  <si>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</si>
  <si>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</si>
  <si>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</si>
  <si>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</si>
  <si>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</si>
  <si>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</si>
  <si>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</si>
  <si>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</si>
  <si>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</si>
  <si>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</si>
  <si>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</si>
  <si>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</si>
  <si>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</si>
  <si>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</si>
  <si>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</si>
  <si>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</si>
  <si>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</si>
  <si>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</si>
  <si>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</si>
  <si>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</si>
  <si>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</si>
  <si>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</si>
  <si>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</si>
  <si>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</si>
  <si>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</si>
  <si>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</si>
  <si>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</si>
  <si>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</si>
  <si>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</si>
  <si>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</si>
  <si>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</si>
  <si>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</si>
  <si>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</si>
  <si>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</si>
  <si>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</si>
  <si>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</si>
  <si>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</si>
  <si>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</si>
  <si>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</si>
  <si>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</si>
  <si>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</si>
  <si>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</si>
  <si>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</si>
  <si>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</si>
  <si>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</si>
  <si>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</si>
  <si>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</si>
  <si>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</si>
  <si>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</si>
  <si>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</si>
  <si>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</si>
  <si>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</si>
  <si>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</si>
  <si>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</si>
  <si>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</si>
  <si>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</si>
  <si>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</si>
  <si>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</si>
  <si>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</si>
  <si>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</si>
  <si>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</si>
  <si>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</si>
  <si>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</si>
  <si>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</si>
  <si>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</si>
  <si>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</si>
  <si>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</si>
  <si>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</si>
  <si>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</si>
  <si>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</si>
  <si>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</si>
  <si>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</si>
  <si>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</si>
  <si>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</si>
  <si>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</si>
  <si>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</si>
  <si>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</si>
  <si>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</si>
  <si>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</si>
  <si>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</si>
  <si>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</si>
  <si>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</si>
  <si>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</si>
  <si>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</si>
  <si>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</si>
  <si>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</si>
  <si>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</si>
  <si>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</si>
  <si>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</si>
  <si>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</si>
  <si>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</si>
  <si>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</si>
  <si>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</si>
  <si>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</si>
  <si>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</si>
  <si>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</si>
  <si>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</si>
  <si>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</si>
  <si>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</si>
  <si>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</si>
  <si>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</si>
  <si>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</si>
  <si>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</si>
  <si>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</si>
  <si>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</si>
  <si>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</si>
  <si>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</si>
  <si>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</si>
  <si>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</si>
  <si>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</si>
  <si>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</si>
  <si>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</si>
  <si>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</si>
  <si>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</si>
  <si>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</si>
  <si>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</si>
  <si>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</si>
  <si>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</si>
  <si>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</si>
  <si>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</si>
  <si>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</si>
  <si>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</si>
  <si>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</si>
  <si>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</si>
  <si>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</si>
  <si>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</si>
  <si>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</si>
  <si>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</si>
  <si>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</si>
  <si>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</si>
  <si>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</si>
  <si>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</si>
  <si>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</si>
  <si>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</si>
  <si>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</si>
  <si>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</si>
  <si>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</si>
  <si>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</si>
  <si>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</si>
  <si>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</si>
  <si>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</si>
  <si>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</si>
  <si>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</si>
  <si>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</si>
  <si>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</si>
  <si>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</si>
  <si>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</si>
  <si>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</si>
  <si>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</si>
  <si>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</si>
  <si>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</si>
  <si>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</si>
  <si>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</si>
  <si>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</si>
  <si>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</si>
  <si>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</si>
  <si>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</si>
  <si>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</si>
  <si>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</si>
  <si>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</si>
  <si>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</si>
  <si>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</si>
  <si>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</si>
  <si>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</si>
  <si>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</si>
  <si>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</si>
  <si>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</si>
  <si>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</si>
  <si>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</si>
  <si>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</si>
  <si>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</si>
  <si>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</si>
  <si>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</si>
  <si>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</si>
  <si>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</si>
  <si>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</si>
  <si>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</si>
  <si>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</si>
  <si>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</si>
  <si>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</si>
  <si>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</si>
  <si>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</si>
  <si>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</si>
  <si>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</si>
  <si>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</si>
  <si>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</si>
  <si>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</si>
  <si>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</si>
  <si>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</si>
  <si>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</si>
  <si>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</si>
  <si>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</si>
  <si>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</si>
  <si>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</si>
  <si>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</si>
  <si>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</si>
  <si>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</si>
  <si>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</si>
  <si>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</si>
  <si>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</si>
  <si>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</si>
  <si>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</si>
  <si>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</si>
  <si>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</si>
  <si>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</si>
  <si>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</si>
  <si>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</si>
  <si>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</si>
  <si>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</si>
  <si>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</si>
  <si>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</si>
  <si>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</si>
  <si>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</si>
  <si>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</si>
  <si>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</si>
  <si>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</si>
  <si>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</si>
  <si>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</si>
  <si>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</si>
  <si>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</si>
  <si>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</si>
  <si>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</si>
  <si>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</si>
  <si>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</si>
  <si>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</si>
  <si>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</si>
  <si>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</si>
  <si>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</si>
  <si>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</si>
  <si>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</si>
  <si>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</si>
  <si>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</si>
  <si>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</si>
  <si>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</si>
  <si>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</si>
  <si>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</si>
  <si>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</si>
  <si>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</si>
  <si>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</si>
  <si>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</si>
  <si>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</si>
  <si>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</si>
  <si>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</si>
  <si>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</si>
  <si>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</si>
  <si>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</si>
  <si>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</si>
  <si>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</si>
  <si>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</si>
  <si>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</si>
  <si>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</si>
  <si>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</si>
  <si>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</si>
  <si>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</si>
  <si>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</si>
  <si>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</si>
  <si>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</si>
  <si>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</si>
  <si>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</si>
  <si>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</si>
  <si>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</si>
  <si>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</si>
  <si>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</si>
  <si>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</si>
  <si>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</si>
  <si>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</si>
  <si>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</si>
  <si>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</si>
  <si>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</si>
  <si>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</si>
  <si>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</si>
  <si>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</si>
  <si>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</si>
  <si>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</si>
  <si>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</si>
  <si>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</si>
  <si>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</si>
  <si>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</si>
  <si>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</si>
  <si>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</si>
  <si>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</si>
  <si>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</si>
  <si>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</si>
  <si>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</si>
  <si>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</si>
  <si>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</si>
  <si>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</si>
  <si>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</si>
  <si>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</si>
  <si>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</si>
  <si>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</si>
  <si>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</si>
  <si>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</si>
  <si>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</si>
  <si>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</si>
  <si>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</si>
  <si>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</si>
  <si>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</si>
  <si>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</si>
  <si>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</si>
  <si>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</si>
  <si>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</si>
  <si>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</si>
  <si>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</si>
  <si>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</si>
  <si>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</si>
  <si>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</si>
  <si>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</si>
  <si>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</si>
  <si>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</si>
  <si>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</si>
  <si>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</si>
  <si>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</si>
  <si>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</si>
  <si>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</si>
  <si>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</si>
  <si>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</si>
  <si>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</si>
  <si>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</si>
  <si>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</si>
  <si>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</si>
  <si>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</si>
  <si>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</si>
  <si>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</si>
  <si>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</si>
  <si>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</si>
  <si>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</si>
  <si>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</si>
  <si>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</si>
  <si>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</si>
  <si>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</si>
  <si>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</si>
  <si>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</si>
  <si>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</si>
  <si>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</si>
  <si>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</si>
  <si>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</si>
  <si>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</si>
  <si>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</si>
  <si>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</si>
  <si>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</si>
  <si>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</si>
  <si>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</si>
  <si>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</si>
  <si>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</si>
  <si>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</si>
  <si>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</si>
  <si>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</si>
  <si>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</si>
  <si>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</si>
  <si>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</si>
  <si>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</si>
  <si>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</si>
  <si>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</si>
  <si>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</si>
  <si>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</si>
  <si>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</si>
  <si>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</si>
  <si>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</si>
  <si>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</si>
  <si>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</si>
  <si>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</si>
  <si>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</si>
  <si>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</si>
  <si>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</si>
  <si>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</si>
  <si>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</si>
  <si>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</si>
  <si>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</si>
  <si>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</si>
  <si>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</si>
  <si>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</si>
  <si>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</si>
  <si>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</si>
  <si>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</si>
  <si>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</si>
  <si>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</si>
  <si>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</si>
  <si>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</si>
  <si>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</si>
  <si>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</si>
  <si>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</si>
  <si>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</si>
  <si>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</si>
  <si>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</si>
  <si>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</si>
  <si>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</si>
  <si>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</si>
  <si>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</si>
  <si>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</si>
  <si>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</si>
  <si>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</si>
  <si>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</si>
  <si>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</si>
  <si>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</si>
  <si>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</si>
  <si>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</si>
  <si>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</si>
  <si>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</si>
  <si>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</si>
  <si>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</si>
  <si>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</si>
  <si>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</si>
  <si>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</si>
  <si>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</si>
  <si>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</si>
  <si>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</si>
  <si>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</si>
  <si>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</si>
  <si>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</si>
  <si>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</si>
  <si>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</si>
  <si>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</si>
  <si>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</si>
  <si>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</si>
  <si>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</si>
  <si>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</si>
  <si>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</si>
  <si>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</si>
  <si>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</si>
  <si>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</si>
  <si>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</si>
  <si>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</si>
  <si>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</si>
  <si>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</si>
  <si>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</si>
  <si>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</si>
  <si>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</si>
  <si>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</si>
  <si>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</si>
  <si>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</si>
  <si>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</si>
  <si>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</si>
  <si>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</si>
  <si>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</si>
  <si>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</si>
  <si>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</si>
  <si>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</si>
  <si>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</si>
  <si>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</si>
  <si>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</si>
  <si>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</si>
  <si>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</si>
  <si>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</si>
  <si>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</si>
  <si>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</si>
  <si>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</si>
  <si>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</si>
  <si>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</si>
  <si>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</si>
  <si>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</si>
  <si>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</si>
  <si>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</si>
  <si>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</si>
  <si>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</si>
  <si>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</si>
  <si>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</si>
  <si>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</si>
  <si>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</si>
  <si>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</si>
  <si>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</si>
  <si>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</si>
  <si>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</si>
  <si>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</si>
  <si>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</si>
  <si>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</si>
  <si>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</si>
  <si>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</si>
  <si>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</si>
  <si>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</si>
  <si>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</si>
  <si>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</si>
  <si>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</si>
  <si>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</si>
  <si>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</si>
  <si>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</si>
  <si>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</si>
  <si>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</si>
  <si>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</si>
  <si>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</si>
  <si>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</si>
  <si>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</si>
  <si>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</si>
  <si>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</si>
  <si>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</si>
  <si>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</si>
  <si>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3150-3190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</si>
  <si>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</si>
  <si>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</si>
  <si>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</si>
  <si>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</si>
  <si>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</si>
  <si>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</si>
  <si>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</si>
  <si>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Part profit of Rs.15/-</t>
  </si>
  <si>
    <t>SOFCOM</t>
  </si>
  <si>
    <t>VOLTAS OCT FUT</t>
  </si>
  <si>
    <t>GALACTICO</t>
  </si>
  <si>
    <t>GOYALASS</t>
  </si>
  <si>
    <t>4650-4750</t>
  </si>
  <si>
    <t>Profit of Rs 16/-</t>
  </si>
  <si>
    <t>224-230</t>
  </si>
  <si>
    <t>960-964</t>
  </si>
  <si>
    <t>1010-1030</t>
  </si>
  <si>
    <t>880-870</t>
  </si>
  <si>
    <t>SBILIFE OCT FUT</t>
  </si>
  <si>
    <t>1235-1220</t>
  </si>
  <si>
    <t>950-970</t>
  </si>
  <si>
    <t>2460-2500</t>
  </si>
  <si>
    <t>MINDAIND</t>
  </si>
  <si>
    <t>CONTAINE</t>
  </si>
  <si>
    <t>CHETAN RASIKLAL SHAH</t>
  </si>
  <si>
    <t>TECHM OCT FUT</t>
  </si>
  <si>
    <t>1030-1050</t>
  </si>
  <si>
    <t>SUNPHARMA OCT FUT</t>
  </si>
  <si>
    <t>970-980</t>
  </si>
  <si>
    <t>Profit of Rs 13/-</t>
  </si>
  <si>
    <t>EKANSH</t>
  </si>
  <si>
    <t>RITURAHUL MEHTA</t>
  </si>
  <si>
    <t>PRAVEENA BHEEMIDI</t>
  </si>
  <si>
    <t>SHERWOOD SECURITIES PVT LTD</t>
  </si>
  <si>
    <t>SISL</t>
  </si>
  <si>
    <t>DIL</t>
  </si>
  <si>
    <t>Debock Industries Limited</t>
  </si>
  <si>
    <t>VAISHALI</t>
  </si>
  <si>
    <t>Vaishali Pharma Limited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</si>
  <si>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</si>
  <si>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</si>
  <si>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</si>
  <si>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</si>
  <si>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</si>
  <si>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</si>
  <si>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</si>
  <si>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</si>
  <si>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</si>
  <si>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</si>
  <si>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</si>
  <si>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</si>
  <si>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4415-4425</t>
  </si>
  <si>
    <t>4530-4600</t>
  </si>
  <si>
    <t>7NR</t>
  </si>
  <si>
    <t>AMITINT</t>
  </si>
  <si>
    <t>KAVITA MAYANK VARIA</t>
  </si>
  <si>
    <t>EPBIO</t>
  </si>
  <si>
    <t>GGENG</t>
  </si>
  <si>
    <t>GGL</t>
  </si>
  <si>
    <t>YACOOBALI AIYUB MOHAMMED</t>
  </si>
  <si>
    <t>JETMALL</t>
  </si>
  <si>
    <t>KUSHBU LODHA</t>
  </si>
  <si>
    <t>JSGLEASING</t>
  </si>
  <si>
    <t>GAURI NANDAN TRADERS</t>
  </si>
  <si>
    <t>NATURAL</t>
  </si>
  <si>
    <t>VIKRAMKUMAR KARANRAJ SAKARIA HUF</t>
  </si>
  <si>
    <t>GRAVITON RESEARCH CAPITAL LLP</t>
  </si>
  <si>
    <t>SUULD</t>
  </si>
  <si>
    <t>Suumaya Industries Ltd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</si>
  <si>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</si>
  <si>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</si>
  <si>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</si>
  <si>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</si>
  <si>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</si>
  <si>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</si>
  <si>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</si>
  <si>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</si>
  <si>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</si>
  <si>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2388-2392</t>
  </si>
  <si>
    <t>2440-2470</t>
  </si>
  <si>
    <t>HDFCLIFE OCT FUT</t>
  </si>
  <si>
    <t>533-535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</si>
  <si>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</si>
  <si>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</si>
  <si>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</si>
  <si>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</si>
  <si>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</si>
  <si>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</si>
  <si>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</si>
  <si>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BINESHBHAI HARILAL VORA HUF</t>
  </si>
  <si>
    <t>VICKY RAJESH JHAVERI</t>
  </si>
  <si>
    <t>RAHUL YASHVANTRAY SHAH</t>
  </si>
  <si>
    <t>JANAK NAVINBHAI PANCHAL</t>
  </si>
  <si>
    <t>AFEL</t>
  </si>
  <si>
    <t>SAHIL ARORA</t>
  </si>
  <si>
    <t>ANKITA ROMIL SHAH</t>
  </si>
  <si>
    <t>AMRAAGRI</t>
  </si>
  <si>
    <t>MANOJREDDY MALAKONDAREDDY MUTUKUNDU</t>
  </si>
  <si>
    <t>ALPINE INTERNATIONAL PRIVATE LIMITED</t>
  </si>
  <si>
    <t>NILKANTHBALAJIBHOSALE</t>
  </si>
  <si>
    <t>DML</t>
  </si>
  <si>
    <t>TEAM INDIA MANAGERS LTD</t>
  </si>
  <si>
    <t>GOVIND RAM PATODIA</t>
  </si>
  <si>
    <t>ELLORATRAD</t>
  </si>
  <si>
    <t>MAKWANA DIXIT CHANDUBHAI</t>
  </si>
  <si>
    <t>AGRAWAL NIKUNJ</t>
  </si>
  <si>
    <t>DIXITA DHAVALKUMAR SHAH</t>
  </si>
  <si>
    <t>SUMICKSHA</t>
  </si>
  <si>
    <t>VENKATASWAMYNAIDUNIMMAKAYALA</t>
  </si>
  <si>
    <t>GUNPAL</t>
  </si>
  <si>
    <t>MANSI SHARE &amp; STOCK ADVISORS PRIVATE LIMITED</t>
  </si>
  <si>
    <t>INDOASIAF</t>
  </si>
  <si>
    <t>ABHISHEK CHOPRA</t>
  </si>
  <si>
    <t>ADITYA CHOPRA</t>
  </si>
  <si>
    <t>KCDGROUP</t>
  </si>
  <si>
    <t>TANGO COMMOSALES LLP</t>
  </si>
  <si>
    <t>KCLINFRA</t>
  </si>
  <si>
    <t>FREQUENT STOCK &amp; SHARES PVT. LTD</t>
  </si>
  <si>
    <t>LESHAIND</t>
  </si>
  <si>
    <t>MAFIA</t>
  </si>
  <si>
    <t>LINTON TRADERS PRIVATE LIMITED</t>
  </si>
  <si>
    <t>GIRIRAJ STOCK BROKING PRIVATE LIMITED</t>
  </si>
  <si>
    <t>PRABHAT VISHNU SOMANI SOMANI</t>
  </si>
  <si>
    <t>MANCREDIT</t>
  </si>
  <si>
    <t>MOHIT KABRA</t>
  </si>
  <si>
    <t>JYOTSNABEN RANCHHODLAL PATEL</t>
  </si>
  <si>
    <t>JYOTI SINGH</t>
  </si>
  <si>
    <t>NVENTURES</t>
  </si>
  <si>
    <t>RAKESH MANGILAL RANKA</t>
  </si>
  <si>
    <t>RAKESHKUMAR MANGILAL RANKA (HUF)</t>
  </si>
  <si>
    <t>OSIAJEE</t>
  </si>
  <si>
    <t>RAJAN GUPTA</t>
  </si>
  <si>
    <t>POOJA</t>
  </si>
  <si>
    <t>EPITOME TRADING AND INVESTMENTS</t>
  </si>
  <si>
    <t>SALAUTO</t>
  </si>
  <si>
    <t>OFFICIAL LIQUIDATOR</t>
  </si>
  <si>
    <t>SHIVA</t>
  </si>
  <si>
    <t>BAKADE JAYA PRAKASH</t>
  </si>
  <si>
    <t>HITESH KANTILAL PARMAR</t>
  </si>
  <si>
    <t>SHREESEC</t>
  </si>
  <si>
    <t>TILOKCHAND MANAKLAL KOTHARI</t>
  </si>
  <si>
    <t>SIPTL</t>
  </si>
  <si>
    <t>SHUBHAMMUNET</t>
  </si>
  <si>
    <t>PRABHULAL LALLUBHAI PAREKH</t>
  </si>
  <si>
    <t>SMGOLD</t>
  </si>
  <si>
    <t>VIJAY PODDAR HUF</t>
  </si>
  <si>
    <t>SANDHIL CONSULTANCY SERVICES PRIVATE LIMITED .</t>
  </si>
  <si>
    <t>VISAGAR FINANCIAL SERVICES LIMITED</t>
  </si>
  <si>
    <t>SWAGTAM</t>
  </si>
  <si>
    <t>AKASH DAGAR</t>
  </si>
  <si>
    <t>VAL</t>
  </si>
  <si>
    <t>KAUSHIK MAHESH WAGHELA</t>
  </si>
  <si>
    <t>PREMJI BHURALAL GALA HUF</t>
  </si>
  <si>
    <t>VIRAL NARESH PAREKH .</t>
  </si>
  <si>
    <t>MEERA VIRAL PAREKH .</t>
  </si>
  <si>
    <t>YOGESHPRASANLALDAGLI</t>
  </si>
  <si>
    <t>AJOONI</t>
  </si>
  <si>
    <t>Ajooni Biotech Limited</t>
  </si>
  <si>
    <t>ASIANHOTNR</t>
  </si>
  <si>
    <t>Asian Hotels (North) Ltd</t>
  </si>
  <si>
    <t>SHOWAN INVESTMENT PRIVATE LIMITED</t>
  </si>
  <si>
    <t>RATEGAIN</t>
  </si>
  <si>
    <t>Rategain Travel Techn ltd</t>
  </si>
  <si>
    <t>NIPPON INDIA MUTUAL FUND</t>
  </si>
  <si>
    <t>RIIL</t>
  </si>
  <si>
    <t>Reliance Indl Infra Ltd</t>
  </si>
  <si>
    <t>XTX MARKETS LLP</t>
  </si>
  <si>
    <t>SAPAN ANIL SHAH</t>
  </si>
  <si>
    <t>GYAN TRADERS LIMITED</t>
  </si>
  <si>
    <t>GAURAV JAIN</t>
  </si>
  <si>
    <t>GRAVITA</t>
  </si>
  <si>
    <t>Gravita India Limited</t>
  </si>
  <si>
    <t>KUCHHAL ATUL</t>
  </si>
  <si>
    <t>NECCLTD</t>
  </si>
  <si>
    <t>North East Carry Corp Ltd</t>
  </si>
  <si>
    <t>NIRAJ RAJNIKANT SHAH</t>
  </si>
  <si>
    <t>WAGNER LIMITED</t>
  </si>
  <si>
    <t>SILGO</t>
  </si>
  <si>
    <t>Silgo Retail Limited</t>
  </si>
  <si>
    <t>GAURAV CHORDIA</t>
  </si>
  <si>
    <t>ABHAY NARAIN GUPTA</t>
  </si>
  <si>
    <t>ANKIT FINANCIAL SERVICES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</si>
</sst>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3" t="s">
        <v>20</v>
      </c>
      <c r="F9" s="23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3"/>
      <c r="N9" s="24"/>
      <c r="O9" s="24"/>
      <c r="P9" s="24"/>
    </row>
    <row r="10" spans="1:16" ht="59.25" customHeight="1">
      <c r="A10" s="402"/>
      <c r="B10" s="404"/>
      <c r="C10" s="404"/>
      <c r="D10" s="40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17325.45</v>
      </c>
      <c r="F11" s="32">
        <v>17360.816666666666</v>
      </c>
      <c r="G11" s="33">
        <v>17277.633333333331</v>
      </c>
      <c r="H11" s="33">
        <v>17229.816666666666</v>
      </c>
      <c r="I11" s="33">
        <v>17146.633333333331</v>
      </c>
      <c r="J11" s="33">
        <v>17408.633333333331</v>
      </c>
      <c r="K11" s="33">
        <v>17491.816666666666</v>
      </c>
      <c r="L11" s="33">
        <v>17539.633333333331</v>
      </c>
      <c r="M11" s="34">
        <v>17444</v>
      </c>
      <c r="N11" s="34">
        <v>17313</v>
      </c>
      <c r="O11" s="35">
        <v>13558300</v>
      </c>
      <c r="P11" s="36">
        <v>5.0391815833000848E-2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39378.25</v>
      </c>
      <c r="F12" s="37">
        <v>39489.450000000004</v>
      </c>
      <c r="G12" s="38">
        <v>39228.900000000009</v>
      </c>
      <c r="H12" s="38">
        <v>39079.550000000003</v>
      </c>
      <c r="I12" s="38">
        <v>38819.000000000007</v>
      </c>
      <c r="J12" s="38">
        <v>39638.80000000001</v>
      </c>
      <c r="K12" s="38">
        <v>39899.350000000013</v>
      </c>
      <c r="L12" s="38">
        <v>40048.700000000012</v>
      </c>
      <c r="M12" s="28">
        <v>39750</v>
      </c>
      <c r="N12" s="28">
        <v>39340.1</v>
      </c>
      <c r="O12" s="39">
        <v>2125925</v>
      </c>
      <c r="P12" s="40">
        <v>-4.1123539759144831E-2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44859</v>
      </c>
      <c r="E13" s="37">
        <v>17798.650000000001</v>
      </c>
      <c r="F13" s="37">
        <v>17850.833333333332</v>
      </c>
      <c r="G13" s="38">
        <v>17708.416666666664</v>
      </c>
      <c r="H13" s="38">
        <v>17618.183333333331</v>
      </c>
      <c r="I13" s="38">
        <v>17475.766666666663</v>
      </c>
      <c r="J13" s="38">
        <v>17941.066666666666</v>
      </c>
      <c r="K13" s="38">
        <v>18083.48333333333</v>
      </c>
      <c r="L13" s="38">
        <v>18173.716666666667</v>
      </c>
      <c r="M13" s="28">
        <v>17993.25</v>
      </c>
      <c r="N13" s="28">
        <v>17760.599999999999</v>
      </c>
      <c r="O13" s="39">
        <v>6720</v>
      </c>
      <c r="P13" s="40">
        <v>0.44827586206896552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44859</v>
      </c>
      <c r="E14" s="37">
        <v>7301.05</v>
      </c>
      <c r="F14" s="37">
        <v>7319.0333333333328</v>
      </c>
      <c r="G14" s="38">
        <v>7283.0666666666657</v>
      </c>
      <c r="H14" s="38">
        <v>7265.083333333333</v>
      </c>
      <c r="I14" s="38">
        <v>7229.1166666666659</v>
      </c>
      <c r="J14" s="38">
        <v>7337.0166666666655</v>
      </c>
      <c r="K14" s="38">
        <v>7372.9833333333327</v>
      </c>
      <c r="L14" s="38">
        <v>7390.9666666666653</v>
      </c>
      <c r="M14" s="28">
        <v>7355</v>
      </c>
      <c r="N14" s="28">
        <v>7301.05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778.75</v>
      </c>
      <c r="F15" s="37">
        <v>777.43333333333339</v>
      </c>
      <c r="G15" s="38">
        <v>767.46666666666681</v>
      </c>
      <c r="H15" s="38">
        <v>756.18333333333339</v>
      </c>
      <c r="I15" s="38">
        <v>746.21666666666681</v>
      </c>
      <c r="J15" s="38">
        <v>788.71666666666681</v>
      </c>
      <c r="K15" s="38">
        <v>798.68333333333351</v>
      </c>
      <c r="L15" s="38">
        <v>809.96666666666681</v>
      </c>
      <c r="M15" s="28">
        <v>787.4</v>
      </c>
      <c r="N15" s="28">
        <v>766.15</v>
      </c>
      <c r="O15" s="39">
        <v>3345600</v>
      </c>
      <c r="P15" s="40">
        <v>4.3478260869565216E-2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3201.45</v>
      </c>
      <c r="F16" s="37">
        <v>3183.7166666666667</v>
      </c>
      <c r="G16" s="38">
        <v>3117.7333333333336</v>
      </c>
      <c r="H16" s="38">
        <v>3034.0166666666669</v>
      </c>
      <c r="I16" s="38">
        <v>2968.0333333333338</v>
      </c>
      <c r="J16" s="38">
        <v>3267.4333333333334</v>
      </c>
      <c r="K16" s="38">
        <v>3333.4166666666661</v>
      </c>
      <c r="L16" s="38">
        <v>3417.1333333333332</v>
      </c>
      <c r="M16" s="28">
        <v>3249.7</v>
      </c>
      <c r="N16" s="28">
        <v>3100</v>
      </c>
      <c r="O16" s="39">
        <v>1255500</v>
      </c>
      <c r="P16" s="40">
        <v>-2.3527124246548708E-2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19208.900000000001</v>
      </c>
      <c r="F17" s="37">
        <v>19265.216666666667</v>
      </c>
      <c r="G17" s="38">
        <v>19064.683333333334</v>
      </c>
      <c r="H17" s="38">
        <v>18920.466666666667</v>
      </c>
      <c r="I17" s="38">
        <v>18719.933333333334</v>
      </c>
      <c r="J17" s="38">
        <v>19409.433333333334</v>
      </c>
      <c r="K17" s="38">
        <v>19609.966666666667</v>
      </c>
      <c r="L17" s="38">
        <v>19754.183333333334</v>
      </c>
      <c r="M17" s="28">
        <v>19465.75</v>
      </c>
      <c r="N17" s="28">
        <v>19121</v>
      </c>
      <c r="O17" s="39">
        <v>48120</v>
      </c>
      <c r="P17" s="40">
        <v>-3.3140016570008283E-3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116.05</v>
      </c>
      <c r="F18" s="37">
        <v>116.43333333333334</v>
      </c>
      <c r="G18" s="38">
        <v>115.36666666666667</v>
      </c>
      <c r="H18" s="38">
        <v>114.68333333333334</v>
      </c>
      <c r="I18" s="38">
        <v>113.61666666666667</v>
      </c>
      <c r="J18" s="38">
        <v>117.11666666666667</v>
      </c>
      <c r="K18" s="38">
        <v>118.18333333333334</v>
      </c>
      <c r="L18" s="38">
        <v>118.86666666666667</v>
      </c>
      <c r="M18" s="28">
        <v>117.5</v>
      </c>
      <c r="N18" s="28">
        <v>115.75</v>
      </c>
      <c r="O18" s="39">
        <v>22998600</v>
      </c>
      <c r="P18" s="40">
        <v>2.0364159080019165E-2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337.35</v>
      </c>
      <c r="F19" s="37">
        <v>337.7</v>
      </c>
      <c r="G19" s="38">
        <v>335.2</v>
      </c>
      <c r="H19" s="38">
        <v>333.05</v>
      </c>
      <c r="I19" s="38">
        <v>330.55</v>
      </c>
      <c r="J19" s="38">
        <v>339.84999999999997</v>
      </c>
      <c r="K19" s="38">
        <v>342.34999999999997</v>
      </c>
      <c r="L19" s="38">
        <v>344.49999999999994</v>
      </c>
      <c r="M19" s="28">
        <v>340.2</v>
      </c>
      <c r="N19" s="28">
        <v>335.55</v>
      </c>
      <c r="O19" s="39">
        <v>7826000</v>
      </c>
      <c r="P19" s="40">
        <v>-2.8091701646754924E-2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2388.15</v>
      </c>
      <c r="F20" s="37">
        <v>2379.85</v>
      </c>
      <c r="G20" s="38">
        <v>2356.6999999999998</v>
      </c>
      <c r="H20" s="38">
        <v>2325.25</v>
      </c>
      <c r="I20" s="38">
        <v>2302.1</v>
      </c>
      <c r="J20" s="38">
        <v>2411.2999999999997</v>
      </c>
      <c r="K20" s="38">
        <v>2434.4500000000003</v>
      </c>
      <c r="L20" s="38">
        <v>2465.8999999999996</v>
      </c>
      <c r="M20" s="28">
        <v>2403</v>
      </c>
      <c r="N20" s="28">
        <v>2348.4</v>
      </c>
      <c r="O20" s="39">
        <v>4549750</v>
      </c>
      <c r="P20" s="40">
        <v>1.6874336480974465E-2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3297.95</v>
      </c>
      <c r="F21" s="37">
        <v>3282.8666666666668</v>
      </c>
      <c r="G21" s="38">
        <v>3232.0833333333335</v>
      </c>
      <c r="H21" s="38">
        <v>3166.2166666666667</v>
      </c>
      <c r="I21" s="38">
        <v>3115.4333333333334</v>
      </c>
      <c r="J21" s="38">
        <v>3348.7333333333336</v>
      </c>
      <c r="K21" s="38">
        <v>3399.5166666666664</v>
      </c>
      <c r="L21" s="38">
        <v>3465.3833333333337</v>
      </c>
      <c r="M21" s="28">
        <v>3333.65</v>
      </c>
      <c r="N21" s="28">
        <v>3217</v>
      </c>
      <c r="O21" s="39">
        <v>15879000</v>
      </c>
      <c r="P21" s="40">
        <v>-4.6698216692261886E-3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828.15</v>
      </c>
      <c r="F22" s="37">
        <v>830.56666666666661</v>
      </c>
      <c r="G22" s="38">
        <v>822.13333333333321</v>
      </c>
      <c r="H22" s="38">
        <v>816.11666666666656</v>
      </c>
      <c r="I22" s="38">
        <v>807.68333333333317</v>
      </c>
      <c r="J22" s="38">
        <v>836.58333333333326</v>
      </c>
      <c r="K22" s="38">
        <v>845.01666666666665</v>
      </c>
      <c r="L22" s="38">
        <v>851.0333333333333</v>
      </c>
      <c r="M22" s="28">
        <v>839</v>
      </c>
      <c r="N22" s="28">
        <v>824.55</v>
      </c>
      <c r="O22" s="39">
        <v>69882500</v>
      </c>
      <c r="P22" s="40">
        <v>-8.9427840675359048E-5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3292.25</v>
      </c>
      <c r="F23" s="37">
        <v>3306.6166666666668</v>
      </c>
      <c r="G23" s="38">
        <v>3265.6333333333337</v>
      </c>
      <c r="H23" s="38">
        <v>3239.0166666666669</v>
      </c>
      <c r="I23" s="38">
        <v>3198.0333333333338</v>
      </c>
      <c r="J23" s="38">
        <v>3333.2333333333336</v>
      </c>
      <c r="K23" s="38">
        <v>3374.2166666666672</v>
      </c>
      <c r="L23" s="38">
        <v>3400.8333333333335</v>
      </c>
      <c r="M23" s="28">
        <v>3347.6</v>
      </c>
      <c r="N23" s="28">
        <v>3280</v>
      </c>
      <c r="O23" s="39">
        <v>340200</v>
      </c>
      <c r="P23" s="40">
        <v>-8.7412587412587419E-3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502.75</v>
      </c>
      <c r="F24" s="37">
        <v>503.56666666666666</v>
      </c>
      <c r="G24" s="38">
        <v>498.63333333333333</v>
      </c>
      <c r="H24" s="38">
        <v>494.51666666666665</v>
      </c>
      <c r="I24" s="38">
        <v>489.58333333333331</v>
      </c>
      <c r="J24" s="38">
        <v>507.68333333333334</v>
      </c>
      <c r="K24" s="38">
        <v>512.61666666666656</v>
      </c>
      <c r="L24" s="38">
        <v>516.73333333333335</v>
      </c>
      <c r="M24" s="28">
        <v>508.5</v>
      </c>
      <c r="N24" s="28">
        <v>499.45</v>
      </c>
      <c r="O24" s="39">
        <v>6132000</v>
      </c>
      <c r="P24" s="40">
        <v>9.0505183478690136E-3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509.5</v>
      </c>
      <c r="F25" s="37">
        <v>506.68333333333334</v>
      </c>
      <c r="G25" s="38">
        <v>496.86666666666667</v>
      </c>
      <c r="H25" s="38">
        <v>484.23333333333335</v>
      </c>
      <c r="I25" s="38">
        <v>474.41666666666669</v>
      </c>
      <c r="J25" s="38">
        <v>519.31666666666661</v>
      </c>
      <c r="K25" s="38">
        <v>529.13333333333344</v>
      </c>
      <c r="L25" s="38">
        <v>541.76666666666665</v>
      </c>
      <c r="M25" s="28">
        <v>516.5</v>
      </c>
      <c r="N25" s="28">
        <v>494.05</v>
      </c>
      <c r="O25" s="39">
        <v>61714800</v>
      </c>
      <c r="P25" s="40">
        <v>2.1206886281050812E-2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44861</v>
      </c>
      <c r="E26" s="37">
        <v>4412.7</v>
      </c>
      <c r="F26" s="37">
        <v>4420.416666666667</v>
      </c>
      <c r="G26" s="38">
        <v>4372.4833333333336</v>
      </c>
      <c r="H26" s="38">
        <v>4332.2666666666664</v>
      </c>
      <c r="I26" s="38">
        <v>4284.333333333333</v>
      </c>
      <c r="J26" s="38">
        <v>4460.6333333333341</v>
      </c>
      <c r="K26" s="38">
        <v>4508.5666666666666</v>
      </c>
      <c r="L26" s="38">
        <v>4548.7833333333347</v>
      </c>
      <c r="M26" s="28">
        <v>4468.3500000000004</v>
      </c>
      <c r="N26" s="28">
        <v>4380.2</v>
      </c>
      <c r="O26" s="39">
        <v>1535250</v>
      </c>
      <c r="P26" s="40">
        <v>1.790154152163103E-2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273.2</v>
      </c>
      <c r="F27" s="37">
        <v>274.43333333333334</v>
      </c>
      <c r="G27" s="38">
        <v>271.36666666666667</v>
      </c>
      <c r="H27" s="38">
        <v>269.53333333333336</v>
      </c>
      <c r="I27" s="38">
        <v>266.4666666666667</v>
      </c>
      <c r="J27" s="38">
        <v>276.26666666666665</v>
      </c>
      <c r="K27" s="38">
        <v>279.33333333333337</v>
      </c>
      <c r="L27" s="38">
        <v>281.16666666666663</v>
      </c>
      <c r="M27" s="28">
        <v>277.5</v>
      </c>
      <c r="N27" s="28">
        <v>272.60000000000002</v>
      </c>
      <c r="O27" s="39">
        <v>12530000</v>
      </c>
      <c r="P27" s="40">
        <v>2.1398002853067047E-2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157.30000000000001</v>
      </c>
      <c r="F28" s="37">
        <v>157.79999999999998</v>
      </c>
      <c r="G28" s="38">
        <v>156.14999999999998</v>
      </c>
      <c r="H28" s="38">
        <v>155</v>
      </c>
      <c r="I28" s="38">
        <v>153.35</v>
      </c>
      <c r="J28" s="38">
        <v>158.94999999999996</v>
      </c>
      <c r="K28" s="38">
        <v>160.6</v>
      </c>
      <c r="L28" s="38">
        <v>161.74999999999994</v>
      </c>
      <c r="M28" s="28">
        <v>159.44999999999999</v>
      </c>
      <c r="N28" s="28">
        <v>156.65</v>
      </c>
      <c r="O28" s="39">
        <v>50930000</v>
      </c>
      <c r="P28" s="40">
        <v>2.4851594727839824E-2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44861</v>
      </c>
      <c r="E29" s="37">
        <v>3334.25</v>
      </c>
      <c r="F29" s="37">
        <v>3342.2166666666672</v>
      </c>
      <c r="G29" s="38">
        <v>3309.5833333333344</v>
      </c>
      <c r="H29" s="38">
        <v>3284.9166666666674</v>
      </c>
      <c r="I29" s="38">
        <v>3252.2833333333347</v>
      </c>
      <c r="J29" s="38">
        <v>3366.8833333333341</v>
      </c>
      <c r="K29" s="38">
        <v>3399.5166666666673</v>
      </c>
      <c r="L29" s="38">
        <v>3424.1833333333338</v>
      </c>
      <c r="M29" s="28">
        <v>3374.85</v>
      </c>
      <c r="N29" s="28">
        <v>3317.55</v>
      </c>
      <c r="O29" s="39">
        <v>5475800</v>
      </c>
      <c r="P29" s="40">
        <v>1.0958503798947984E-4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2260.6999999999998</v>
      </c>
      <c r="F30" s="37">
        <v>2269.0833333333335</v>
      </c>
      <c r="G30" s="38">
        <v>2242.7666666666669</v>
      </c>
      <c r="H30" s="38">
        <v>2224.8333333333335</v>
      </c>
      <c r="I30" s="38">
        <v>2198.5166666666669</v>
      </c>
      <c r="J30" s="38">
        <v>2287.0166666666669</v>
      </c>
      <c r="K30" s="38">
        <v>2313.3333333333335</v>
      </c>
      <c r="L30" s="38">
        <v>2331.2666666666669</v>
      </c>
      <c r="M30" s="28">
        <v>2295.4</v>
      </c>
      <c r="N30" s="28">
        <v>2251.15</v>
      </c>
      <c r="O30" s="39">
        <v>1189650</v>
      </c>
      <c r="P30" s="40">
        <v>2.3663038334122102E-2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9048.4500000000007</v>
      </c>
      <c r="F31" s="37">
        <v>9087.3666666666668</v>
      </c>
      <c r="G31" s="38">
        <v>8974.7333333333336</v>
      </c>
      <c r="H31" s="38">
        <v>8901.0166666666664</v>
      </c>
      <c r="I31" s="38">
        <v>8788.3833333333332</v>
      </c>
      <c r="J31" s="38">
        <v>9161.0833333333339</v>
      </c>
      <c r="K31" s="38">
        <v>9273.716666666669</v>
      </c>
      <c r="L31" s="38">
        <v>9347.4333333333343</v>
      </c>
      <c r="M31" s="28">
        <v>9200</v>
      </c>
      <c r="N31" s="28">
        <v>9013.65</v>
      </c>
      <c r="O31" s="39">
        <v>158400</v>
      </c>
      <c r="P31" s="40">
        <v>4.2796005706134095E-3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605.85</v>
      </c>
      <c r="F32" s="37">
        <v>617.2166666666667</v>
      </c>
      <c r="G32" s="38">
        <v>592.53333333333342</v>
      </c>
      <c r="H32" s="38">
        <v>579.2166666666667</v>
      </c>
      <c r="I32" s="38">
        <v>554.53333333333342</v>
      </c>
      <c r="J32" s="38">
        <v>630.53333333333342</v>
      </c>
      <c r="K32" s="38">
        <v>655.21666666666681</v>
      </c>
      <c r="L32" s="38">
        <v>668.53333333333342</v>
      </c>
      <c r="M32" s="28">
        <v>641.9</v>
      </c>
      <c r="N32" s="28">
        <v>603.9</v>
      </c>
      <c r="O32" s="39">
        <v>6658000</v>
      </c>
      <c r="P32" s="40">
        <v>0.15650512419663018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545.1</v>
      </c>
      <c r="F33" s="37">
        <v>547.30000000000007</v>
      </c>
      <c r="G33" s="38">
        <v>539.80000000000018</v>
      </c>
      <c r="H33" s="38">
        <v>534.50000000000011</v>
      </c>
      <c r="I33" s="38">
        <v>527.00000000000023</v>
      </c>
      <c r="J33" s="38">
        <v>552.60000000000014</v>
      </c>
      <c r="K33" s="38">
        <v>560.09999999999991</v>
      </c>
      <c r="L33" s="38">
        <v>565.40000000000009</v>
      </c>
      <c r="M33" s="28">
        <v>554.79999999999995</v>
      </c>
      <c r="N33" s="28">
        <v>542</v>
      </c>
      <c r="O33" s="39">
        <v>14477000</v>
      </c>
      <c r="P33" s="40">
        <v>-6.587524874768407E-3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755.95</v>
      </c>
      <c r="F34" s="37">
        <v>755.55000000000007</v>
      </c>
      <c r="G34" s="38">
        <v>749.15000000000009</v>
      </c>
      <c r="H34" s="38">
        <v>742.35</v>
      </c>
      <c r="I34" s="38">
        <v>735.95</v>
      </c>
      <c r="J34" s="38">
        <v>762.35000000000014</v>
      </c>
      <c r="K34" s="38">
        <v>768.75</v>
      </c>
      <c r="L34" s="38">
        <v>775.55000000000018</v>
      </c>
      <c r="M34" s="28">
        <v>761.95</v>
      </c>
      <c r="N34" s="28">
        <v>748.75</v>
      </c>
      <c r="O34" s="39">
        <v>46762800</v>
      </c>
      <c r="P34" s="40">
        <v>-1.4540764717782723E-2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3572.7</v>
      </c>
      <c r="F35" s="37">
        <v>3569.6166666666663</v>
      </c>
      <c r="G35" s="38">
        <v>3551.5333333333328</v>
      </c>
      <c r="H35" s="38">
        <v>3530.3666666666663</v>
      </c>
      <c r="I35" s="38">
        <v>3512.2833333333328</v>
      </c>
      <c r="J35" s="38">
        <v>3590.7833333333328</v>
      </c>
      <c r="K35" s="38">
        <v>3608.8666666666659</v>
      </c>
      <c r="L35" s="38">
        <v>3630.0333333333328</v>
      </c>
      <c r="M35" s="28">
        <v>3587.7</v>
      </c>
      <c r="N35" s="28">
        <v>3548.45</v>
      </c>
      <c r="O35" s="39">
        <v>2674500</v>
      </c>
      <c r="P35" s="40">
        <v>2.5695110258868649E-2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1707.55</v>
      </c>
      <c r="F36" s="37">
        <v>1709.8500000000001</v>
      </c>
      <c r="G36" s="38">
        <v>1693.7000000000003</v>
      </c>
      <c r="H36" s="38">
        <v>1679.8500000000001</v>
      </c>
      <c r="I36" s="38">
        <v>1663.7000000000003</v>
      </c>
      <c r="J36" s="38">
        <v>1723.7000000000003</v>
      </c>
      <c r="K36" s="38">
        <v>1739.8500000000004</v>
      </c>
      <c r="L36" s="38">
        <v>1753.7000000000003</v>
      </c>
      <c r="M36" s="28">
        <v>1726</v>
      </c>
      <c r="N36" s="28">
        <v>1696</v>
      </c>
      <c r="O36" s="39">
        <v>6755000</v>
      </c>
      <c r="P36" s="40">
        <v>1.1530398322851153E-2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7417</v>
      </c>
      <c r="F37" s="37">
        <v>7476.95</v>
      </c>
      <c r="G37" s="38">
        <v>7303.9</v>
      </c>
      <c r="H37" s="38">
        <v>7190.8</v>
      </c>
      <c r="I37" s="38">
        <v>7017.75</v>
      </c>
      <c r="J37" s="38">
        <v>7590.0499999999993</v>
      </c>
      <c r="K37" s="38">
        <v>7763.1</v>
      </c>
      <c r="L37" s="38">
        <v>7876.1999999999989</v>
      </c>
      <c r="M37" s="28">
        <v>7650</v>
      </c>
      <c r="N37" s="28">
        <v>7363.85</v>
      </c>
      <c r="O37" s="39">
        <v>4403250</v>
      </c>
      <c r="P37" s="40">
        <v>2.5621615326384441E-2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1923.5</v>
      </c>
      <c r="F38" s="37">
        <v>1927.1333333333332</v>
      </c>
      <c r="G38" s="38">
        <v>1911.3166666666664</v>
      </c>
      <c r="H38" s="38">
        <v>1899.1333333333332</v>
      </c>
      <c r="I38" s="38">
        <v>1883.3166666666664</v>
      </c>
      <c r="J38" s="38">
        <v>1939.3166666666664</v>
      </c>
      <c r="K38" s="38">
        <v>1955.133333333333</v>
      </c>
      <c r="L38" s="38">
        <v>1967.3166666666664</v>
      </c>
      <c r="M38" s="28">
        <v>1942.95</v>
      </c>
      <c r="N38" s="28">
        <v>1914.95</v>
      </c>
      <c r="O38" s="39">
        <v>2565600</v>
      </c>
      <c r="P38" s="40">
        <v>5.8500058500058499E-4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362.15</v>
      </c>
      <c r="F39" s="37">
        <v>360.2</v>
      </c>
      <c r="G39" s="38">
        <v>353.79999999999995</v>
      </c>
      <c r="H39" s="38">
        <v>345.45</v>
      </c>
      <c r="I39" s="38">
        <v>339.04999999999995</v>
      </c>
      <c r="J39" s="38">
        <v>368.54999999999995</v>
      </c>
      <c r="K39" s="38">
        <v>374.94999999999993</v>
      </c>
      <c r="L39" s="38">
        <v>383.29999999999995</v>
      </c>
      <c r="M39" s="28">
        <v>366.6</v>
      </c>
      <c r="N39" s="28">
        <v>351.85</v>
      </c>
      <c r="O39" s="39">
        <v>7052800</v>
      </c>
      <c r="P39" s="40">
        <v>3.3528722157092614E-2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274.5</v>
      </c>
      <c r="F40" s="37">
        <v>274.61666666666667</v>
      </c>
      <c r="G40" s="38">
        <v>271.98333333333335</v>
      </c>
      <c r="H40" s="38">
        <v>269.4666666666667</v>
      </c>
      <c r="I40" s="38">
        <v>266.83333333333337</v>
      </c>
      <c r="J40" s="38">
        <v>277.13333333333333</v>
      </c>
      <c r="K40" s="38">
        <v>279.76666666666665</v>
      </c>
      <c r="L40" s="38">
        <v>282.2833333333333</v>
      </c>
      <c r="M40" s="28">
        <v>277.25</v>
      </c>
      <c r="N40" s="28">
        <v>272.10000000000002</v>
      </c>
      <c r="O40" s="39">
        <v>26379000</v>
      </c>
      <c r="P40" s="40">
        <v>5.6268441638646811E-3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135.05000000000001</v>
      </c>
      <c r="F41" s="37">
        <v>135.33333333333334</v>
      </c>
      <c r="G41" s="38">
        <v>134.16666666666669</v>
      </c>
      <c r="H41" s="38">
        <v>133.28333333333333</v>
      </c>
      <c r="I41" s="38">
        <v>132.11666666666667</v>
      </c>
      <c r="J41" s="38">
        <v>136.2166666666667</v>
      </c>
      <c r="K41" s="38">
        <v>137.38333333333338</v>
      </c>
      <c r="L41" s="38">
        <v>138.26666666666671</v>
      </c>
      <c r="M41" s="28">
        <v>136.5</v>
      </c>
      <c r="N41" s="28">
        <v>134.44999999999999</v>
      </c>
      <c r="O41" s="39">
        <v>91394550</v>
      </c>
      <c r="P41" s="40">
        <v>7.4155274696930612E-3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1809.25</v>
      </c>
      <c r="F42" s="37">
        <v>1819.45</v>
      </c>
      <c r="G42" s="38">
        <v>1795.8500000000001</v>
      </c>
      <c r="H42" s="38">
        <v>1782.45</v>
      </c>
      <c r="I42" s="38">
        <v>1758.8500000000001</v>
      </c>
      <c r="J42" s="38">
        <v>1832.8500000000001</v>
      </c>
      <c r="K42" s="38">
        <v>1856.45</v>
      </c>
      <c r="L42" s="38">
        <v>1869.8500000000001</v>
      </c>
      <c r="M42" s="28">
        <v>1843.05</v>
      </c>
      <c r="N42" s="28">
        <v>1806.05</v>
      </c>
      <c r="O42" s="39">
        <v>1928575</v>
      </c>
      <c r="P42" s="40">
        <v>1.2122961466301053E-2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104.85</v>
      </c>
      <c r="F43" s="37">
        <v>104.26666666666665</v>
      </c>
      <c r="G43" s="38">
        <v>103.43333333333331</v>
      </c>
      <c r="H43" s="38">
        <v>102.01666666666665</v>
      </c>
      <c r="I43" s="38">
        <v>101.18333333333331</v>
      </c>
      <c r="J43" s="38">
        <v>105.68333333333331</v>
      </c>
      <c r="K43" s="38">
        <v>106.51666666666665</v>
      </c>
      <c r="L43" s="38">
        <v>107.93333333333331</v>
      </c>
      <c r="M43" s="28">
        <v>105.1</v>
      </c>
      <c r="N43" s="28">
        <v>102.85</v>
      </c>
      <c r="O43" s="39">
        <v>83744400</v>
      </c>
      <c r="P43" s="40">
        <v>-3.4944823962165E-2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617.29999999999995</v>
      </c>
      <c r="F44" s="37">
        <v>619.69999999999993</v>
      </c>
      <c r="G44" s="38">
        <v>613.64999999999986</v>
      </c>
      <c r="H44" s="38">
        <v>609.99999999999989</v>
      </c>
      <c r="I44" s="38">
        <v>603.94999999999982</v>
      </c>
      <c r="J44" s="38">
        <v>623.34999999999991</v>
      </c>
      <c r="K44" s="38">
        <v>629.39999999999986</v>
      </c>
      <c r="L44" s="38">
        <v>633.04999999999995</v>
      </c>
      <c r="M44" s="28">
        <v>625.75</v>
      </c>
      <c r="N44" s="28">
        <v>616.04999999999995</v>
      </c>
      <c r="O44" s="39">
        <v>7658200</v>
      </c>
      <c r="P44" s="40">
        <v>2.3034840195796141E-3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765.8</v>
      </c>
      <c r="F45" s="37">
        <v>755.91666666666663</v>
      </c>
      <c r="G45" s="38">
        <v>736.7833333333333</v>
      </c>
      <c r="H45" s="38">
        <v>707.76666666666665</v>
      </c>
      <c r="I45" s="38">
        <v>688.63333333333333</v>
      </c>
      <c r="J45" s="38">
        <v>784.93333333333328</v>
      </c>
      <c r="K45" s="38">
        <v>804.06666666666672</v>
      </c>
      <c r="L45" s="38">
        <v>833.08333333333326</v>
      </c>
      <c r="M45" s="28">
        <v>775.05</v>
      </c>
      <c r="N45" s="28">
        <v>726.9</v>
      </c>
      <c r="O45" s="39">
        <v>6793000</v>
      </c>
      <c r="P45" s="40">
        <v>-5.9532050394572891E-2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787.7</v>
      </c>
      <c r="F46" s="37">
        <v>795.31666666666661</v>
      </c>
      <c r="G46" s="38">
        <v>778.88333333333321</v>
      </c>
      <c r="H46" s="38">
        <v>770.06666666666661</v>
      </c>
      <c r="I46" s="38">
        <v>753.63333333333321</v>
      </c>
      <c r="J46" s="38">
        <v>804.13333333333321</v>
      </c>
      <c r="K46" s="38">
        <v>820.56666666666661</v>
      </c>
      <c r="L46" s="38">
        <v>829.38333333333321</v>
      </c>
      <c r="M46" s="28">
        <v>811.75</v>
      </c>
      <c r="N46" s="28">
        <v>786.5</v>
      </c>
      <c r="O46" s="39">
        <v>41770550</v>
      </c>
      <c r="P46" s="40">
        <v>-1.7562283543738129E-2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64.2</v>
      </c>
      <c r="F47" s="37">
        <v>63.866666666666667</v>
      </c>
      <c r="G47" s="38">
        <v>63.233333333333334</v>
      </c>
      <c r="H47" s="38">
        <v>62.266666666666666</v>
      </c>
      <c r="I47" s="38">
        <v>61.633333333333333</v>
      </c>
      <c r="J47" s="38">
        <v>64.833333333333343</v>
      </c>
      <c r="K47" s="38">
        <v>65.466666666666669</v>
      </c>
      <c r="L47" s="38">
        <v>66.433333333333337</v>
      </c>
      <c r="M47" s="28">
        <v>64.5</v>
      </c>
      <c r="N47" s="28">
        <v>62.9</v>
      </c>
      <c r="O47" s="39">
        <v>122997000</v>
      </c>
      <c r="P47" s="40">
        <v>0.10991093424294107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292.7</v>
      </c>
      <c r="F48" s="37">
        <v>294.96666666666664</v>
      </c>
      <c r="G48" s="38">
        <v>289.58333333333326</v>
      </c>
      <c r="H48" s="38">
        <v>286.46666666666664</v>
      </c>
      <c r="I48" s="38">
        <v>281.08333333333326</v>
      </c>
      <c r="J48" s="38">
        <v>298.08333333333326</v>
      </c>
      <c r="K48" s="38">
        <v>303.46666666666658</v>
      </c>
      <c r="L48" s="38">
        <v>306.58333333333326</v>
      </c>
      <c r="M48" s="28">
        <v>300.35000000000002</v>
      </c>
      <c r="N48" s="28">
        <v>291.85000000000002</v>
      </c>
      <c r="O48" s="39">
        <v>18772600</v>
      </c>
      <c r="P48" s="40">
        <v>6.3175719682167508E-2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16025.8</v>
      </c>
      <c r="F49" s="37">
        <v>16102.733333333332</v>
      </c>
      <c r="G49" s="38">
        <v>15928.066666666664</v>
      </c>
      <c r="H49" s="38">
        <v>15830.333333333332</v>
      </c>
      <c r="I49" s="38">
        <v>15655.666666666664</v>
      </c>
      <c r="J49" s="38">
        <v>16200.466666666664</v>
      </c>
      <c r="K49" s="38">
        <v>16375.133333333331</v>
      </c>
      <c r="L49" s="38">
        <v>16472.866666666661</v>
      </c>
      <c r="M49" s="28">
        <v>16277.4</v>
      </c>
      <c r="N49" s="28">
        <v>16005</v>
      </c>
      <c r="O49" s="39">
        <v>192250</v>
      </c>
      <c r="P49" s="40">
        <v>5.5159165751920966E-2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313.10000000000002</v>
      </c>
      <c r="F50" s="37">
        <v>313.3</v>
      </c>
      <c r="G50" s="38">
        <v>310.85000000000002</v>
      </c>
      <c r="H50" s="38">
        <v>308.60000000000002</v>
      </c>
      <c r="I50" s="38">
        <v>306.15000000000003</v>
      </c>
      <c r="J50" s="38">
        <v>315.55</v>
      </c>
      <c r="K50" s="38">
        <v>317.99999999999994</v>
      </c>
      <c r="L50" s="38">
        <v>320.25</v>
      </c>
      <c r="M50" s="28">
        <v>315.75</v>
      </c>
      <c r="N50" s="28">
        <v>311.05</v>
      </c>
      <c r="O50" s="39">
        <v>16729200</v>
      </c>
      <c r="P50" s="40">
        <v>1.6515366947391447E-2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3775.75</v>
      </c>
      <c r="F51" s="37">
        <v>3797.6166666666668</v>
      </c>
      <c r="G51" s="38">
        <v>3746.4333333333334</v>
      </c>
      <c r="H51" s="38">
        <v>3717.1166666666668</v>
      </c>
      <c r="I51" s="38">
        <v>3665.9333333333334</v>
      </c>
      <c r="J51" s="38">
        <v>3826.9333333333334</v>
      </c>
      <c r="K51" s="38">
        <v>3878.1166666666668</v>
      </c>
      <c r="L51" s="38">
        <v>3907.4333333333334</v>
      </c>
      <c r="M51" s="28">
        <v>3848.8</v>
      </c>
      <c r="N51" s="28">
        <v>3768.3</v>
      </c>
      <c r="O51" s="39">
        <v>1472600</v>
      </c>
      <c r="P51" s="40">
        <v>-1.6824676191747896E-2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296.64999999999998</v>
      </c>
      <c r="F52" s="37">
        <v>296.2</v>
      </c>
      <c r="G52" s="38">
        <v>292.45</v>
      </c>
      <c r="H52" s="38">
        <v>288.25</v>
      </c>
      <c r="I52" s="38">
        <v>284.5</v>
      </c>
      <c r="J52" s="38">
        <v>300.39999999999998</v>
      </c>
      <c r="K52" s="38">
        <v>304.14999999999998</v>
      </c>
      <c r="L52" s="38">
        <v>308.34999999999997</v>
      </c>
      <c r="M52" s="28">
        <v>299.95</v>
      </c>
      <c r="N52" s="28">
        <v>292</v>
      </c>
      <c r="O52" s="39">
        <v>8589100</v>
      </c>
      <c r="P52" s="40">
        <v>7.7791336180597923E-3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227.95</v>
      </c>
      <c r="F53" s="37">
        <v>229.25</v>
      </c>
      <c r="G53" s="38">
        <v>225.85</v>
      </c>
      <c r="H53" s="38">
        <v>223.75</v>
      </c>
      <c r="I53" s="38">
        <v>220.35</v>
      </c>
      <c r="J53" s="38">
        <v>231.35</v>
      </c>
      <c r="K53" s="38">
        <v>234.74999999999997</v>
      </c>
      <c r="L53" s="38">
        <v>236.85</v>
      </c>
      <c r="M53" s="28">
        <v>232.65</v>
      </c>
      <c r="N53" s="28">
        <v>227.15</v>
      </c>
      <c r="O53" s="39">
        <v>41696100</v>
      </c>
      <c r="P53" s="40">
        <v>-9.0573850035582579E-4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502.35</v>
      </c>
      <c r="F54" s="37">
        <v>504.16666666666669</v>
      </c>
      <c r="G54" s="38">
        <v>496.53333333333336</v>
      </c>
      <c r="H54" s="38">
        <v>490.7166666666667</v>
      </c>
      <c r="I54" s="38">
        <v>483.08333333333337</v>
      </c>
      <c r="J54" s="38">
        <v>509.98333333333335</v>
      </c>
      <c r="K54" s="38">
        <v>517.61666666666667</v>
      </c>
      <c r="L54" s="38">
        <v>523.43333333333339</v>
      </c>
      <c r="M54" s="28">
        <v>511.8</v>
      </c>
      <c r="N54" s="28">
        <v>498.35</v>
      </c>
      <c r="O54" s="39">
        <v>7174050</v>
      </c>
      <c r="P54" s="40">
        <v>2.1518811606275164E-2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323.35000000000002</v>
      </c>
      <c r="F55" s="37">
        <v>324.31666666666666</v>
      </c>
      <c r="G55" s="38">
        <v>320.68333333333334</v>
      </c>
      <c r="H55" s="38">
        <v>318.01666666666665</v>
      </c>
      <c r="I55" s="38">
        <v>314.38333333333333</v>
      </c>
      <c r="J55" s="38">
        <v>326.98333333333335</v>
      </c>
      <c r="K55" s="38">
        <v>330.61666666666667</v>
      </c>
      <c r="L55" s="38">
        <v>333.28333333333336</v>
      </c>
      <c r="M55" s="28">
        <v>327.95</v>
      </c>
      <c r="N55" s="28">
        <v>321.64999999999998</v>
      </c>
      <c r="O55" s="39">
        <v>5863500</v>
      </c>
      <c r="P55" s="40">
        <v>7.3311367380560127E-2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732.5</v>
      </c>
      <c r="F56" s="37">
        <v>737.68333333333339</v>
      </c>
      <c r="G56" s="38">
        <v>725.86666666666679</v>
      </c>
      <c r="H56" s="38">
        <v>719.23333333333335</v>
      </c>
      <c r="I56" s="38">
        <v>707.41666666666674</v>
      </c>
      <c r="J56" s="38">
        <v>744.31666666666683</v>
      </c>
      <c r="K56" s="38">
        <v>756.13333333333344</v>
      </c>
      <c r="L56" s="38">
        <v>762.76666666666688</v>
      </c>
      <c r="M56" s="28">
        <v>749.5</v>
      </c>
      <c r="N56" s="28">
        <v>731.05</v>
      </c>
      <c r="O56" s="39">
        <v>6626250</v>
      </c>
      <c r="P56" s="40">
        <v>2.2688598979013048E-3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1131.8</v>
      </c>
      <c r="F57" s="37">
        <v>1131.8</v>
      </c>
      <c r="G57" s="38">
        <v>1121.55</v>
      </c>
      <c r="H57" s="38">
        <v>1111.3</v>
      </c>
      <c r="I57" s="38">
        <v>1101.05</v>
      </c>
      <c r="J57" s="38">
        <v>1142.05</v>
      </c>
      <c r="K57" s="38">
        <v>1152.3</v>
      </c>
      <c r="L57" s="38">
        <v>1162.55</v>
      </c>
      <c r="M57" s="28">
        <v>1142.05</v>
      </c>
      <c r="N57" s="28">
        <v>1121.55</v>
      </c>
      <c r="O57" s="39">
        <v>8620300</v>
      </c>
      <c r="P57" s="40">
        <v>-1.1036539895600299E-2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233.7</v>
      </c>
      <c r="F58" s="37">
        <v>230.94999999999996</v>
      </c>
      <c r="G58" s="38">
        <v>227.69999999999993</v>
      </c>
      <c r="H58" s="38">
        <v>221.69999999999996</v>
      </c>
      <c r="I58" s="38">
        <v>218.44999999999993</v>
      </c>
      <c r="J58" s="38">
        <v>236.94999999999993</v>
      </c>
      <c r="K58" s="38">
        <v>240.2</v>
      </c>
      <c r="L58" s="38">
        <v>246.19999999999993</v>
      </c>
      <c r="M58" s="28">
        <v>234.2</v>
      </c>
      <c r="N58" s="28">
        <v>224.95</v>
      </c>
      <c r="O58" s="39">
        <v>32079600</v>
      </c>
      <c r="P58" s="40">
        <v>-3.5849532946225698E-2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3613.65</v>
      </c>
      <c r="F59" s="37">
        <v>3580.7666666666664</v>
      </c>
      <c r="G59" s="38">
        <v>3527.8833333333328</v>
      </c>
      <c r="H59" s="38">
        <v>3442.1166666666663</v>
      </c>
      <c r="I59" s="38">
        <v>3389.2333333333327</v>
      </c>
      <c r="J59" s="38">
        <v>3666.5333333333328</v>
      </c>
      <c r="K59" s="38">
        <v>3719.4166666666661</v>
      </c>
      <c r="L59" s="38">
        <v>3805.1833333333329</v>
      </c>
      <c r="M59" s="28">
        <v>3633.65</v>
      </c>
      <c r="N59" s="28">
        <v>3495</v>
      </c>
      <c r="O59" s="39">
        <v>654450</v>
      </c>
      <c r="P59" s="40">
        <v>-1.0881886193606891E-2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1575.85</v>
      </c>
      <c r="F60" s="37">
        <v>1589.3333333333333</v>
      </c>
      <c r="G60" s="38">
        <v>1560.0166666666664</v>
      </c>
      <c r="H60" s="38">
        <v>1544.1833333333332</v>
      </c>
      <c r="I60" s="38">
        <v>1514.8666666666663</v>
      </c>
      <c r="J60" s="38">
        <v>1605.1666666666665</v>
      </c>
      <c r="K60" s="38">
        <v>1634.4833333333336</v>
      </c>
      <c r="L60" s="38">
        <v>1650.3166666666666</v>
      </c>
      <c r="M60" s="28">
        <v>1618.65</v>
      </c>
      <c r="N60" s="28">
        <v>1573.5</v>
      </c>
      <c r="O60" s="39">
        <v>2243500</v>
      </c>
      <c r="P60" s="40">
        <v>4.9271566541168765E-2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711.4</v>
      </c>
      <c r="F61" s="37">
        <v>714.19999999999993</v>
      </c>
      <c r="G61" s="38">
        <v>706.34999999999991</v>
      </c>
      <c r="H61" s="38">
        <v>701.3</v>
      </c>
      <c r="I61" s="38">
        <v>693.44999999999993</v>
      </c>
      <c r="J61" s="38">
        <v>719.24999999999989</v>
      </c>
      <c r="K61" s="38">
        <v>727.1</v>
      </c>
      <c r="L61" s="38">
        <v>732.14999999999986</v>
      </c>
      <c r="M61" s="28">
        <v>722.05</v>
      </c>
      <c r="N61" s="28">
        <v>709.15</v>
      </c>
      <c r="O61" s="39">
        <v>7021000</v>
      </c>
      <c r="P61" s="40">
        <v>-8.1932476338465888E-3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1017.35</v>
      </c>
      <c r="F62" s="37">
        <v>1017.5666666666666</v>
      </c>
      <c r="G62" s="38">
        <v>1006.3833333333332</v>
      </c>
      <c r="H62" s="38">
        <v>995.41666666666663</v>
      </c>
      <c r="I62" s="38">
        <v>984.23333333333323</v>
      </c>
      <c r="J62" s="38">
        <v>1028.5333333333333</v>
      </c>
      <c r="K62" s="38">
        <v>1039.7166666666667</v>
      </c>
      <c r="L62" s="38">
        <v>1050.6833333333332</v>
      </c>
      <c r="M62" s="28">
        <v>1028.75</v>
      </c>
      <c r="N62" s="28">
        <v>1006.6</v>
      </c>
      <c r="O62" s="39">
        <v>971600</v>
      </c>
      <c r="P62" s="40">
        <v>6.1973986228003063E-2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399.45</v>
      </c>
      <c r="F63" s="37">
        <v>400.84999999999997</v>
      </c>
      <c r="G63" s="38">
        <v>394.24999999999994</v>
      </c>
      <c r="H63" s="38">
        <v>389.04999999999995</v>
      </c>
      <c r="I63" s="38">
        <v>382.44999999999993</v>
      </c>
      <c r="J63" s="38">
        <v>406.04999999999995</v>
      </c>
      <c r="K63" s="38">
        <v>412.65</v>
      </c>
      <c r="L63" s="38">
        <v>417.84999999999997</v>
      </c>
      <c r="M63" s="28">
        <v>407.45</v>
      </c>
      <c r="N63" s="28">
        <v>395.65</v>
      </c>
      <c r="O63" s="39">
        <v>4632000</v>
      </c>
      <c r="P63" s="40">
        <v>-6.2253264500455513E-2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171.85</v>
      </c>
      <c r="F64" s="37">
        <v>173.05000000000004</v>
      </c>
      <c r="G64" s="38">
        <v>170.10000000000008</v>
      </c>
      <c r="H64" s="38">
        <v>168.35000000000005</v>
      </c>
      <c r="I64" s="38">
        <v>165.40000000000009</v>
      </c>
      <c r="J64" s="38">
        <v>174.80000000000007</v>
      </c>
      <c r="K64" s="38">
        <v>177.75000000000006</v>
      </c>
      <c r="L64" s="38">
        <v>179.50000000000006</v>
      </c>
      <c r="M64" s="28">
        <v>176</v>
      </c>
      <c r="N64" s="28">
        <v>171.3</v>
      </c>
      <c r="O64" s="39">
        <v>7880000</v>
      </c>
      <c r="P64" s="40">
        <v>0.22932917316692666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1234.05</v>
      </c>
      <c r="F65" s="37">
        <v>1235.1833333333334</v>
      </c>
      <c r="G65" s="38">
        <v>1223.8666666666668</v>
      </c>
      <c r="H65" s="38">
        <v>1213.6833333333334</v>
      </c>
      <c r="I65" s="38">
        <v>1202.3666666666668</v>
      </c>
      <c r="J65" s="38">
        <v>1245.3666666666668</v>
      </c>
      <c r="K65" s="38">
        <v>1256.6833333333334</v>
      </c>
      <c r="L65" s="38">
        <v>1266.8666666666668</v>
      </c>
      <c r="M65" s="28">
        <v>1246.5</v>
      </c>
      <c r="N65" s="28">
        <v>1225</v>
      </c>
      <c r="O65" s="39">
        <v>3417000</v>
      </c>
      <c r="P65" s="40">
        <v>2.9651057674923161E-2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547.29999999999995</v>
      </c>
      <c r="F66" s="37">
        <v>550.63333333333333</v>
      </c>
      <c r="G66" s="38">
        <v>542.76666666666665</v>
      </c>
      <c r="H66" s="38">
        <v>538.23333333333335</v>
      </c>
      <c r="I66" s="38">
        <v>530.36666666666667</v>
      </c>
      <c r="J66" s="38">
        <v>555.16666666666663</v>
      </c>
      <c r="K66" s="38">
        <v>563.03333333333319</v>
      </c>
      <c r="L66" s="38">
        <v>567.56666666666661</v>
      </c>
      <c r="M66" s="28">
        <v>558.5</v>
      </c>
      <c r="N66" s="28">
        <v>546.1</v>
      </c>
      <c r="O66" s="39">
        <v>12975000</v>
      </c>
      <c r="P66" s="40">
        <v>2.8333663562512382E-2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1579.2</v>
      </c>
      <c r="F67" s="37">
        <v>1597.8</v>
      </c>
      <c r="G67" s="38">
        <v>1553.55</v>
      </c>
      <c r="H67" s="38">
        <v>1527.9</v>
      </c>
      <c r="I67" s="38">
        <v>1483.65</v>
      </c>
      <c r="J67" s="38">
        <v>1623.4499999999998</v>
      </c>
      <c r="K67" s="38">
        <v>1667.6999999999998</v>
      </c>
      <c r="L67" s="38">
        <v>1693.3499999999997</v>
      </c>
      <c r="M67" s="28">
        <v>1642.05</v>
      </c>
      <c r="N67" s="28">
        <v>1572.15</v>
      </c>
      <c r="O67" s="39">
        <v>1349500</v>
      </c>
      <c r="P67" s="40">
        <v>2.8582317073170733E-2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2171.5</v>
      </c>
      <c r="F68" s="37">
        <v>2157.2666666666664</v>
      </c>
      <c r="G68" s="38">
        <v>2131.6333333333328</v>
      </c>
      <c r="H68" s="38">
        <v>2091.7666666666664</v>
      </c>
      <c r="I68" s="38">
        <v>2066.1333333333328</v>
      </c>
      <c r="J68" s="38">
        <v>2197.1333333333328</v>
      </c>
      <c r="K68" s="38">
        <v>2222.766666666666</v>
      </c>
      <c r="L68" s="38">
        <v>2262.6333333333328</v>
      </c>
      <c r="M68" s="28">
        <v>2182.9</v>
      </c>
      <c r="N68" s="28">
        <v>2117.4</v>
      </c>
      <c r="O68" s="39">
        <v>1821000</v>
      </c>
      <c r="P68" s="40">
        <v>-2.2281879194630871E-2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221.7</v>
      </c>
      <c r="F69" s="37">
        <v>220.45000000000002</v>
      </c>
      <c r="G69" s="38">
        <v>216.60000000000002</v>
      </c>
      <c r="H69" s="38">
        <v>211.5</v>
      </c>
      <c r="I69" s="38">
        <v>207.65</v>
      </c>
      <c r="J69" s="38">
        <v>225.55000000000004</v>
      </c>
      <c r="K69" s="38">
        <v>229.4</v>
      </c>
      <c r="L69" s="38">
        <v>234.50000000000006</v>
      </c>
      <c r="M69" s="28">
        <v>224.3</v>
      </c>
      <c r="N69" s="28">
        <v>215.35</v>
      </c>
      <c r="O69" s="39">
        <v>15736600</v>
      </c>
      <c r="P69" s="40">
        <v>-2.3269093504639543E-2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3739.65</v>
      </c>
      <c r="F70" s="37">
        <v>3759.75</v>
      </c>
      <c r="G70" s="38">
        <v>3701.8</v>
      </c>
      <c r="H70" s="38">
        <v>3663.9500000000003</v>
      </c>
      <c r="I70" s="38">
        <v>3606.0000000000005</v>
      </c>
      <c r="J70" s="38">
        <v>3797.6</v>
      </c>
      <c r="K70" s="38">
        <v>3855.5499999999997</v>
      </c>
      <c r="L70" s="38">
        <v>3893.3999999999996</v>
      </c>
      <c r="M70" s="28">
        <v>3817.7</v>
      </c>
      <c r="N70" s="28">
        <v>3721.9</v>
      </c>
      <c r="O70" s="39">
        <v>2411400</v>
      </c>
      <c r="P70" s="40">
        <v>1.7597164197999747E-2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4435.2</v>
      </c>
      <c r="F71" s="37">
        <v>4415.7166666666662</v>
      </c>
      <c r="G71" s="38">
        <v>4381.4833333333327</v>
      </c>
      <c r="H71" s="38">
        <v>4327.7666666666664</v>
      </c>
      <c r="I71" s="38">
        <v>4293.5333333333328</v>
      </c>
      <c r="J71" s="38">
        <v>4469.4333333333325</v>
      </c>
      <c r="K71" s="38">
        <v>4503.6666666666661</v>
      </c>
      <c r="L71" s="38">
        <v>4557.3833333333323</v>
      </c>
      <c r="M71" s="28">
        <v>4449.95</v>
      </c>
      <c r="N71" s="28">
        <v>4362</v>
      </c>
      <c r="O71" s="39">
        <v>580125</v>
      </c>
      <c r="P71" s="40">
        <v>-8.9686098654708519E-3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369.15</v>
      </c>
      <c r="F72" s="37">
        <v>369.63333333333338</v>
      </c>
      <c r="G72" s="38">
        <v>364.51666666666677</v>
      </c>
      <c r="H72" s="38">
        <v>359.88333333333338</v>
      </c>
      <c r="I72" s="38">
        <v>354.76666666666677</v>
      </c>
      <c r="J72" s="38">
        <v>374.26666666666677</v>
      </c>
      <c r="K72" s="38">
        <v>379.38333333333344</v>
      </c>
      <c r="L72" s="38">
        <v>384.01666666666677</v>
      </c>
      <c r="M72" s="28">
        <v>374.75</v>
      </c>
      <c r="N72" s="28">
        <v>365</v>
      </c>
      <c r="O72" s="39">
        <v>46023450</v>
      </c>
      <c r="P72" s="40">
        <v>3.0212373037857801E-2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4382.3999999999996</v>
      </c>
      <c r="F73" s="37">
        <v>4402.9166666666661</v>
      </c>
      <c r="G73" s="38">
        <v>4351.3833333333323</v>
      </c>
      <c r="H73" s="38">
        <v>4320.3666666666659</v>
      </c>
      <c r="I73" s="38">
        <v>4268.8333333333321</v>
      </c>
      <c r="J73" s="38">
        <v>4433.9333333333325</v>
      </c>
      <c r="K73" s="38">
        <v>4485.4666666666653</v>
      </c>
      <c r="L73" s="38">
        <v>4516.4833333333327</v>
      </c>
      <c r="M73" s="28">
        <v>4454.45</v>
      </c>
      <c r="N73" s="28">
        <v>4371.8999999999996</v>
      </c>
      <c r="O73" s="39">
        <v>1736500</v>
      </c>
      <c r="P73" s="40">
        <v>3.0487352570284103E-2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44861</v>
      </c>
      <c r="E74" s="37">
        <v>3511.7</v>
      </c>
      <c r="F74" s="37">
        <v>3526.35</v>
      </c>
      <c r="G74" s="38">
        <v>3485.3999999999996</v>
      </c>
      <c r="H74" s="38">
        <v>3459.1</v>
      </c>
      <c r="I74" s="38">
        <v>3418.1499999999996</v>
      </c>
      <c r="J74" s="38">
        <v>3552.6499999999996</v>
      </c>
      <c r="K74" s="38">
        <v>3593.5999999999995</v>
      </c>
      <c r="L74" s="38">
        <v>3619.8999999999996</v>
      </c>
      <c r="M74" s="28">
        <v>3567.3</v>
      </c>
      <c r="N74" s="28">
        <v>3500.05</v>
      </c>
      <c r="O74" s="39">
        <v>3849650</v>
      </c>
      <c r="P74" s="40">
        <v>1.7577944305671198E-2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2138.1999999999998</v>
      </c>
      <c r="F75" s="37">
        <v>2142.7000000000003</v>
      </c>
      <c r="G75" s="38">
        <v>2127.5000000000005</v>
      </c>
      <c r="H75" s="38">
        <v>2116.8000000000002</v>
      </c>
      <c r="I75" s="38">
        <v>2101.6000000000004</v>
      </c>
      <c r="J75" s="38">
        <v>2153.4000000000005</v>
      </c>
      <c r="K75" s="38">
        <v>2168.6000000000004</v>
      </c>
      <c r="L75" s="38">
        <v>2179.3000000000006</v>
      </c>
      <c r="M75" s="28">
        <v>2157.9</v>
      </c>
      <c r="N75" s="28">
        <v>2132</v>
      </c>
      <c r="O75" s="39">
        <v>1097250</v>
      </c>
      <c r="P75" s="40">
        <v>2.570694087403599E-2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158.25</v>
      </c>
      <c r="F76" s="37">
        <v>158.81666666666666</v>
      </c>
      <c r="G76" s="38">
        <v>157.13333333333333</v>
      </c>
      <c r="H76" s="38">
        <v>156.01666666666665</v>
      </c>
      <c r="I76" s="38">
        <v>154.33333333333331</v>
      </c>
      <c r="J76" s="38">
        <v>159.93333333333334</v>
      </c>
      <c r="K76" s="38">
        <v>161.61666666666667</v>
      </c>
      <c r="L76" s="38">
        <v>162.73333333333335</v>
      </c>
      <c r="M76" s="28">
        <v>160.5</v>
      </c>
      <c r="N76" s="28">
        <v>157.69999999999999</v>
      </c>
      <c r="O76" s="39">
        <v>25981200</v>
      </c>
      <c r="P76" s="40">
        <v>8.320621273055055E-4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121.15</v>
      </c>
      <c r="F77" s="37">
        <v>121.60000000000001</v>
      </c>
      <c r="G77" s="38">
        <v>120.55000000000001</v>
      </c>
      <c r="H77" s="38">
        <v>119.95</v>
      </c>
      <c r="I77" s="38">
        <v>118.9</v>
      </c>
      <c r="J77" s="38">
        <v>122.20000000000002</v>
      </c>
      <c r="K77" s="38">
        <v>123.25</v>
      </c>
      <c r="L77" s="38">
        <v>123.85000000000002</v>
      </c>
      <c r="M77" s="28">
        <v>122.65</v>
      </c>
      <c r="N77" s="28">
        <v>121</v>
      </c>
      <c r="O77" s="39">
        <v>94730000</v>
      </c>
      <c r="P77" s="40">
        <v>-1.1169102296450939E-2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105.95</v>
      </c>
      <c r="F78" s="37">
        <v>106.41666666666667</v>
      </c>
      <c r="G78" s="38">
        <v>104.68333333333334</v>
      </c>
      <c r="H78" s="38">
        <v>103.41666666666667</v>
      </c>
      <c r="I78" s="38">
        <v>101.68333333333334</v>
      </c>
      <c r="J78" s="38">
        <v>107.68333333333334</v>
      </c>
      <c r="K78" s="38">
        <v>109.41666666666666</v>
      </c>
      <c r="L78" s="38">
        <v>110.68333333333334</v>
      </c>
      <c r="M78" s="28">
        <v>108.15</v>
      </c>
      <c r="N78" s="28">
        <v>105.15</v>
      </c>
      <c r="O78" s="39">
        <v>16577600</v>
      </c>
      <c r="P78" s="40">
        <v>8.8607594936708865E-3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87.7</v>
      </c>
      <c r="F79" s="37">
        <v>87.766666666666666</v>
      </c>
      <c r="G79" s="38">
        <v>87.133333333333326</v>
      </c>
      <c r="H79" s="38">
        <v>86.566666666666663</v>
      </c>
      <c r="I79" s="38">
        <v>85.933333333333323</v>
      </c>
      <c r="J79" s="38">
        <v>88.333333333333329</v>
      </c>
      <c r="K79" s="38">
        <v>88.966666666666683</v>
      </c>
      <c r="L79" s="38">
        <v>89.533333333333331</v>
      </c>
      <c r="M79" s="28">
        <v>88.4</v>
      </c>
      <c r="N79" s="28">
        <v>87.2</v>
      </c>
      <c r="O79" s="39">
        <v>60939000</v>
      </c>
      <c r="P79" s="40">
        <v>8.3270249810749441E-3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401.4</v>
      </c>
      <c r="F80" s="37">
        <v>404.09999999999997</v>
      </c>
      <c r="G80" s="38">
        <v>396.44999999999993</v>
      </c>
      <c r="H80" s="38">
        <v>391.49999999999994</v>
      </c>
      <c r="I80" s="38">
        <v>383.84999999999991</v>
      </c>
      <c r="J80" s="38">
        <v>409.04999999999995</v>
      </c>
      <c r="K80" s="38">
        <v>416.69999999999993</v>
      </c>
      <c r="L80" s="38">
        <v>421.65</v>
      </c>
      <c r="M80" s="28">
        <v>411.75</v>
      </c>
      <c r="N80" s="28">
        <v>399.15</v>
      </c>
      <c r="O80" s="39">
        <v>8557150</v>
      </c>
      <c r="P80" s="40">
        <v>-1.4761137949543747E-3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36</v>
      </c>
      <c r="F81" s="37">
        <v>36.083333333333336</v>
      </c>
      <c r="G81" s="38">
        <v>35.81666666666667</v>
      </c>
      <c r="H81" s="38">
        <v>35.633333333333333</v>
      </c>
      <c r="I81" s="38">
        <v>35.366666666666667</v>
      </c>
      <c r="J81" s="38">
        <v>36.266666666666673</v>
      </c>
      <c r="K81" s="38">
        <v>36.533333333333339</v>
      </c>
      <c r="L81" s="38">
        <v>36.716666666666676</v>
      </c>
      <c r="M81" s="28">
        <v>36.35</v>
      </c>
      <c r="N81" s="28">
        <v>35.9</v>
      </c>
      <c r="O81" s="39">
        <v>131940000</v>
      </c>
      <c r="P81" s="40">
        <v>-6.7750677506775072E-3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672.15</v>
      </c>
      <c r="F82" s="37">
        <v>666.84999999999991</v>
      </c>
      <c r="G82" s="38">
        <v>658.89999999999986</v>
      </c>
      <c r="H82" s="38">
        <v>645.65</v>
      </c>
      <c r="I82" s="38">
        <v>637.69999999999993</v>
      </c>
      <c r="J82" s="38">
        <v>680.0999999999998</v>
      </c>
      <c r="K82" s="38">
        <v>688.04999999999984</v>
      </c>
      <c r="L82" s="38">
        <v>701.29999999999973</v>
      </c>
      <c r="M82" s="28">
        <v>674.8</v>
      </c>
      <c r="N82" s="28">
        <v>653.6</v>
      </c>
      <c r="O82" s="39">
        <v>5190900</v>
      </c>
      <c r="P82" s="40">
        <v>1.0886075949367089E-2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854.8</v>
      </c>
      <c r="F83" s="37">
        <v>857.41666666666663</v>
      </c>
      <c r="G83" s="38">
        <v>837.2833333333333</v>
      </c>
      <c r="H83" s="38">
        <v>819.76666666666665</v>
      </c>
      <c r="I83" s="38">
        <v>799.63333333333333</v>
      </c>
      <c r="J83" s="38">
        <v>874.93333333333328</v>
      </c>
      <c r="K83" s="38">
        <v>895.06666666666672</v>
      </c>
      <c r="L83" s="38">
        <v>912.58333333333326</v>
      </c>
      <c r="M83" s="28">
        <v>877.55</v>
      </c>
      <c r="N83" s="28">
        <v>839.9</v>
      </c>
      <c r="O83" s="39">
        <v>6353000</v>
      </c>
      <c r="P83" s="40">
        <v>2.105432336869174E-2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1234.9000000000001</v>
      </c>
      <c r="F84" s="37">
        <v>1234.8500000000001</v>
      </c>
      <c r="G84" s="38">
        <v>1216.1000000000004</v>
      </c>
      <c r="H84" s="38">
        <v>1197.3000000000002</v>
      </c>
      <c r="I84" s="38">
        <v>1178.5500000000004</v>
      </c>
      <c r="J84" s="38">
        <v>1253.6500000000003</v>
      </c>
      <c r="K84" s="38">
        <v>1272.3999999999999</v>
      </c>
      <c r="L84" s="38">
        <v>1291.2000000000003</v>
      </c>
      <c r="M84" s="28">
        <v>1253.5999999999999</v>
      </c>
      <c r="N84" s="28">
        <v>1216.05</v>
      </c>
      <c r="O84" s="39">
        <v>4490850</v>
      </c>
      <c r="P84" s="40">
        <v>-3.1741451450007212E-3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44861</v>
      </c>
      <c r="E85" s="37">
        <v>351.2</v>
      </c>
      <c r="F85" s="37">
        <v>353.2166666666667</v>
      </c>
      <c r="G85" s="38">
        <v>347.23333333333341</v>
      </c>
      <c r="H85" s="38">
        <v>343.26666666666671</v>
      </c>
      <c r="I85" s="38">
        <v>337.28333333333342</v>
      </c>
      <c r="J85" s="38">
        <v>357.18333333333339</v>
      </c>
      <c r="K85" s="38">
        <v>363.16666666666674</v>
      </c>
      <c r="L85" s="38">
        <v>367.13333333333338</v>
      </c>
      <c r="M85" s="28">
        <v>359.2</v>
      </c>
      <c r="N85" s="28">
        <v>349.25</v>
      </c>
      <c r="O85" s="39">
        <v>9162000</v>
      </c>
      <c r="P85" s="40">
        <v>2.575011195700851E-2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1685.75</v>
      </c>
      <c r="F86" s="37">
        <v>1692.1000000000001</v>
      </c>
      <c r="G86" s="38">
        <v>1675.5500000000002</v>
      </c>
      <c r="H86" s="38">
        <v>1665.3500000000001</v>
      </c>
      <c r="I86" s="38">
        <v>1648.8000000000002</v>
      </c>
      <c r="J86" s="38">
        <v>1702.3000000000002</v>
      </c>
      <c r="K86" s="38">
        <v>1718.85</v>
      </c>
      <c r="L86" s="38">
        <v>1729.0500000000002</v>
      </c>
      <c r="M86" s="28">
        <v>1708.65</v>
      </c>
      <c r="N86" s="28">
        <v>1681.9</v>
      </c>
      <c r="O86" s="39">
        <v>7650825</v>
      </c>
      <c r="P86" s="40">
        <v>-1.3640027280054561E-3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226.3</v>
      </c>
      <c r="F87" s="37">
        <v>225.85000000000002</v>
      </c>
      <c r="G87" s="38">
        <v>224.55000000000004</v>
      </c>
      <c r="H87" s="38">
        <v>222.8</v>
      </c>
      <c r="I87" s="38">
        <v>221.50000000000003</v>
      </c>
      <c r="J87" s="38">
        <v>227.60000000000005</v>
      </c>
      <c r="K87" s="38">
        <v>228.9</v>
      </c>
      <c r="L87" s="38">
        <v>230.65000000000006</v>
      </c>
      <c r="M87" s="28">
        <v>227.15</v>
      </c>
      <c r="N87" s="28">
        <v>224.1</v>
      </c>
      <c r="O87" s="39">
        <v>5537500</v>
      </c>
      <c r="P87" s="40">
        <v>2.0737327188940093E-2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489.9</v>
      </c>
      <c r="F88" s="37">
        <v>489.13333333333338</v>
      </c>
      <c r="G88" s="38">
        <v>484.26666666666677</v>
      </c>
      <c r="H88" s="38">
        <v>478.63333333333338</v>
      </c>
      <c r="I88" s="38">
        <v>473.76666666666677</v>
      </c>
      <c r="J88" s="38">
        <v>494.76666666666677</v>
      </c>
      <c r="K88" s="38">
        <v>499.63333333333344</v>
      </c>
      <c r="L88" s="38">
        <v>505.26666666666677</v>
      </c>
      <c r="M88" s="28">
        <v>494</v>
      </c>
      <c r="N88" s="28">
        <v>483.5</v>
      </c>
      <c r="O88" s="39">
        <v>6900000</v>
      </c>
      <c r="P88" s="40">
        <v>-2.5298156848572459E-3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2486.9</v>
      </c>
      <c r="F89" s="37">
        <v>2456.5666666666671</v>
      </c>
      <c r="G89" s="38">
        <v>2410.1833333333343</v>
      </c>
      <c r="H89" s="38">
        <v>2333.4666666666672</v>
      </c>
      <c r="I89" s="38">
        <v>2287.0833333333344</v>
      </c>
      <c r="J89" s="38">
        <v>2533.2833333333342</v>
      </c>
      <c r="K89" s="38">
        <v>2579.6666666666665</v>
      </c>
      <c r="L89" s="38">
        <v>2656.3833333333341</v>
      </c>
      <c r="M89" s="28">
        <v>2502.9499999999998</v>
      </c>
      <c r="N89" s="28">
        <v>2379.85</v>
      </c>
      <c r="O89" s="39">
        <v>3410975</v>
      </c>
      <c r="P89" s="40">
        <v>1.4408814804350897E-2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1353.5</v>
      </c>
      <c r="F90" s="37">
        <v>1353.7333333333333</v>
      </c>
      <c r="G90" s="38">
        <v>1343.6666666666667</v>
      </c>
      <c r="H90" s="38">
        <v>1333.8333333333335</v>
      </c>
      <c r="I90" s="38">
        <v>1323.7666666666669</v>
      </c>
      <c r="J90" s="38">
        <v>1363.5666666666666</v>
      </c>
      <c r="K90" s="38">
        <v>1373.6333333333332</v>
      </c>
      <c r="L90" s="38">
        <v>1383.4666666666665</v>
      </c>
      <c r="M90" s="28">
        <v>1363.8</v>
      </c>
      <c r="N90" s="28">
        <v>1343.9</v>
      </c>
      <c r="O90" s="39">
        <v>4054500</v>
      </c>
      <c r="P90" s="40">
        <v>4.8327137546468404E-3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956.25</v>
      </c>
      <c r="F91" s="37">
        <v>954.31666666666661</v>
      </c>
      <c r="G91" s="38">
        <v>948.88333333333321</v>
      </c>
      <c r="H91" s="38">
        <v>941.51666666666665</v>
      </c>
      <c r="I91" s="38">
        <v>936.08333333333326</v>
      </c>
      <c r="J91" s="38">
        <v>961.68333333333317</v>
      </c>
      <c r="K91" s="38">
        <v>967.11666666666656</v>
      </c>
      <c r="L91" s="38">
        <v>974.48333333333312</v>
      </c>
      <c r="M91" s="28">
        <v>959.75</v>
      </c>
      <c r="N91" s="28">
        <v>946.95</v>
      </c>
      <c r="O91" s="39">
        <v>16149700</v>
      </c>
      <c r="P91" s="40">
        <v>-3.541265992139811E-2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2323.5</v>
      </c>
      <c r="F92" s="37">
        <v>2337.85</v>
      </c>
      <c r="G92" s="38">
        <v>2305.6999999999998</v>
      </c>
      <c r="H92" s="38">
        <v>2287.9</v>
      </c>
      <c r="I92" s="38">
        <v>2255.75</v>
      </c>
      <c r="J92" s="38">
        <v>2355.6499999999996</v>
      </c>
      <c r="K92" s="38">
        <v>2387.8000000000002</v>
      </c>
      <c r="L92" s="38">
        <v>2405.5999999999995</v>
      </c>
      <c r="M92" s="28">
        <v>2370</v>
      </c>
      <c r="N92" s="28">
        <v>2320.0500000000002</v>
      </c>
      <c r="O92" s="39">
        <v>17964300</v>
      </c>
      <c r="P92" s="40">
        <v>2.1546282711795012E-2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1910.4</v>
      </c>
      <c r="F93" s="37">
        <v>1911.0833333333333</v>
      </c>
      <c r="G93" s="38">
        <v>1894.3666666666666</v>
      </c>
      <c r="H93" s="38">
        <v>1878.3333333333333</v>
      </c>
      <c r="I93" s="38">
        <v>1861.6166666666666</v>
      </c>
      <c r="J93" s="38">
        <v>1927.1166666666666</v>
      </c>
      <c r="K93" s="38">
        <v>1943.8333333333333</v>
      </c>
      <c r="L93" s="38">
        <v>1959.8666666666666</v>
      </c>
      <c r="M93" s="28">
        <v>1927.8</v>
      </c>
      <c r="N93" s="28">
        <v>1895.05</v>
      </c>
      <c r="O93" s="39">
        <v>2237400</v>
      </c>
      <c r="P93" s="40">
        <v>5.2567731500202186E-3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1440.75</v>
      </c>
      <c r="F94" s="37">
        <v>1449.3166666666666</v>
      </c>
      <c r="G94" s="38">
        <v>1430.4333333333332</v>
      </c>
      <c r="H94" s="38">
        <v>1420.1166666666666</v>
      </c>
      <c r="I94" s="38">
        <v>1401.2333333333331</v>
      </c>
      <c r="J94" s="38">
        <v>1459.6333333333332</v>
      </c>
      <c r="K94" s="38">
        <v>1478.5166666666664</v>
      </c>
      <c r="L94" s="38">
        <v>1488.8333333333333</v>
      </c>
      <c r="M94" s="28">
        <v>1468.2</v>
      </c>
      <c r="N94" s="28">
        <v>1439</v>
      </c>
      <c r="O94" s="39">
        <v>56228150</v>
      </c>
      <c r="P94" s="40">
        <v>1.0517055619804486E-2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531</v>
      </c>
      <c r="F95" s="37">
        <v>533.88333333333333</v>
      </c>
      <c r="G95" s="38">
        <v>527.41666666666663</v>
      </c>
      <c r="H95" s="38">
        <v>523.83333333333326</v>
      </c>
      <c r="I95" s="38">
        <v>517.36666666666656</v>
      </c>
      <c r="J95" s="38">
        <v>537.4666666666667</v>
      </c>
      <c r="K95" s="38">
        <v>543.93333333333339</v>
      </c>
      <c r="L95" s="38">
        <v>547.51666666666677</v>
      </c>
      <c r="M95" s="28">
        <v>540.35</v>
      </c>
      <c r="N95" s="28">
        <v>530.29999999999995</v>
      </c>
      <c r="O95" s="39">
        <v>21865800</v>
      </c>
      <c r="P95" s="40">
        <v>-5.9508926338950842E-3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2648.9</v>
      </c>
      <c r="F96" s="37">
        <v>2649.4</v>
      </c>
      <c r="G96" s="38">
        <v>2629.55</v>
      </c>
      <c r="H96" s="38">
        <v>2610.2000000000003</v>
      </c>
      <c r="I96" s="38">
        <v>2590.3500000000004</v>
      </c>
      <c r="J96" s="38">
        <v>2668.75</v>
      </c>
      <c r="K96" s="38">
        <v>2688.5999999999995</v>
      </c>
      <c r="L96" s="38">
        <v>2707.95</v>
      </c>
      <c r="M96" s="28">
        <v>2669.25</v>
      </c>
      <c r="N96" s="28">
        <v>2630.05</v>
      </c>
      <c r="O96" s="39">
        <v>2433000</v>
      </c>
      <c r="P96" s="40">
        <v>-1.6969696969696971E-2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412.85</v>
      </c>
      <c r="F97" s="37">
        <v>409.2</v>
      </c>
      <c r="G97" s="38">
        <v>404.15</v>
      </c>
      <c r="H97" s="38">
        <v>395.45</v>
      </c>
      <c r="I97" s="38">
        <v>390.4</v>
      </c>
      <c r="J97" s="38">
        <v>417.9</v>
      </c>
      <c r="K97" s="38">
        <v>422.95000000000005</v>
      </c>
      <c r="L97" s="38">
        <v>431.65</v>
      </c>
      <c r="M97" s="28">
        <v>414.25</v>
      </c>
      <c r="N97" s="28">
        <v>400.5</v>
      </c>
      <c r="O97" s="39">
        <v>28920725</v>
      </c>
      <c r="P97" s="40">
        <v>6.6227643493227571E-3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111.5</v>
      </c>
      <c r="F98" s="37">
        <v>111.23333333333335</v>
      </c>
      <c r="G98" s="38">
        <v>110.1666666666667</v>
      </c>
      <c r="H98" s="38">
        <v>108.83333333333336</v>
      </c>
      <c r="I98" s="38">
        <v>107.76666666666671</v>
      </c>
      <c r="J98" s="38">
        <v>112.56666666666669</v>
      </c>
      <c r="K98" s="38">
        <v>113.63333333333335</v>
      </c>
      <c r="L98" s="38">
        <v>114.96666666666668</v>
      </c>
      <c r="M98" s="28">
        <v>112.3</v>
      </c>
      <c r="N98" s="28">
        <v>109.9</v>
      </c>
      <c r="O98" s="39">
        <v>17711700</v>
      </c>
      <c r="P98" s="40">
        <v>1.2153621779290229E-3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221.9</v>
      </c>
      <c r="F99" s="37">
        <v>221.25</v>
      </c>
      <c r="G99" s="38">
        <v>219.05</v>
      </c>
      <c r="H99" s="38">
        <v>216.20000000000002</v>
      </c>
      <c r="I99" s="38">
        <v>214.00000000000003</v>
      </c>
      <c r="J99" s="38">
        <v>224.1</v>
      </c>
      <c r="K99" s="38">
        <v>226.29999999999998</v>
      </c>
      <c r="L99" s="38">
        <v>229.14999999999998</v>
      </c>
      <c r="M99" s="28">
        <v>223.45</v>
      </c>
      <c r="N99" s="28">
        <v>218.4</v>
      </c>
      <c r="O99" s="39">
        <v>20506500</v>
      </c>
      <c r="P99" s="40">
        <v>-1.3508247824392779E-2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2618.4</v>
      </c>
      <c r="F100" s="37">
        <v>2637.8333333333335</v>
      </c>
      <c r="G100" s="38">
        <v>2590.666666666667</v>
      </c>
      <c r="H100" s="38">
        <v>2562.9333333333334</v>
      </c>
      <c r="I100" s="38">
        <v>2515.7666666666669</v>
      </c>
      <c r="J100" s="38">
        <v>2665.5666666666671</v>
      </c>
      <c r="K100" s="38">
        <v>2712.733333333334</v>
      </c>
      <c r="L100" s="38">
        <v>2740.4666666666672</v>
      </c>
      <c r="M100" s="28">
        <v>2685</v>
      </c>
      <c r="N100" s="28">
        <v>2610.1</v>
      </c>
      <c r="O100" s="39">
        <v>8295600</v>
      </c>
      <c r="P100" s="40">
        <v>4.4378139517316915E-2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40183.15</v>
      </c>
      <c r="F101" s="37">
        <v>40209.333333333336</v>
      </c>
      <c r="G101" s="38">
        <v>39874.216666666674</v>
      </c>
      <c r="H101" s="38">
        <v>39565.28333333334</v>
      </c>
      <c r="I101" s="38">
        <v>39230.166666666679</v>
      </c>
      <c r="J101" s="38">
        <v>40518.26666666667</v>
      </c>
      <c r="K101" s="38">
        <v>40853.383333333324</v>
      </c>
      <c r="L101" s="38">
        <v>41162.316666666666</v>
      </c>
      <c r="M101" s="28">
        <v>40544.449999999997</v>
      </c>
      <c r="N101" s="28">
        <v>39900.400000000001</v>
      </c>
      <c r="O101" s="39">
        <v>19245</v>
      </c>
      <c r="P101" s="40">
        <v>7.1846282372598158E-2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132.5</v>
      </c>
      <c r="F102" s="37">
        <v>130.73333333333332</v>
      </c>
      <c r="G102" s="38">
        <v>127.71666666666664</v>
      </c>
      <c r="H102" s="38">
        <v>122.93333333333332</v>
      </c>
      <c r="I102" s="38">
        <v>119.91666666666664</v>
      </c>
      <c r="J102" s="38">
        <v>135.51666666666665</v>
      </c>
      <c r="K102" s="38">
        <v>138.53333333333336</v>
      </c>
      <c r="L102" s="38">
        <v>143.31666666666663</v>
      </c>
      <c r="M102" s="28">
        <v>133.75</v>
      </c>
      <c r="N102" s="28">
        <v>125.95</v>
      </c>
      <c r="O102" s="39">
        <v>41676000</v>
      </c>
      <c r="P102" s="40">
        <v>0.11005753249520563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886.75</v>
      </c>
      <c r="F103" s="37">
        <v>885.80000000000007</v>
      </c>
      <c r="G103" s="38">
        <v>878.35000000000014</v>
      </c>
      <c r="H103" s="38">
        <v>869.95</v>
      </c>
      <c r="I103" s="38">
        <v>862.50000000000011</v>
      </c>
      <c r="J103" s="38">
        <v>894.20000000000016</v>
      </c>
      <c r="K103" s="38">
        <v>901.6500000000002</v>
      </c>
      <c r="L103" s="38">
        <v>910.05000000000018</v>
      </c>
      <c r="M103" s="28">
        <v>893.25</v>
      </c>
      <c r="N103" s="28">
        <v>877.4</v>
      </c>
      <c r="O103" s="39">
        <v>84764625</v>
      </c>
      <c r="P103" s="40">
        <v>-6.488134823441631E-5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1162.0999999999999</v>
      </c>
      <c r="F104" s="37">
        <v>1160.2666666666667</v>
      </c>
      <c r="G104" s="38">
        <v>1150.6333333333332</v>
      </c>
      <c r="H104" s="38">
        <v>1139.1666666666665</v>
      </c>
      <c r="I104" s="38">
        <v>1129.5333333333331</v>
      </c>
      <c r="J104" s="38">
        <v>1171.7333333333333</v>
      </c>
      <c r="K104" s="38">
        <v>1181.366666666667</v>
      </c>
      <c r="L104" s="38">
        <v>1192.8333333333335</v>
      </c>
      <c r="M104" s="28">
        <v>1169.9000000000001</v>
      </c>
      <c r="N104" s="28">
        <v>1148.8</v>
      </c>
      <c r="O104" s="39">
        <v>5005225</v>
      </c>
      <c r="P104" s="40">
        <v>2.6496992939945962E-2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524.04999999999995</v>
      </c>
      <c r="F105" s="37">
        <v>526.91666666666663</v>
      </c>
      <c r="G105" s="38">
        <v>519.73333333333323</v>
      </c>
      <c r="H105" s="38">
        <v>515.41666666666663</v>
      </c>
      <c r="I105" s="38">
        <v>508.23333333333323</v>
      </c>
      <c r="J105" s="38">
        <v>531.23333333333323</v>
      </c>
      <c r="K105" s="38">
        <v>538.41666666666663</v>
      </c>
      <c r="L105" s="38">
        <v>542.73333333333323</v>
      </c>
      <c r="M105" s="28">
        <v>534.1</v>
      </c>
      <c r="N105" s="28">
        <v>522.6</v>
      </c>
      <c r="O105" s="39">
        <v>6892500</v>
      </c>
      <c r="P105" s="40">
        <v>-1.3313291818767448E-2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9.1</v>
      </c>
      <c r="F106" s="37">
        <v>9.0666666666666664</v>
      </c>
      <c r="G106" s="38">
        <v>8.9833333333333325</v>
      </c>
      <c r="H106" s="38">
        <v>8.8666666666666654</v>
      </c>
      <c r="I106" s="38">
        <v>8.7833333333333314</v>
      </c>
      <c r="J106" s="38">
        <v>9.1833333333333336</v>
      </c>
      <c r="K106" s="38">
        <v>9.2666666666666693</v>
      </c>
      <c r="L106" s="38">
        <v>9.3833333333333346</v>
      </c>
      <c r="M106" s="28">
        <v>9.15</v>
      </c>
      <c r="N106" s="28">
        <v>8.9499999999999993</v>
      </c>
      <c r="O106" s="39">
        <v>470400000</v>
      </c>
      <c r="P106" s="40">
        <v>1.3421806665661288E-2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71.7</v>
      </c>
      <c r="F107" s="37">
        <v>71.616666666666674</v>
      </c>
      <c r="G107" s="38">
        <v>70.783333333333346</v>
      </c>
      <c r="H107" s="38">
        <v>69.866666666666674</v>
      </c>
      <c r="I107" s="38">
        <v>69.033333333333346</v>
      </c>
      <c r="J107" s="38">
        <v>72.533333333333346</v>
      </c>
      <c r="K107" s="38">
        <v>73.36666666666666</v>
      </c>
      <c r="L107" s="38">
        <v>74.283333333333346</v>
      </c>
      <c r="M107" s="28">
        <v>72.45</v>
      </c>
      <c r="N107" s="28">
        <v>70.7</v>
      </c>
      <c r="O107" s="39">
        <v>126700000</v>
      </c>
      <c r="P107" s="40">
        <v>1.11731843575419E-2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54.45</v>
      </c>
      <c r="F108" s="37">
        <v>54.466666666666669</v>
      </c>
      <c r="G108" s="38">
        <v>53.63333333333334</v>
      </c>
      <c r="H108" s="38">
        <v>52.81666666666667</v>
      </c>
      <c r="I108" s="38">
        <v>51.983333333333341</v>
      </c>
      <c r="J108" s="38">
        <v>55.283333333333339</v>
      </c>
      <c r="K108" s="38">
        <v>56.116666666666667</v>
      </c>
      <c r="L108" s="38">
        <v>56.933333333333337</v>
      </c>
      <c r="M108" s="28">
        <v>55.3</v>
      </c>
      <c r="N108" s="28">
        <v>53.65</v>
      </c>
      <c r="O108" s="39">
        <v>198585000</v>
      </c>
      <c r="P108" s="40">
        <v>1.0533547057476528E-2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146.44999999999999</v>
      </c>
      <c r="F109" s="37">
        <v>145.98333333333332</v>
      </c>
      <c r="G109" s="38">
        <v>144.66666666666663</v>
      </c>
      <c r="H109" s="38">
        <v>142.8833333333333</v>
      </c>
      <c r="I109" s="38">
        <v>141.56666666666661</v>
      </c>
      <c r="J109" s="38">
        <v>147.76666666666665</v>
      </c>
      <c r="K109" s="38">
        <v>149.08333333333331</v>
      </c>
      <c r="L109" s="38">
        <v>150.86666666666667</v>
      </c>
      <c r="M109" s="28">
        <v>147.30000000000001</v>
      </c>
      <c r="N109" s="28">
        <v>144.19999999999999</v>
      </c>
      <c r="O109" s="39">
        <v>52905000</v>
      </c>
      <c r="P109" s="40">
        <v>-3.8833580456118055E-3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385.95</v>
      </c>
      <c r="F110" s="37">
        <v>388.81666666666661</v>
      </c>
      <c r="G110" s="38">
        <v>382.28333333333319</v>
      </c>
      <c r="H110" s="38">
        <v>378.61666666666656</v>
      </c>
      <c r="I110" s="38">
        <v>372.08333333333314</v>
      </c>
      <c r="J110" s="38">
        <v>392.48333333333323</v>
      </c>
      <c r="K110" s="38">
        <v>399.01666666666665</v>
      </c>
      <c r="L110" s="38">
        <v>402.68333333333328</v>
      </c>
      <c r="M110" s="28">
        <v>395.35</v>
      </c>
      <c r="N110" s="28">
        <v>385.15</v>
      </c>
      <c r="O110" s="39">
        <v>12706375</v>
      </c>
      <c r="P110" s="40">
        <v>6.9560185185185183E-2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342.9</v>
      </c>
      <c r="F111" s="37">
        <v>343.98333333333335</v>
      </c>
      <c r="G111" s="38">
        <v>339.36666666666667</v>
      </c>
      <c r="H111" s="38">
        <v>335.83333333333331</v>
      </c>
      <c r="I111" s="38">
        <v>331.21666666666664</v>
      </c>
      <c r="J111" s="38">
        <v>347.51666666666671</v>
      </c>
      <c r="K111" s="38">
        <v>352.13333333333338</v>
      </c>
      <c r="L111" s="38">
        <v>355.66666666666674</v>
      </c>
      <c r="M111" s="28">
        <v>348.6</v>
      </c>
      <c r="N111" s="28">
        <v>340.45</v>
      </c>
      <c r="O111" s="39">
        <v>23975142</v>
      </c>
      <c r="P111" s="40">
        <v>-1.4710743801652892E-2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279.05</v>
      </c>
      <c r="F112" s="37">
        <v>274.38333333333338</v>
      </c>
      <c r="G112" s="38">
        <v>266.16666666666674</v>
      </c>
      <c r="H112" s="38">
        <v>253.28333333333336</v>
      </c>
      <c r="I112" s="38">
        <v>245.06666666666672</v>
      </c>
      <c r="J112" s="38">
        <v>287.26666666666677</v>
      </c>
      <c r="K112" s="38">
        <v>295.48333333333335</v>
      </c>
      <c r="L112" s="38">
        <v>308.36666666666679</v>
      </c>
      <c r="M112" s="28">
        <v>282.60000000000002</v>
      </c>
      <c r="N112" s="28">
        <v>261.5</v>
      </c>
      <c r="O112" s="39">
        <v>17719000</v>
      </c>
      <c r="P112" s="40">
        <v>0.16759029237531053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4507.5</v>
      </c>
      <c r="F113" s="37">
        <v>4508.05</v>
      </c>
      <c r="G113" s="38">
        <v>4473.9000000000005</v>
      </c>
      <c r="H113" s="38">
        <v>4440.3</v>
      </c>
      <c r="I113" s="38">
        <v>4406.1500000000005</v>
      </c>
      <c r="J113" s="38">
        <v>4541.6500000000005</v>
      </c>
      <c r="K113" s="38">
        <v>4575.8</v>
      </c>
      <c r="L113" s="38">
        <v>4609.4000000000005</v>
      </c>
      <c r="M113" s="28">
        <v>4542.2</v>
      </c>
      <c r="N113" s="28">
        <v>4474.45</v>
      </c>
      <c r="O113" s="39">
        <v>223950</v>
      </c>
      <c r="P113" s="40">
        <v>1.5646258503401362E-2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1821.45</v>
      </c>
      <c r="F114" s="37">
        <v>1839.1333333333332</v>
      </c>
      <c r="G114" s="38">
        <v>1797.1666666666665</v>
      </c>
      <c r="H114" s="38">
        <v>1772.8833333333332</v>
      </c>
      <c r="I114" s="38">
        <v>1730.9166666666665</v>
      </c>
      <c r="J114" s="38">
        <v>1863.4166666666665</v>
      </c>
      <c r="K114" s="38">
        <v>1905.3833333333332</v>
      </c>
      <c r="L114" s="38">
        <v>1929.6666666666665</v>
      </c>
      <c r="M114" s="28">
        <v>1881.1</v>
      </c>
      <c r="N114" s="28">
        <v>1814.85</v>
      </c>
      <c r="O114" s="39">
        <v>4204500</v>
      </c>
      <c r="P114" s="40">
        <v>3.9148809965151625E-2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1206.4000000000001</v>
      </c>
      <c r="F115" s="37">
        <v>1216.1333333333334</v>
      </c>
      <c r="G115" s="38">
        <v>1193.416666666667</v>
      </c>
      <c r="H115" s="38">
        <v>1180.4333333333336</v>
      </c>
      <c r="I115" s="38">
        <v>1157.7166666666672</v>
      </c>
      <c r="J115" s="38">
        <v>1229.1166666666668</v>
      </c>
      <c r="K115" s="38">
        <v>1251.8333333333335</v>
      </c>
      <c r="L115" s="38">
        <v>1264.8166666666666</v>
      </c>
      <c r="M115" s="28">
        <v>1238.8499999999999</v>
      </c>
      <c r="N115" s="28">
        <v>1203.1500000000001</v>
      </c>
      <c r="O115" s="39">
        <v>19665000</v>
      </c>
      <c r="P115" s="40">
        <v>-9.3398621690243024E-3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201.6</v>
      </c>
      <c r="F116" s="37">
        <v>202.1</v>
      </c>
      <c r="G116" s="38">
        <v>200.29999999999998</v>
      </c>
      <c r="H116" s="38">
        <v>199</v>
      </c>
      <c r="I116" s="38">
        <v>197.2</v>
      </c>
      <c r="J116" s="38">
        <v>203.39999999999998</v>
      </c>
      <c r="K116" s="38">
        <v>205.2</v>
      </c>
      <c r="L116" s="38">
        <v>206.49999999999997</v>
      </c>
      <c r="M116" s="28">
        <v>203.9</v>
      </c>
      <c r="N116" s="28">
        <v>200.8</v>
      </c>
      <c r="O116" s="39">
        <v>13848800</v>
      </c>
      <c r="P116" s="40">
        <v>-1.1985617259288853E-2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1439.95</v>
      </c>
      <c r="F117" s="37">
        <v>1439.1499999999999</v>
      </c>
      <c r="G117" s="38">
        <v>1430.7999999999997</v>
      </c>
      <c r="H117" s="38">
        <v>1421.6499999999999</v>
      </c>
      <c r="I117" s="38">
        <v>1413.2999999999997</v>
      </c>
      <c r="J117" s="38">
        <v>1448.2999999999997</v>
      </c>
      <c r="K117" s="38">
        <v>1456.6499999999996</v>
      </c>
      <c r="L117" s="38">
        <v>1465.7999999999997</v>
      </c>
      <c r="M117" s="28">
        <v>1447.5</v>
      </c>
      <c r="N117" s="28">
        <v>1430</v>
      </c>
      <c r="O117" s="39">
        <v>38193600</v>
      </c>
      <c r="P117" s="40">
        <v>-2.4070156072731733E-2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528.35</v>
      </c>
      <c r="F118" s="37">
        <v>530.46666666666658</v>
      </c>
      <c r="G118" s="38">
        <v>522.93333333333317</v>
      </c>
      <c r="H118" s="38">
        <v>517.51666666666654</v>
      </c>
      <c r="I118" s="38">
        <v>509.98333333333312</v>
      </c>
      <c r="J118" s="38">
        <v>535.88333333333321</v>
      </c>
      <c r="K118" s="38">
        <v>543.41666666666674</v>
      </c>
      <c r="L118" s="38">
        <v>548.83333333333326</v>
      </c>
      <c r="M118" s="28">
        <v>538</v>
      </c>
      <c r="N118" s="28">
        <v>525.04999999999995</v>
      </c>
      <c r="O118" s="39">
        <v>1777500</v>
      </c>
      <c r="P118" s="40">
        <v>3.2679738562091505E-2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67.849999999999994</v>
      </c>
      <c r="F119" s="37">
        <v>67.850000000000009</v>
      </c>
      <c r="G119" s="38">
        <v>67.500000000000014</v>
      </c>
      <c r="H119" s="38">
        <v>67.150000000000006</v>
      </c>
      <c r="I119" s="38">
        <v>66.800000000000011</v>
      </c>
      <c r="J119" s="38">
        <v>68.200000000000017</v>
      </c>
      <c r="K119" s="38">
        <v>68.550000000000011</v>
      </c>
      <c r="L119" s="38">
        <v>68.90000000000002</v>
      </c>
      <c r="M119" s="28">
        <v>68.2</v>
      </c>
      <c r="N119" s="28">
        <v>67.5</v>
      </c>
      <c r="O119" s="39">
        <v>98494500</v>
      </c>
      <c r="P119" s="40">
        <v>-5.394268589623525E-2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922.9</v>
      </c>
      <c r="F120" s="37">
        <v>928.34999999999991</v>
      </c>
      <c r="G120" s="38">
        <v>912.64999999999986</v>
      </c>
      <c r="H120" s="38">
        <v>902.4</v>
      </c>
      <c r="I120" s="38">
        <v>886.69999999999993</v>
      </c>
      <c r="J120" s="38">
        <v>938.5999999999998</v>
      </c>
      <c r="K120" s="38">
        <v>954.29999999999984</v>
      </c>
      <c r="L120" s="38">
        <v>964.54999999999973</v>
      </c>
      <c r="M120" s="28">
        <v>944.05</v>
      </c>
      <c r="N120" s="28">
        <v>918.1</v>
      </c>
      <c r="O120" s="39">
        <v>1292850</v>
      </c>
      <c r="P120" s="40">
        <v>-2.5075225677031092E-3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730.35</v>
      </c>
      <c r="F121" s="37">
        <v>725.35</v>
      </c>
      <c r="G121" s="38">
        <v>716.2</v>
      </c>
      <c r="H121" s="38">
        <v>702.05000000000007</v>
      </c>
      <c r="I121" s="38">
        <v>692.90000000000009</v>
      </c>
      <c r="J121" s="38">
        <v>739.5</v>
      </c>
      <c r="K121" s="38">
        <v>748.64999999999986</v>
      </c>
      <c r="L121" s="38">
        <v>762.8</v>
      </c>
      <c r="M121" s="28">
        <v>734.5</v>
      </c>
      <c r="N121" s="28">
        <v>711.2</v>
      </c>
      <c r="O121" s="39">
        <v>13704250</v>
      </c>
      <c r="P121" s="40">
        <v>-1.4663691424928276E-3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338.15</v>
      </c>
      <c r="F122" s="37">
        <v>337.45</v>
      </c>
      <c r="G122" s="38">
        <v>333.9</v>
      </c>
      <c r="H122" s="38">
        <v>329.65</v>
      </c>
      <c r="I122" s="38">
        <v>326.09999999999997</v>
      </c>
      <c r="J122" s="38">
        <v>341.7</v>
      </c>
      <c r="K122" s="38">
        <v>345.25000000000006</v>
      </c>
      <c r="L122" s="38">
        <v>349.5</v>
      </c>
      <c r="M122" s="28">
        <v>341</v>
      </c>
      <c r="N122" s="28">
        <v>333.2</v>
      </c>
      <c r="O122" s="39">
        <v>75232000</v>
      </c>
      <c r="P122" s="40">
        <v>2.0000867716603758E-2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455.2</v>
      </c>
      <c r="F123" s="37">
        <v>450.91666666666669</v>
      </c>
      <c r="G123" s="38">
        <v>444.88333333333338</v>
      </c>
      <c r="H123" s="38">
        <v>434.56666666666672</v>
      </c>
      <c r="I123" s="38">
        <v>428.53333333333342</v>
      </c>
      <c r="J123" s="38">
        <v>461.23333333333335</v>
      </c>
      <c r="K123" s="38">
        <v>467.26666666666665</v>
      </c>
      <c r="L123" s="38">
        <v>477.58333333333331</v>
      </c>
      <c r="M123" s="28">
        <v>456.95</v>
      </c>
      <c r="N123" s="28">
        <v>440.6</v>
      </c>
      <c r="O123" s="39">
        <v>29466250</v>
      </c>
      <c r="P123" s="40">
        <v>2.2512362279864667E-2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2627.95</v>
      </c>
      <c r="F124" s="37">
        <v>2623.0666666666662</v>
      </c>
      <c r="G124" s="38">
        <v>2601.7833333333324</v>
      </c>
      <c r="H124" s="38">
        <v>2575.6166666666663</v>
      </c>
      <c r="I124" s="38">
        <v>2554.3333333333326</v>
      </c>
      <c r="J124" s="38">
        <v>2649.2333333333322</v>
      </c>
      <c r="K124" s="38">
        <v>2670.516666666666</v>
      </c>
      <c r="L124" s="38">
        <v>2696.683333333332</v>
      </c>
      <c r="M124" s="28">
        <v>2644.35</v>
      </c>
      <c r="N124" s="28">
        <v>2596.9</v>
      </c>
      <c r="O124" s="39">
        <v>351250</v>
      </c>
      <c r="P124" s="40">
        <v>2.0334059549745823E-2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676.05</v>
      </c>
      <c r="F125" s="37">
        <v>668.75</v>
      </c>
      <c r="G125" s="38">
        <v>658.8</v>
      </c>
      <c r="H125" s="38">
        <v>641.54999999999995</v>
      </c>
      <c r="I125" s="38">
        <v>631.59999999999991</v>
      </c>
      <c r="J125" s="38">
        <v>686</v>
      </c>
      <c r="K125" s="38">
        <v>695.95</v>
      </c>
      <c r="L125" s="38">
        <v>713.2</v>
      </c>
      <c r="M125" s="28">
        <v>678.7</v>
      </c>
      <c r="N125" s="28">
        <v>651.5</v>
      </c>
      <c r="O125" s="39">
        <v>26634150</v>
      </c>
      <c r="P125" s="40">
        <v>-1.6500498504486542E-2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640.1</v>
      </c>
      <c r="F126" s="37">
        <v>643.93333333333339</v>
      </c>
      <c r="G126" s="38">
        <v>632.66666666666674</v>
      </c>
      <c r="H126" s="38">
        <v>625.23333333333335</v>
      </c>
      <c r="I126" s="38">
        <v>613.9666666666667</v>
      </c>
      <c r="J126" s="38">
        <v>651.36666666666679</v>
      </c>
      <c r="K126" s="38">
        <v>662.63333333333344</v>
      </c>
      <c r="L126" s="38">
        <v>670.06666666666683</v>
      </c>
      <c r="M126" s="28">
        <v>655.20000000000005</v>
      </c>
      <c r="N126" s="28">
        <v>636.5</v>
      </c>
      <c r="O126" s="39">
        <v>10032500</v>
      </c>
      <c r="P126" s="40">
        <v>2.7393753200204814E-2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1826.55</v>
      </c>
      <c r="F127" s="37">
        <v>1831.1333333333332</v>
      </c>
      <c r="G127" s="38">
        <v>1816.4166666666665</v>
      </c>
      <c r="H127" s="38">
        <v>1806.2833333333333</v>
      </c>
      <c r="I127" s="38">
        <v>1791.5666666666666</v>
      </c>
      <c r="J127" s="38">
        <v>1841.2666666666664</v>
      </c>
      <c r="K127" s="38">
        <v>1855.9833333333331</v>
      </c>
      <c r="L127" s="38">
        <v>1866.1166666666663</v>
      </c>
      <c r="M127" s="28">
        <v>1845.85</v>
      </c>
      <c r="N127" s="28">
        <v>1821</v>
      </c>
      <c r="O127" s="39">
        <v>22582400</v>
      </c>
      <c r="P127" s="40">
        <v>2.0479728142002423E-2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78.3</v>
      </c>
      <c r="F128" s="37">
        <v>78.466666666666654</v>
      </c>
      <c r="G128" s="38">
        <v>77.333333333333314</v>
      </c>
      <c r="H128" s="38">
        <v>76.36666666666666</v>
      </c>
      <c r="I128" s="38">
        <v>75.23333333333332</v>
      </c>
      <c r="J128" s="38">
        <v>79.433333333333309</v>
      </c>
      <c r="K128" s="38">
        <v>80.566666666666663</v>
      </c>
      <c r="L128" s="38">
        <v>81.533333333333303</v>
      </c>
      <c r="M128" s="28">
        <v>79.599999999999994</v>
      </c>
      <c r="N128" s="28">
        <v>77.5</v>
      </c>
      <c r="O128" s="39">
        <v>51625340</v>
      </c>
      <c r="P128" s="40">
        <v>-1.5821708063967335E-2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2463.5500000000002</v>
      </c>
      <c r="F129" s="37">
        <v>2453.0666666666671</v>
      </c>
      <c r="G129" s="38">
        <v>2417.1333333333341</v>
      </c>
      <c r="H129" s="38">
        <v>2370.7166666666672</v>
      </c>
      <c r="I129" s="38">
        <v>2334.7833333333342</v>
      </c>
      <c r="J129" s="38">
        <v>2499.483333333334</v>
      </c>
      <c r="K129" s="38">
        <v>2535.4166666666674</v>
      </c>
      <c r="L129" s="38">
        <v>2581.8333333333339</v>
      </c>
      <c r="M129" s="28">
        <v>2489</v>
      </c>
      <c r="N129" s="28">
        <v>2406.65</v>
      </c>
      <c r="O129" s="39">
        <v>1215250</v>
      </c>
      <c r="P129" s="40">
        <v>-2.1537842190016102E-2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527.35</v>
      </c>
      <c r="F130" s="37">
        <v>527.4666666666667</v>
      </c>
      <c r="G130" s="38">
        <v>523.53333333333342</v>
      </c>
      <c r="H130" s="38">
        <v>519.7166666666667</v>
      </c>
      <c r="I130" s="38">
        <v>515.78333333333342</v>
      </c>
      <c r="J130" s="38">
        <v>531.28333333333342</v>
      </c>
      <c r="K130" s="38">
        <v>535.21666666666681</v>
      </c>
      <c r="L130" s="38">
        <v>539.03333333333342</v>
      </c>
      <c r="M130" s="28">
        <v>531.4</v>
      </c>
      <c r="N130" s="28">
        <v>523.65</v>
      </c>
      <c r="O130" s="39">
        <v>6359400</v>
      </c>
      <c r="P130" s="40">
        <v>-1.105668299510147E-2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427.5</v>
      </c>
      <c r="F131" s="37">
        <v>425.86666666666662</v>
      </c>
      <c r="G131" s="38">
        <v>421.83333333333326</v>
      </c>
      <c r="H131" s="38">
        <v>416.16666666666663</v>
      </c>
      <c r="I131" s="38">
        <v>412.13333333333327</v>
      </c>
      <c r="J131" s="38">
        <v>431.53333333333325</v>
      </c>
      <c r="K131" s="38">
        <v>435.56666666666666</v>
      </c>
      <c r="L131" s="38">
        <v>441.23333333333323</v>
      </c>
      <c r="M131" s="28">
        <v>429.9</v>
      </c>
      <c r="N131" s="28">
        <v>420.2</v>
      </c>
      <c r="O131" s="39">
        <v>10040000</v>
      </c>
      <c r="P131" s="40">
        <v>1.9082419813235892E-2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1916.15</v>
      </c>
      <c r="F132" s="37">
        <v>1909.2666666666667</v>
      </c>
      <c r="G132" s="38">
        <v>1894.8833333333332</v>
      </c>
      <c r="H132" s="38">
        <v>1873.6166666666666</v>
      </c>
      <c r="I132" s="38">
        <v>1859.2333333333331</v>
      </c>
      <c r="J132" s="38">
        <v>1930.5333333333333</v>
      </c>
      <c r="K132" s="38">
        <v>1944.916666666667</v>
      </c>
      <c r="L132" s="38">
        <v>1966.1833333333334</v>
      </c>
      <c r="M132" s="28">
        <v>1923.65</v>
      </c>
      <c r="N132" s="28">
        <v>1888</v>
      </c>
      <c r="O132" s="39">
        <v>8925600</v>
      </c>
      <c r="P132" s="40">
        <v>-1.0542419102730387E-2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4663.8500000000004</v>
      </c>
      <c r="F133" s="37">
        <v>4648.7833333333338</v>
      </c>
      <c r="G133" s="38">
        <v>4622.4166666666679</v>
      </c>
      <c r="H133" s="38">
        <v>4580.9833333333345</v>
      </c>
      <c r="I133" s="38">
        <v>4554.6166666666686</v>
      </c>
      <c r="J133" s="38">
        <v>4690.2166666666672</v>
      </c>
      <c r="K133" s="38">
        <v>4716.5833333333339</v>
      </c>
      <c r="L133" s="38">
        <v>4758.0166666666664</v>
      </c>
      <c r="M133" s="28">
        <v>4675.1499999999996</v>
      </c>
      <c r="N133" s="28">
        <v>4607.3500000000004</v>
      </c>
      <c r="O133" s="39">
        <v>1219650</v>
      </c>
      <c r="P133" s="40">
        <v>-3.798088703749081E-3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3594.4</v>
      </c>
      <c r="F134" s="37">
        <v>3604.2833333333328</v>
      </c>
      <c r="G134" s="38">
        <v>3559.5666666666657</v>
      </c>
      <c r="H134" s="38">
        <v>3524.7333333333327</v>
      </c>
      <c r="I134" s="38">
        <v>3480.0166666666655</v>
      </c>
      <c r="J134" s="38">
        <v>3639.1166666666659</v>
      </c>
      <c r="K134" s="38">
        <v>3683.833333333333</v>
      </c>
      <c r="L134" s="38">
        <v>3718.6666666666661</v>
      </c>
      <c r="M134" s="28">
        <v>3649</v>
      </c>
      <c r="N134" s="28">
        <v>3569.45</v>
      </c>
      <c r="O134" s="39">
        <v>955800</v>
      </c>
      <c r="P134" s="40">
        <v>1.7891373801916934E-2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726.55</v>
      </c>
      <c r="F135" s="37">
        <v>732.91666666666663</v>
      </c>
      <c r="G135" s="38">
        <v>718.0333333333333</v>
      </c>
      <c r="H135" s="38">
        <v>709.51666666666665</v>
      </c>
      <c r="I135" s="38">
        <v>694.63333333333333</v>
      </c>
      <c r="J135" s="38">
        <v>741.43333333333328</v>
      </c>
      <c r="K135" s="38">
        <v>756.31666666666672</v>
      </c>
      <c r="L135" s="38">
        <v>764.83333333333326</v>
      </c>
      <c r="M135" s="28">
        <v>747.8</v>
      </c>
      <c r="N135" s="28">
        <v>724.4</v>
      </c>
      <c r="O135" s="39">
        <v>8528050</v>
      </c>
      <c r="P135" s="40">
        <v>2.639386189258312E-2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1261.7</v>
      </c>
      <c r="F136" s="37">
        <v>1268.3666666666668</v>
      </c>
      <c r="G136" s="38">
        <v>1253.3833333333337</v>
      </c>
      <c r="H136" s="38">
        <v>1245.0666666666668</v>
      </c>
      <c r="I136" s="38">
        <v>1230.0833333333337</v>
      </c>
      <c r="J136" s="38">
        <v>1276.6833333333336</v>
      </c>
      <c r="K136" s="38">
        <v>1291.6666666666667</v>
      </c>
      <c r="L136" s="38">
        <v>1299.9833333333336</v>
      </c>
      <c r="M136" s="28">
        <v>1283.3499999999999</v>
      </c>
      <c r="N136" s="28">
        <v>1260.05</v>
      </c>
      <c r="O136" s="39">
        <v>10465700</v>
      </c>
      <c r="P136" s="40">
        <v>3.7111542730299665E-2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200.35</v>
      </c>
      <c r="F137" s="37">
        <v>201.03333333333333</v>
      </c>
      <c r="G137" s="38">
        <v>197.71666666666667</v>
      </c>
      <c r="H137" s="38">
        <v>195.08333333333334</v>
      </c>
      <c r="I137" s="38">
        <v>191.76666666666668</v>
      </c>
      <c r="J137" s="38">
        <v>203.66666666666666</v>
      </c>
      <c r="K137" s="38">
        <v>206.98333333333332</v>
      </c>
      <c r="L137" s="38">
        <v>209.61666666666665</v>
      </c>
      <c r="M137" s="28">
        <v>204.35</v>
      </c>
      <c r="N137" s="28">
        <v>198.4</v>
      </c>
      <c r="O137" s="39">
        <v>22668000</v>
      </c>
      <c r="P137" s="40">
        <v>-2.2088006902502157E-2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101.25</v>
      </c>
      <c r="F138" s="37">
        <v>100.98333333333333</v>
      </c>
      <c r="G138" s="38">
        <v>99.466666666666669</v>
      </c>
      <c r="H138" s="38">
        <v>97.683333333333337</v>
      </c>
      <c r="I138" s="38">
        <v>96.166666666666671</v>
      </c>
      <c r="J138" s="38">
        <v>102.76666666666667</v>
      </c>
      <c r="K138" s="38">
        <v>104.28333333333335</v>
      </c>
      <c r="L138" s="38">
        <v>106.06666666666666</v>
      </c>
      <c r="M138" s="28">
        <v>102.5</v>
      </c>
      <c r="N138" s="28">
        <v>99.2</v>
      </c>
      <c r="O138" s="39">
        <v>29322000</v>
      </c>
      <c r="P138" s="40">
        <v>-2.449479485609308E-3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526.85</v>
      </c>
      <c r="F139" s="37">
        <v>527.66666666666663</v>
      </c>
      <c r="G139" s="38">
        <v>523.68333333333328</v>
      </c>
      <c r="H139" s="38">
        <v>520.51666666666665</v>
      </c>
      <c r="I139" s="38">
        <v>516.5333333333333</v>
      </c>
      <c r="J139" s="38">
        <v>530.83333333333326</v>
      </c>
      <c r="K139" s="38">
        <v>534.81666666666661</v>
      </c>
      <c r="L139" s="38">
        <v>537.98333333333323</v>
      </c>
      <c r="M139" s="28">
        <v>531.65</v>
      </c>
      <c r="N139" s="28">
        <v>524.5</v>
      </c>
      <c r="O139" s="39">
        <v>9153600</v>
      </c>
      <c r="P139" s="40">
        <v>-5.6055273106505018E-3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8744.15</v>
      </c>
      <c r="F140" s="37">
        <v>8780.0333333333347</v>
      </c>
      <c r="G140" s="38">
        <v>8694.3166666666693</v>
      </c>
      <c r="H140" s="38">
        <v>8644.4833333333354</v>
      </c>
      <c r="I140" s="38">
        <v>8558.7666666666701</v>
      </c>
      <c r="J140" s="38">
        <v>8829.8666666666686</v>
      </c>
      <c r="K140" s="38">
        <v>8915.5833333333321</v>
      </c>
      <c r="L140" s="38">
        <v>8965.4166666666679</v>
      </c>
      <c r="M140" s="28">
        <v>8865.75</v>
      </c>
      <c r="N140" s="28">
        <v>8730.2000000000007</v>
      </c>
      <c r="O140" s="39">
        <v>3300100</v>
      </c>
      <c r="P140" s="40">
        <v>-2.1699819168173599E-2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869.05</v>
      </c>
      <c r="F141" s="37">
        <v>869.55000000000007</v>
      </c>
      <c r="G141" s="38">
        <v>862.00000000000011</v>
      </c>
      <c r="H141" s="38">
        <v>854.95</v>
      </c>
      <c r="I141" s="38">
        <v>847.40000000000009</v>
      </c>
      <c r="J141" s="38">
        <v>876.60000000000014</v>
      </c>
      <c r="K141" s="38">
        <v>884.15000000000009</v>
      </c>
      <c r="L141" s="38">
        <v>891.20000000000016</v>
      </c>
      <c r="M141" s="28">
        <v>877.1</v>
      </c>
      <c r="N141" s="28">
        <v>862.5</v>
      </c>
      <c r="O141" s="39">
        <v>19816250</v>
      </c>
      <c r="P141" s="40">
        <v>1.2162809257781324E-2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1321.6</v>
      </c>
      <c r="F142" s="37">
        <v>1311.1666666666667</v>
      </c>
      <c r="G142" s="38">
        <v>1294.4333333333334</v>
      </c>
      <c r="H142" s="38">
        <v>1267.2666666666667</v>
      </c>
      <c r="I142" s="38">
        <v>1250.5333333333333</v>
      </c>
      <c r="J142" s="38">
        <v>1338.3333333333335</v>
      </c>
      <c r="K142" s="38">
        <v>1355.0666666666666</v>
      </c>
      <c r="L142" s="38">
        <v>1382.2333333333336</v>
      </c>
      <c r="M142" s="28">
        <v>1327.9</v>
      </c>
      <c r="N142" s="28">
        <v>1284</v>
      </c>
      <c r="O142" s="39">
        <v>2339200</v>
      </c>
      <c r="P142" s="40">
        <v>2.5715755186010631E-3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1567.7</v>
      </c>
      <c r="F143" s="37">
        <v>1565.8000000000002</v>
      </c>
      <c r="G143" s="38">
        <v>1549.4500000000003</v>
      </c>
      <c r="H143" s="38">
        <v>1531.2</v>
      </c>
      <c r="I143" s="38">
        <v>1514.8500000000001</v>
      </c>
      <c r="J143" s="38">
        <v>1584.0500000000004</v>
      </c>
      <c r="K143" s="38">
        <v>1600.4000000000003</v>
      </c>
      <c r="L143" s="38">
        <v>1618.6500000000005</v>
      </c>
      <c r="M143" s="28">
        <v>1582.15</v>
      </c>
      <c r="N143" s="28">
        <v>1547.55</v>
      </c>
      <c r="O143" s="39">
        <v>633300</v>
      </c>
      <c r="P143" s="40">
        <v>-3.7753657385559227E-3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771.15</v>
      </c>
      <c r="F144" s="37">
        <v>772.11666666666679</v>
      </c>
      <c r="G144" s="38">
        <v>766.73333333333358</v>
      </c>
      <c r="H144" s="38">
        <v>762.31666666666683</v>
      </c>
      <c r="I144" s="38">
        <v>756.93333333333362</v>
      </c>
      <c r="J144" s="38">
        <v>776.53333333333353</v>
      </c>
      <c r="K144" s="38">
        <v>781.91666666666674</v>
      </c>
      <c r="L144" s="38">
        <v>786.33333333333348</v>
      </c>
      <c r="M144" s="28">
        <v>777.5</v>
      </c>
      <c r="N144" s="28">
        <v>767.7</v>
      </c>
      <c r="O144" s="39">
        <v>1512550</v>
      </c>
      <c r="P144" s="40">
        <v>3.5142348754448396E-2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831.45</v>
      </c>
      <c r="F145" s="37">
        <v>833.7166666666667</v>
      </c>
      <c r="G145" s="38">
        <v>824.23333333333335</v>
      </c>
      <c r="H145" s="38">
        <v>817.01666666666665</v>
      </c>
      <c r="I145" s="38">
        <v>807.5333333333333</v>
      </c>
      <c r="J145" s="38">
        <v>840.93333333333339</v>
      </c>
      <c r="K145" s="38">
        <v>850.41666666666674</v>
      </c>
      <c r="L145" s="38">
        <v>857.63333333333344</v>
      </c>
      <c r="M145" s="28">
        <v>843.2</v>
      </c>
      <c r="N145" s="28">
        <v>826.5</v>
      </c>
      <c r="O145" s="39">
        <v>2631200</v>
      </c>
      <c r="P145" s="40">
        <v>6.4259485924112606E-3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3311.95</v>
      </c>
      <c r="F146" s="37">
        <v>3300.4166666666665</v>
      </c>
      <c r="G146" s="38">
        <v>3278.2833333333328</v>
      </c>
      <c r="H146" s="38">
        <v>3244.6166666666663</v>
      </c>
      <c r="I146" s="38">
        <v>3222.4833333333327</v>
      </c>
      <c r="J146" s="38">
        <v>3334.083333333333</v>
      </c>
      <c r="K146" s="38">
        <v>3356.2166666666672</v>
      </c>
      <c r="L146" s="38">
        <v>3389.8833333333332</v>
      </c>
      <c r="M146" s="28">
        <v>3322.55</v>
      </c>
      <c r="N146" s="28">
        <v>3266.75</v>
      </c>
      <c r="O146" s="39">
        <v>2670200</v>
      </c>
      <c r="P146" s="40">
        <v>1.5439610587161546E-2</v>
      </c>
    </row>
    <row r="147" spans="1:16" ht="12.75" customHeight="1">
      <c r="A147" s="28">
        <v>137</v>
      </c>
      <c r="B147" s="29" t="s">
        <v>49</v>
      </c>
      <c r="C147" s="30" t="s">
        <v>828</v>
      </c>
      <c r="D147" s="31">
        <v>44861</v>
      </c>
      <c r="E147" s="37">
        <v>76.55</v>
      </c>
      <c r="F147" s="37">
        <v>76.2</v>
      </c>
      <c r="G147" s="38">
        <v>73.75</v>
      </c>
      <c r="H147" s="38">
        <v>70.95</v>
      </c>
      <c r="I147" s="38">
        <v>68.5</v>
      </c>
      <c r="J147" s="38">
        <v>79</v>
      </c>
      <c r="K147" s="38">
        <v>81.450000000000017</v>
      </c>
      <c r="L147" s="38">
        <v>84.25</v>
      </c>
      <c r="M147" s="28">
        <v>78.650000000000006</v>
      </c>
      <c r="N147" s="28">
        <v>73.400000000000006</v>
      </c>
      <c r="O147" s="39">
        <v>63733500</v>
      </c>
      <c r="P147" s="40">
        <v>-9.6286370597243487E-2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2129.4</v>
      </c>
      <c r="F148" s="37">
        <v>2120.4666666666667</v>
      </c>
      <c r="G148" s="38">
        <v>2098.9333333333334</v>
      </c>
      <c r="H148" s="38">
        <v>2068.4666666666667</v>
      </c>
      <c r="I148" s="38">
        <v>2046.9333333333334</v>
      </c>
      <c r="J148" s="38">
        <v>2150.9333333333334</v>
      </c>
      <c r="K148" s="38">
        <v>2172.4666666666672</v>
      </c>
      <c r="L148" s="38">
        <v>2202.9333333333334</v>
      </c>
      <c r="M148" s="28">
        <v>2142</v>
      </c>
      <c r="N148" s="28">
        <v>2090</v>
      </c>
      <c r="O148" s="39">
        <v>2140600</v>
      </c>
      <c r="P148" s="40">
        <v>6.9511235463845411E-2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82574.399999999994</v>
      </c>
      <c r="F149" s="37">
        <v>82862.116666666654</v>
      </c>
      <c r="G149" s="38">
        <v>82024.233333333308</v>
      </c>
      <c r="H149" s="38">
        <v>81474.066666666651</v>
      </c>
      <c r="I149" s="38">
        <v>80636.183333333305</v>
      </c>
      <c r="J149" s="38">
        <v>83412.283333333311</v>
      </c>
      <c r="K149" s="38">
        <v>84250.166666666642</v>
      </c>
      <c r="L149" s="38">
        <v>84800.333333333314</v>
      </c>
      <c r="M149" s="28">
        <v>83700</v>
      </c>
      <c r="N149" s="28">
        <v>82311.95</v>
      </c>
      <c r="O149" s="39">
        <v>53880</v>
      </c>
      <c r="P149" s="40">
        <v>-1.5350877192982455E-2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1042.5</v>
      </c>
      <c r="F150" s="37">
        <v>1049.7666666666667</v>
      </c>
      <c r="G150" s="38">
        <v>1025.2333333333333</v>
      </c>
      <c r="H150" s="38">
        <v>1007.9666666666667</v>
      </c>
      <c r="I150" s="38">
        <v>983.43333333333339</v>
      </c>
      <c r="J150" s="38">
        <v>1067.0333333333333</v>
      </c>
      <c r="K150" s="38">
        <v>1091.5666666666666</v>
      </c>
      <c r="L150" s="38">
        <v>1108.8333333333333</v>
      </c>
      <c r="M150" s="28">
        <v>1074.3</v>
      </c>
      <c r="N150" s="28">
        <v>1032.5</v>
      </c>
      <c r="O150" s="39">
        <v>6690000</v>
      </c>
      <c r="P150" s="40">
        <v>-9.8790098790098799E-3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73.05</v>
      </c>
      <c r="F151" s="37">
        <v>72.88333333333334</v>
      </c>
      <c r="G151" s="38">
        <v>72.01666666666668</v>
      </c>
      <c r="H151" s="38">
        <v>70.983333333333334</v>
      </c>
      <c r="I151" s="38">
        <v>70.116666666666674</v>
      </c>
      <c r="J151" s="38">
        <v>73.916666666666686</v>
      </c>
      <c r="K151" s="38">
        <v>74.783333333333331</v>
      </c>
      <c r="L151" s="38">
        <v>75.816666666666691</v>
      </c>
      <c r="M151" s="28">
        <v>73.75</v>
      </c>
      <c r="N151" s="28">
        <v>71.849999999999994</v>
      </c>
      <c r="O151" s="39">
        <v>71557250</v>
      </c>
      <c r="P151" s="40">
        <v>4.0798664770971133E-2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4024.55</v>
      </c>
      <c r="F152" s="37">
        <v>4025.7833333333333</v>
      </c>
      <c r="G152" s="38">
        <v>3968.3666666666668</v>
      </c>
      <c r="H152" s="38">
        <v>3912.1833333333334</v>
      </c>
      <c r="I152" s="38">
        <v>3854.7666666666669</v>
      </c>
      <c r="J152" s="38">
        <v>4081.9666666666667</v>
      </c>
      <c r="K152" s="38">
        <v>4139.3833333333332</v>
      </c>
      <c r="L152" s="38">
        <v>4195.5666666666666</v>
      </c>
      <c r="M152" s="28">
        <v>4083.2</v>
      </c>
      <c r="N152" s="28">
        <v>3969.6</v>
      </c>
      <c r="O152" s="39">
        <v>1660000</v>
      </c>
      <c r="P152" s="40">
        <v>-2.8103044496487119E-2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4611.5</v>
      </c>
      <c r="F153" s="37">
        <v>4606.25</v>
      </c>
      <c r="G153" s="38">
        <v>4566.45</v>
      </c>
      <c r="H153" s="38">
        <v>4521.3999999999996</v>
      </c>
      <c r="I153" s="38">
        <v>4481.5999999999995</v>
      </c>
      <c r="J153" s="38">
        <v>4651.3</v>
      </c>
      <c r="K153" s="38">
        <v>4691.0999999999995</v>
      </c>
      <c r="L153" s="38">
        <v>4736.1500000000005</v>
      </c>
      <c r="M153" s="28">
        <v>4646.05</v>
      </c>
      <c r="N153" s="28">
        <v>4561.2</v>
      </c>
      <c r="O153" s="39">
        <v>482175</v>
      </c>
      <c r="P153" s="40">
        <v>2.3889154323936932E-2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19225</v>
      </c>
      <c r="F154" s="37">
        <v>19275.3</v>
      </c>
      <c r="G154" s="38">
        <v>19130.8</v>
      </c>
      <c r="H154" s="38">
        <v>19036.599999999999</v>
      </c>
      <c r="I154" s="38">
        <v>18892.099999999999</v>
      </c>
      <c r="J154" s="38">
        <v>19369.5</v>
      </c>
      <c r="K154" s="38">
        <v>19514</v>
      </c>
      <c r="L154" s="38">
        <v>19608.2</v>
      </c>
      <c r="M154" s="28">
        <v>19419.8</v>
      </c>
      <c r="N154" s="28">
        <v>19181.099999999999</v>
      </c>
      <c r="O154" s="39">
        <v>228120</v>
      </c>
      <c r="P154" s="40">
        <v>-4.7117794486215538E-2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133.44999999999999</v>
      </c>
      <c r="F155" s="37">
        <v>132.74999999999997</v>
      </c>
      <c r="G155" s="38">
        <v>131.64999999999995</v>
      </c>
      <c r="H155" s="38">
        <v>129.84999999999997</v>
      </c>
      <c r="I155" s="38">
        <v>128.74999999999994</v>
      </c>
      <c r="J155" s="38">
        <v>134.54999999999995</v>
      </c>
      <c r="K155" s="38">
        <v>135.64999999999998</v>
      </c>
      <c r="L155" s="38">
        <v>137.44999999999996</v>
      </c>
      <c r="M155" s="28">
        <v>133.85</v>
      </c>
      <c r="N155" s="28">
        <v>130.94999999999999</v>
      </c>
      <c r="O155" s="39">
        <v>54186250</v>
      </c>
      <c r="P155" s="40">
        <v>5.3745928338762218E-2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163.44999999999999</v>
      </c>
      <c r="F156" s="37">
        <v>163.88333333333333</v>
      </c>
      <c r="G156" s="38">
        <v>162.56666666666666</v>
      </c>
      <c r="H156" s="38">
        <v>161.68333333333334</v>
      </c>
      <c r="I156" s="38">
        <v>160.36666666666667</v>
      </c>
      <c r="J156" s="38">
        <v>164.76666666666665</v>
      </c>
      <c r="K156" s="38">
        <v>166.08333333333331</v>
      </c>
      <c r="L156" s="38">
        <v>166.96666666666664</v>
      </c>
      <c r="M156" s="28">
        <v>165.2</v>
      </c>
      <c r="N156" s="28">
        <v>163</v>
      </c>
      <c r="O156" s="39">
        <v>60340200</v>
      </c>
      <c r="P156" s="40">
        <v>-1.0284218399401645E-2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949.1</v>
      </c>
      <c r="F157" s="37">
        <v>950.16666666666663</v>
      </c>
      <c r="G157" s="38">
        <v>938.73333333333323</v>
      </c>
      <c r="H157" s="38">
        <v>928.36666666666656</v>
      </c>
      <c r="I157" s="38">
        <v>916.93333333333317</v>
      </c>
      <c r="J157" s="38">
        <v>960.5333333333333</v>
      </c>
      <c r="K157" s="38">
        <v>971.9666666666667</v>
      </c>
      <c r="L157" s="38">
        <v>982.33333333333337</v>
      </c>
      <c r="M157" s="28">
        <v>961.6</v>
      </c>
      <c r="N157" s="28">
        <v>939.8</v>
      </c>
      <c r="O157" s="39">
        <v>5455800</v>
      </c>
      <c r="P157" s="40">
        <v>-3.8343558282208589E-3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3045.95</v>
      </c>
      <c r="F158" s="37">
        <v>3043.15</v>
      </c>
      <c r="G158" s="38">
        <v>3013.8500000000004</v>
      </c>
      <c r="H158" s="38">
        <v>2981.7500000000005</v>
      </c>
      <c r="I158" s="38">
        <v>2952.4500000000007</v>
      </c>
      <c r="J158" s="38">
        <v>3075.25</v>
      </c>
      <c r="K158" s="38">
        <v>3104.55</v>
      </c>
      <c r="L158" s="38">
        <v>3136.6499999999996</v>
      </c>
      <c r="M158" s="28">
        <v>3072.45</v>
      </c>
      <c r="N158" s="28">
        <v>3011.05</v>
      </c>
      <c r="O158" s="39">
        <v>506000</v>
      </c>
      <c r="P158" s="40">
        <v>-8.2320658565268514E-3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132.94999999999999</v>
      </c>
      <c r="F159" s="37">
        <v>133.98333333333332</v>
      </c>
      <c r="G159" s="38">
        <v>131.61666666666665</v>
      </c>
      <c r="H159" s="38">
        <v>130.28333333333333</v>
      </c>
      <c r="I159" s="38">
        <v>127.91666666666666</v>
      </c>
      <c r="J159" s="38">
        <v>135.31666666666663</v>
      </c>
      <c r="K159" s="38">
        <v>137.68333333333331</v>
      </c>
      <c r="L159" s="38">
        <v>139.01666666666662</v>
      </c>
      <c r="M159" s="28">
        <v>136.35</v>
      </c>
      <c r="N159" s="28">
        <v>132.65</v>
      </c>
      <c r="O159" s="39">
        <v>40309500</v>
      </c>
      <c r="P159" s="40">
        <v>3.8218994840435696E-4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53243.05</v>
      </c>
      <c r="F160" s="37">
        <v>53285.15</v>
      </c>
      <c r="G160" s="38">
        <v>52431.75</v>
      </c>
      <c r="H160" s="38">
        <v>51620.45</v>
      </c>
      <c r="I160" s="38">
        <v>50767.049999999996</v>
      </c>
      <c r="J160" s="38">
        <v>54096.450000000004</v>
      </c>
      <c r="K160" s="38">
        <v>54949.850000000013</v>
      </c>
      <c r="L160" s="38">
        <v>55761.150000000009</v>
      </c>
      <c r="M160" s="28">
        <v>54138.55</v>
      </c>
      <c r="N160" s="28">
        <v>52473.85</v>
      </c>
      <c r="O160" s="39">
        <v>84780</v>
      </c>
      <c r="P160" s="40">
        <v>-6.678383128295255E-3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861.95</v>
      </c>
      <c r="F161" s="37">
        <v>868.63333333333333</v>
      </c>
      <c r="G161" s="38">
        <v>854.31666666666661</v>
      </c>
      <c r="H161" s="38">
        <v>846.68333333333328</v>
      </c>
      <c r="I161" s="38">
        <v>832.36666666666656</v>
      </c>
      <c r="J161" s="38">
        <v>876.26666666666665</v>
      </c>
      <c r="K161" s="38">
        <v>890.58333333333348</v>
      </c>
      <c r="L161" s="38">
        <v>898.2166666666667</v>
      </c>
      <c r="M161" s="28">
        <v>882.95</v>
      </c>
      <c r="N161" s="28">
        <v>861</v>
      </c>
      <c r="O161" s="39">
        <v>4888675</v>
      </c>
      <c r="P161" s="40">
        <v>9.0085017735487864E-4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3569.1</v>
      </c>
      <c r="F162" s="37">
        <v>3503.6166666666668</v>
      </c>
      <c r="G162" s="38">
        <v>3426.1333333333337</v>
      </c>
      <c r="H162" s="38">
        <v>3283.166666666667</v>
      </c>
      <c r="I162" s="38">
        <v>3205.6833333333338</v>
      </c>
      <c r="J162" s="38">
        <v>3646.5833333333335</v>
      </c>
      <c r="K162" s="38">
        <v>3724.0666666666671</v>
      </c>
      <c r="L162" s="38">
        <v>3867.0333333333333</v>
      </c>
      <c r="M162" s="28">
        <v>3581.1</v>
      </c>
      <c r="N162" s="28">
        <v>3360.65</v>
      </c>
      <c r="O162" s="39">
        <v>605700</v>
      </c>
      <c r="P162" s="40">
        <v>5.7068062827225131E-2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204.9</v>
      </c>
      <c r="F163" s="37">
        <v>204.88333333333333</v>
      </c>
      <c r="G163" s="38">
        <v>202.36666666666665</v>
      </c>
      <c r="H163" s="38">
        <v>199.83333333333331</v>
      </c>
      <c r="I163" s="38">
        <v>197.31666666666663</v>
      </c>
      <c r="J163" s="38">
        <v>207.41666666666666</v>
      </c>
      <c r="K163" s="38">
        <v>209.93333333333331</v>
      </c>
      <c r="L163" s="38">
        <v>212.46666666666667</v>
      </c>
      <c r="M163" s="28">
        <v>207.4</v>
      </c>
      <c r="N163" s="28">
        <v>202.35</v>
      </c>
      <c r="O163" s="39">
        <v>13887000</v>
      </c>
      <c r="P163" s="40">
        <v>-7.7170418006430866E-3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106.15</v>
      </c>
      <c r="F164" s="37">
        <v>106.31666666666668</v>
      </c>
      <c r="G164" s="38">
        <v>105.43333333333335</v>
      </c>
      <c r="H164" s="38">
        <v>104.71666666666667</v>
      </c>
      <c r="I164" s="38">
        <v>103.83333333333334</v>
      </c>
      <c r="J164" s="38">
        <v>107.03333333333336</v>
      </c>
      <c r="K164" s="38">
        <v>107.91666666666669</v>
      </c>
      <c r="L164" s="38">
        <v>108.63333333333337</v>
      </c>
      <c r="M164" s="28">
        <v>107.2</v>
      </c>
      <c r="N164" s="28">
        <v>105.6</v>
      </c>
      <c r="O164" s="39">
        <v>62006200</v>
      </c>
      <c r="P164" s="40">
        <v>3.2201465579523171E-2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2673.15</v>
      </c>
      <c r="F165" s="37">
        <v>2682.7166666666667</v>
      </c>
      <c r="G165" s="38">
        <v>2655.4333333333334</v>
      </c>
      <c r="H165" s="38">
        <v>2637.7166666666667</v>
      </c>
      <c r="I165" s="38">
        <v>2610.4333333333334</v>
      </c>
      <c r="J165" s="38">
        <v>2700.4333333333334</v>
      </c>
      <c r="K165" s="38">
        <v>2727.7166666666672</v>
      </c>
      <c r="L165" s="38">
        <v>2745.4333333333334</v>
      </c>
      <c r="M165" s="28">
        <v>2710</v>
      </c>
      <c r="N165" s="28">
        <v>2665</v>
      </c>
      <c r="O165" s="39">
        <v>2459250</v>
      </c>
      <c r="P165" s="40">
        <v>8.139179977617255E-4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3077.15</v>
      </c>
      <c r="F166" s="37">
        <v>3081.3666666666668</v>
      </c>
      <c r="G166" s="38">
        <v>3045.7833333333338</v>
      </c>
      <c r="H166" s="38">
        <v>3014.416666666667</v>
      </c>
      <c r="I166" s="38">
        <v>2978.8333333333339</v>
      </c>
      <c r="J166" s="38">
        <v>3112.7333333333336</v>
      </c>
      <c r="K166" s="38">
        <v>3148.3166666666666</v>
      </c>
      <c r="L166" s="38">
        <v>3179.6833333333334</v>
      </c>
      <c r="M166" s="28">
        <v>3116.95</v>
      </c>
      <c r="N166" s="28">
        <v>3050</v>
      </c>
      <c r="O166" s="39">
        <v>1778250</v>
      </c>
      <c r="P166" s="40">
        <v>-1.0846891948268669E-2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36.799999999999997</v>
      </c>
      <c r="F167" s="37">
        <v>36.833333333333336</v>
      </c>
      <c r="G167" s="38">
        <v>36.56666666666667</v>
      </c>
      <c r="H167" s="38">
        <v>36.333333333333336</v>
      </c>
      <c r="I167" s="38">
        <v>36.06666666666667</v>
      </c>
      <c r="J167" s="38">
        <v>37.06666666666667</v>
      </c>
      <c r="K167" s="38">
        <v>37.333333333333336</v>
      </c>
      <c r="L167" s="38">
        <v>37.56666666666667</v>
      </c>
      <c r="M167" s="28">
        <v>37.1</v>
      </c>
      <c r="N167" s="28">
        <v>36.6</v>
      </c>
      <c r="O167" s="39">
        <v>247456000</v>
      </c>
      <c r="P167" s="40">
        <v>1.4829396325459317E-2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2637.85</v>
      </c>
      <c r="F168" s="37">
        <v>2651.35</v>
      </c>
      <c r="G168" s="38">
        <v>2608.75</v>
      </c>
      <c r="H168" s="38">
        <v>2579.65</v>
      </c>
      <c r="I168" s="38">
        <v>2537.0500000000002</v>
      </c>
      <c r="J168" s="38">
        <v>2680.45</v>
      </c>
      <c r="K168" s="38">
        <v>2723.0499999999993</v>
      </c>
      <c r="L168" s="38">
        <v>2752.1499999999996</v>
      </c>
      <c r="M168" s="28">
        <v>2693.95</v>
      </c>
      <c r="N168" s="28">
        <v>2622.25</v>
      </c>
      <c r="O168" s="39">
        <v>959400</v>
      </c>
      <c r="P168" s="40">
        <v>0.11157455683003129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207</v>
      </c>
      <c r="F169" s="37">
        <v>208.35</v>
      </c>
      <c r="G169" s="38">
        <v>204.7</v>
      </c>
      <c r="H169" s="38">
        <v>202.4</v>
      </c>
      <c r="I169" s="38">
        <v>198.75</v>
      </c>
      <c r="J169" s="38">
        <v>210.64999999999998</v>
      </c>
      <c r="K169" s="38">
        <v>214.3</v>
      </c>
      <c r="L169" s="38">
        <v>216.59999999999997</v>
      </c>
      <c r="M169" s="28">
        <v>212</v>
      </c>
      <c r="N169" s="28">
        <v>206.05</v>
      </c>
      <c r="O169" s="39">
        <v>53562600</v>
      </c>
      <c r="P169" s="40">
        <v>1.7072545501153551E-2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1793.5</v>
      </c>
      <c r="F170" s="37">
        <v>1788.3666666666668</v>
      </c>
      <c r="G170" s="38">
        <v>1761.1333333333337</v>
      </c>
      <c r="H170" s="38">
        <v>1728.7666666666669</v>
      </c>
      <c r="I170" s="38">
        <v>1701.5333333333338</v>
      </c>
      <c r="J170" s="38">
        <v>1820.7333333333336</v>
      </c>
      <c r="K170" s="38">
        <v>1847.9666666666667</v>
      </c>
      <c r="L170" s="38">
        <v>1880.3333333333335</v>
      </c>
      <c r="M170" s="28">
        <v>1815.6</v>
      </c>
      <c r="N170" s="28">
        <v>1756</v>
      </c>
      <c r="O170" s="39">
        <v>3273501</v>
      </c>
      <c r="P170" s="40">
        <v>-6.21272365805169E-4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170.3</v>
      </c>
      <c r="F171" s="37">
        <v>170.98333333333335</v>
      </c>
      <c r="G171" s="38">
        <v>168.01666666666671</v>
      </c>
      <c r="H171" s="38">
        <v>165.73333333333335</v>
      </c>
      <c r="I171" s="38">
        <v>162.76666666666671</v>
      </c>
      <c r="J171" s="38">
        <v>173.26666666666671</v>
      </c>
      <c r="K171" s="38">
        <v>176.23333333333335</v>
      </c>
      <c r="L171" s="38">
        <v>178.51666666666671</v>
      </c>
      <c r="M171" s="28">
        <v>173.95</v>
      </c>
      <c r="N171" s="28">
        <v>168.7</v>
      </c>
      <c r="O171" s="39">
        <v>10622500</v>
      </c>
      <c r="P171" s="40">
        <v>-1.3328998699609884E-2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757.75</v>
      </c>
      <c r="F172" s="37">
        <v>760.31666666666661</v>
      </c>
      <c r="G172" s="38">
        <v>752.38333333333321</v>
      </c>
      <c r="H172" s="38">
        <v>747.01666666666665</v>
      </c>
      <c r="I172" s="38">
        <v>739.08333333333326</v>
      </c>
      <c r="J172" s="38">
        <v>765.68333333333317</v>
      </c>
      <c r="K172" s="38">
        <v>773.61666666666656</v>
      </c>
      <c r="L172" s="38">
        <v>778.98333333333312</v>
      </c>
      <c r="M172" s="28">
        <v>768.25</v>
      </c>
      <c r="N172" s="28">
        <v>754.95</v>
      </c>
      <c r="O172" s="39">
        <v>3081250</v>
      </c>
      <c r="P172" s="40">
        <v>2.4879841673734804E-2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121.7</v>
      </c>
      <c r="F173" s="37">
        <v>121.58333333333333</v>
      </c>
      <c r="G173" s="38">
        <v>118.81666666666666</v>
      </c>
      <c r="H173" s="38">
        <v>115.93333333333334</v>
      </c>
      <c r="I173" s="38">
        <v>113.16666666666667</v>
      </c>
      <c r="J173" s="38">
        <v>124.46666666666665</v>
      </c>
      <c r="K173" s="38">
        <v>127.23333333333333</v>
      </c>
      <c r="L173" s="38">
        <v>130.11666666666665</v>
      </c>
      <c r="M173" s="28">
        <v>124.35</v>
      </c>
      <c r="N173" s="28">
        <v>118.7</v>
      </c>
      <c r="O173" s="39">
        <v>46085000</v>
      </c>
      <c r="P173" s="40">
        <v>-3.2537960954446855E-4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95.65</v>
      </c>
      <c r="F174" s="37">
        <v>95.316666666666663</v>
      </c>
      <c r="G174" s="38">
        <v>94.783333333333331</v>
      </c>
      <c r="H174" s="38">
        <v>93.916666666666671</v>
      </c>
      <c r="I174" s="38">
        <v>93.38333333333334</v>
      </c>
      <c r="J174" s="38">
        <v>96.183333333333323</v>
      </c>
      <c r="K174" s="38">
        <v>96.716666666666654</v>
      </c>
      <c r="L174" s="38">
        <v>97.583333333333314</v>
      </c>
      <c r="M174" s="28">
        <v>95.85</v>
      </c>
      <c r="N174" s="28">
        <v>94.45</v>
      </c>
      <c r="O174" s="39">
        <v>43944000</v>
      </c>
      <c r="P174" s="40">
        <v>0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44861</v>
      </c>
      <c r="E175" s="37">
        <v>2426.25</v>
      </c>
      <c r="F175" s="37">
        <v>2434.85</v>
      </c>
      <c r="G175" s="38">
        <v>2414.5</v>
      </c>
      <c r="H175" s="38">
        <v>2402.75</v>
      </c>
      <c r="I175" s="38">
        <v>2382.4</v>
      </c>
      <c r="J175" s="38">
        <v>2446.6</v>
      </c>
      <c r="K175" s="38">
        <v>2466.9499999999994</v>
      </c>
      <c r="L175" s="38">
        <v>2478.6999999999998</v>
      </c>
      <c r="M175" s="28">
        <v>2455.1999999999998</v>
      </c>
      <c r="N175" s="28">
        <v>2423.1</v>
      </c>
      <c r="O175" s="39">
        <v>34797250</v>
      </c>
      <c r="P175" s="40">
        <v>-2.8762621152598197E-2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82.85</v>
      </c>
      <c r="F176" s="37">
        <v>82.05</v>
      </c>
      <c r="G176" s="38">
        <v>81.05</v>
      </c>
      <c r="H176" s="38">
        <v>79.25</v>
      </c>
      <c r="I176" s="38">
        <v>78.25</v>
      </c>
      <c r="J176" s="38">
        <v>83.85</v>
      </c>
      <c r="K176" s="38">
        <v>84.85</v>
      </c>
      <c r="L176" s="38">
        <v>86.649999999999991</v>
      </c>
      <c r="M176" s="28">
        <v>83.05</v>
      </c>
      <c r="N176" s="28">
        <v>80.25</v>
      </c>
      <c r="O176" s="39">
        <v>88320000</v>
      </c>
      <c r="P176" s="40">
        <v>2.0097020097020097E-2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890.85</v>
      </c>
      <c r="F177" s="37">
        <v>896.46666666666658</v>
      </c>
      <c r="G177" s="38">
        <v>882.93333333333317</v>
      </c>
      <c r="H177" s="38">
        <v>875.01666666666654</v>
      </c>
      <c r="I177" s="38">
        <v>861.48333333333312</v>
      </c>
      <c r="J177" s="38">
        <v>904.38333333333321</v>
      </c>
      <c r="K177" s="38">
        <v>917.91666666666674</v>
      </c>
      <c r="L177" s="38">
        <v>925.83333333333326</v>
      </c>
      <c r="M177" s="28">
        <v>910</v>
      </c>
      <c r="N177" s="28">
        <v>888.55</v>
      </c>
      <c r="O177" s="39">
        <v>4980000</v>
      </c>
      <c r="P177" s="40">
        <v>6.2105442757208668E-2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1250.95</v>
      </c>
      <c r="F178" s="37">
        <v>1260.7333333333333</v>
      </c>
      <c r="G178" s="38">
        <v>1238.8666666666668</v>
      </c>
      <c r="H178" s="38">
        <v>1226.7833333333335</v>
      </c>
      <c r="I178" s="38">
        <v>1204.916666666667</v>
      </c>
      <c r="J178" s="38">
        <v>1272.8166666666666</v>
      </c>
      <c r="K178" s="38">
        <v>1294.6833333333329</v>
      </c>
      <c r="L178" s="38">
        <v>1306.7666666666664</v>
      </c>
      <c r="M178" s="28">
        <v>1282.5999999999999</v>
      </c>
      <c r="N178" s="28">
        <v>1248.6500000000001</v>
      </c>
      <c r="O178" s="39">
        <v>5657250</v>
      </c>
      <c r="P178" s="40">
        <v>3.2863206901273451E-2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537.5</v>
      </c>
      <c r="F179" s="37">
        <v>538.6</v>
      </c>
      <c r="G179" s="38">
        <v>534.6</v>
      </c>
      <c r="H179" s="38">
        <v>531.70000000000005</v>
      </c>
      <c r="I179" s="38">
        <v>527.70000000000005</v>
      </c>
      <c r="J179" s="38">
        <v>541.5</v>
      </c>
      <c r="K179" s="38">
        <v>545.5</v>
      </c>
      <c r="L179" s="38">
        <v>548.4</v>
      </c>
      <c r="M179" s="28">
        <v>542.6</v>
      </c>
      <c r="N179" s="28">
        <v>535.70000000000005</v>
      </c>
      <c r="O179" s="39">
        <v>48166500</v>
      </c>
      <c r="P179" s="40">
        <v>-1.3729344554333804E-2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21369.4</v>
      </c>
      <c r="F180" s="37">
        <v>21286</v>
      </c>
      <c r="G180" s="38">
        <v>21116.15</v>
      </c>
      <c r="H180" s="38">
        <v>20862.900000000001</v>
      </c>
      <c r="I180" s="38">
        <v>20693.050000000003</v>
      </c>
      <c r="J180" s="38">
        <v>21539.25</v>
      </c>
      <c r="K180" s="38">
        <v>21709.1</v>
      </c>
      <c r="L180" s="38">
        <v>21962.35</v>
      </c>
      <c r="M180" s="28">
        <v>21455.85</v>
      </c>
      <c r="N180" s="28">
        <v>21032.75</v>
      </c>
      <c r="O180" s="39">
        <v>347725</v>
      </c>
      <c r="P180" s="40">
        <v>1.0796027062041169E-3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2813.3</v>
      </c>
      <c r="F181" s="37">
        <v>2802.8666666666668</v>
      </c>
      <c r="G181" s="38">
        <v>2774.0833333333335</v>
      </c>
      <c r="H181" s="38">
        <v>2734.8666666666668</v>
      </c>
      <c r="I181" s="38">
        <v>2706.0833333333335</v>
      </c>
      <c r="J181" s="38">
        <v>2842.0833333333335</v>
      </c>
      <c r="K181" s="38">
        <v>2870.8666666666663</v>
      </c>
      <c r="L181" s="38">
        <v>2910.0833333333335</v>
      </c>
      <c r="M181" s="28">
        <v>2831.65</v>
      </c>
      <c r="N181" s="28">
        <v>2763.65</v>
      </c>
      <c r="O181" s="39">
        <v>1648625</v>
      </c>
      <c r="P181" s="40">
        <v>8.9195557051497815E-3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2583.3000000000002</v>
      </c>
      <c r="F182" s="37">
        <v>2577.7833333333333</v>
      </c>
      <c r="G182" s="38">
        <v>2553.0166666666664</v>
      </c>
      <c r="H182" s="38">
        <v>2522.7333333333331</v>
      </c>
      <c r="I182" s="38">
        <v>2497.9666666666662</v>
      </c>
      <c r="J182" s="38">
        <v>2608.0666666666666</v>
      </c>
      <c r="K182" s="38">
        <v>2632.8333333333339</v>
      </c>
      <c r="L182" s="38">
        <v>2663.1166666666668</v>
      </c>
      <c r="M182" s="28">
        <v>2602.5500000000002</v>
      </c>
      <c r="N182" s="28">
        <v>2547.5</v>
      </c>
      <c r="O182" s="39">
        <v>3777750</v>
      </c>
      <c r="P182" s="40">
        <v>2.5134832604050066E-2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1196.8</v>
      </c>
      <c r="F183" s="37">
        <v>1201.8833333333332</v>
      </c>
      <c r="G183" s="38">
        <v>1187.9666666666665</v>
      </c>
      <c r="H183" s="38">
        <v>1179.1333333333332</v>
      </c>
      <c r="I183" s="38">
        <v>1165.2166666666665</v>
      </c>
      <c r="J183" s="38">
        <v>1210.7166666666665</v>
      </c>
      <c r="K183" s="38">
        <v>1224.6333333333334</v>
      </c>
      <c r="L183" s="38">
        <v>1233.4666666666665</v>
      </c>
      <c r="M183" s="28">
        <v>1215.8</v>
      </c>
      <c r="N183" s="28">
        <v>1193.05</v>
      </c>
      <c r="O183" s="39">
        <v>4113000</v>
      </c>
      <c r="P183" s="40">
        <v>-1.2816820276497696E-2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955.7</v>
      </c>
      <c r="F184" s="37">
        <v>956.68333333333339</v>
      </c>
      <c r="G184" s="38">
        <v>948.36666666666679</v>
      </c>
      <c r="H184" s="38">
        <v>941.03333333333342</v>
      </c>
      <c r="I184" s="38">
        <v>932.71666666666681</v>
      </c>
      <c r="J184" s="38">
        <v>964.01666666666677</v>
      </c>
      <c r="K184" s="38">
        <v>972.33333333333337</v>
      </c>
      <c r="L184" s="38">
        <v>979.66666666666674</v>
      </c>
      <c r="M184" s="28">
        <v>965</v>
      </c>
      <c r="N184" s="28">
        <v>949.35</v>
      </c>
      <c r="O184" s="39">
        <v>22880200</v>
      </c>
      <c r="P184" s="40">
        <v>-4.1100712881743773E-2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529.45000000000005</v>
      </c>
      <c r="F185" s="37">
        <v>528.19999999999993</v>
      </c>
      <c r="G185" s="38">
        <v>525.34999999999991</v>
      </c>
      <c r="H185" s="38">
        <v>521.25</v>
      </c>
      <c r="I185" s="38">
        <v>518.4</v>
      </c>
      <c r="J185" s="38">
        <v>532.29999999999984</v>
      </c>
      <c r="K185" s="38">
        <v>535.15</v>
      </c>
      <c r="L185" s="38">
        <v>539.24999999999977</v>
      </c>
      <c r="M185" s="28">
        <v>531.04999999999995</v>
      </c>
      <c r="N185" s="28">
        <v>524.1</v>
      </c>
      <c r="O185" s="39">
        <v>10506000</v>
      </c>
      <c r="P185" s="40">
        <v>3.0073034512387224E-3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570.75</v>
      </c>
      <c r="F186" s="37">
        <v>569.75</v>
      </c>
      <c r="G186" s="38">
        <v>564</v>
      </c>
      <c r="H186" s="38">
        <v>557.25</v>
      </c>
      <c r="I186" s="38">
        <v>551.5</v>
      </c>
      <c r="J186" s="38">
        <v>576.5</v>
      </c>
      <c r="K186" s="38">
        <v>582.25</v>
      </c>
      <c r="L186" s="38">
        <v>589</v>
      </c>
      <c r="M186" s="28">
        <v>575.5</v>
      </c>
      <c r="N186" s="28">
        <v>563</v>
      </c>
      <c r="O186" s="39">
        <v>2185000</v>
      </c>
      <c r="P186" s="40">
        <v>2.9203956665096561E-2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1151.3</v>
      </c>
      <c r="F187" s="37">
        <v>1150.9166666666667</v>
      </c>
      <c r="G187" s="38">
        <v>1144.0833333333335</v>
      </c>
      <c r="H187" s="38">
        <v>1136.8666666666668</v>
      </c>
      <c r="I187" s="38">
        <v>1130.0333333333335</v>
      </c>
      <c r="J187" s="38">
        <v>1158.1333333333334</v>
      </c>
      <c r="K187" s="38">
        <v>1164.9666666666669</v>
      </c>
      <c r="L187" s="38">
        <v>1172.1833333333334</v>
      </c>
      <c r="M187" s="28">
        <v>1157.75</v>
      </c>
      <c r="N187" s="28">
        <v>1143.7</v>
      </c>
      <c r="O187" s="39">
        <v>7875000</v>
      </c>
      <c r="P187" s="40">
        <v>1.5604849110136704E-2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1187.45</v>
      </c>
      <c r="F188" s="37">
        <v>1192.8166666666666</v>
      </c>
      <c r="G188" s="38">
        <v>1173.6333333333332</v>
      </c>
      <c r="H188" s="38">
        <v>1159.8166666666666</v>
      </c>
      <c r="I188" s="38">
        <v>1140.6333333333332</v>
      </c>
      <c r="J188" s="38">
        <v>1206.6333333333332</v>
      </c>
      <c r="K188" s="38">
        <v>1225.8166666666666</v>
      </c>
      <c r="L188" s="38">
        <v>1239.6333333333332</v>
      </c>
      <c r="M188" s="28">
        <v>1212</v>
      </c>
      <c r="N188" s="28">
        <v>1179</v>
      </c>
      <c r="O188" s="39">
        <v>2490500</v>
      </c>
      <c r="P188" s="40">
        <v>6.8728522336769758E-3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795.1</v>
      </c>
      <c r="F189" s="37">
        <v>793.93333333333339</v>
      </c>
      <c r="G189" s="38">
        <v>787.16666666666674</v>
      </c>
      <c r="H189" s="38">
        <v>779.23333333333335</v>
      </c>
      <c r="I189" s="38">
        <v>772.4666666666667</v>
      </c>
      <c r="J189" s="38">
        <v>801.86666666666679</v>
      </c>
      <c r="K189" s="38">
        <v>808.63333333333344</v>
      </c>
      <c r="L189" s="38">
        <v>816.56666666666683</v>
      </c>
      <c r="M189" s="28">
        <v>800.7</v>
      </c>
      <c r="N189" s="28">
        <v>786</v>
      </c>
      <c r="O189" s="39">
        <v>7865100</v>
      </c>
      <c r="P189" s="40">
        <v>-2.8244189925497609E-2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413.6</v>
      </c>
      <c r="F190" s="37">
        <v>414.31666666666666</v>
      </c>
      <c r="G190" s="38">
        <v>410.2833333333333</v>
      </c>
      <c r="H190" s="38">
        <v>406.96666666666664</v>
      </c>
      <c r="I190" s="38">
        <v>402.93333333333328</v>
      </c>
      <c r="J190" s="38">
        <v>417.63333333333333</v>
      </c>
      <c r="K190" s="38">
        <v>421.66666666666674</v>
      </c>
      <c r="L190" s="38">
        <v>424.98333333333335</v>
      </c>
      <c r="M190" s="28">
        <v>418.35</v>
      </c>
      <c r="N190" s="28">
        <v>411</v>
      </c>
      <c r="O190" s="39">
        <v>65859225</v>
      </c>
      <c r="P190" s="40">
        <v>-1.5360688567898078E-2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222.75</v>
      </c>
      <c r="F191" s="37">
        <v>222.83333333333334</v>
      </c>
      <c r="G191" s="38">
        <v>221.36666666666667</v>
      </c>
      <c r="H191" s="38">
        <v>219.98333333333332</v>
      </c>
      <c r="I191" s="38">
        <v>218.51666666666665</v>
      </c>
      <c r="J191" s="38">
        <v>224.2166666666667</v>
      </c>
      <c r="K191" s="38">
        <v>225.68333333333334</v>
      </c>
      <c r="L191" s="38">
        <v>227.06666666666672</v>
      </c>
      <c r="M191" s="28">
        <v>224.3</v>
      </c>
      <c r="N191" s="28">
        <v>221.45</v>
      </c>
      <c r="O191" s="39">
        <v>101246625</v>
      </c>
      <c r="P191" s="40">
        <v>-9.4436189532771993E-3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104</v>
      </c>
      <c r="F192" s="37">
        <v>103.53333333333335</v>
      </c>
      <c r="G192" s="38">
        <v>102.7166666666667</v>
      </c>
      <c r="H192" s="38">
        <v>101.43333333333335</v>
      </c>
      <c r="I192" s="38">
        <v>100.6166666666667</v>
      </c>
      <c r="J192" s="38">
        <v>104.81666666666669</v>
      </c>
      <c r="K192" s="38">
        <v>105.63333333333333</v>
      </c>
      <c r="L192" s="38">
        <v>106.91666666666669</v>
      </c>
      <c r="M192" s="28">
        <v>104.35</v>
      </c>
      <c r="N192" s="28">
        <v>102.25</v>
      </c>
      <c r="O192" s="39">
        <v>216703250</v>
      </c>
      <c r="P192" s="40">
        <v>3.8192735505463136E-3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3099.6</v>
      </c>
      <c r="F193" s="37">
        <v>3107.35</v>
      </c>
      <c r="G193" s="38">
        <v>3084.7999999999997</v>
      </c>
      <c r="H193" s="38">
        <v>3070</v>
      </c>
      <c r="I193" s="38">
        <v>3047.45</v>
      </c>
      <c r="J193" s="38">
        <v>3122.1499999999996</v>
      </c>
      <c r="K193" s="38">
        <v>3144.7</v>
      </c>
      <c r="L193" s="38">
        <v>3159.4999999999995</v>
      </c>
      <c r="M193" s="28">
        <v>3129.9</v>
      </c>
      <c r="N193" s="28">
        <v>3092.55</v>
      </c>
      <c r="O193" s="39">
        <v>12470550</v>
      </c>
      <c r="P193" s="40">
        <v>-1.2253871382404882E-3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1036.0999999999999</v>
      </c>
      <c r="F194" s="37">
        <v>1038.8</v>
      </c>
      <c r="G194" s="38">
        <v>1028.5999999999999</v>
      </c>
      <c r="H194" s="38">
        <v>1021.0999999999999</v>
      </c>
      <c r="I194" s="38">
        <v>1010.8999999999999</v>
      </c>
      <c r="J194" s="38">
        <v>1046.3</v>
      </c>
      <c r="K194" s="38">
        <v>1056.5000000000002</v>
      </c>
      <c r="L194" s="38">
        <v>1064</v>
      </c>
      <c r="M194" s="28">
        <v>1049</v>
      </c>
      <c r="N194" s="28">
        <v>1031.3</v>
      </c>
      <c r="O194" s="39">
        <v>14857800</v>
      </c>
      <c r="P194" s="40">
        <v>2.8748286319637738E-2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2593.1</v>
      </c>
      <c r="F195" s="37">
        <v>2601.7833333333333</v>
      </c>
      <c r="G195" s="38">
        <v>2575.6666666666665</v>
      </c>
      <c r="H195" s="38">
        <v>2558.2333333333331</v>
      </c>
      <c r="I195" s="38">
        <v>2532.1166666666663</v>
      </c>
      <c r="J195" s="38">
        <v>2619.2166666666667</v>
      </c>
      <c r="K195" s="38">
        <v>2645.3333333333335</v>
      </c>
      <c r="L195" s="38">
        <v>2662.7666666666669</v>
      </c>
      <c r="M195" s="28">
        <v>2627.9</v>
      </c>
      <c r="N195" s="28">
        <v>2584.35</v>
      </c>
      <c r="O195" s="39">
        <v>5134500</v>
      </c>
      <c r="P195" s="40">
        <v>1.86742057882598E-2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1611.95</v>
      </c>
      <c r="F196" s="37">
        <v>1610.9833333333333</v>
      </c>
      <c r="G196" s="38">
        <v>1596.9666666666667</v>
      </c>
      <c r="H196" s="38">
        <v>1581.9833333333333</v>
      </c>
      <c r="I196" s="38">
        <v>1567.9666666666667</v>
      </c>
      <c r="J196" s="38">
        <v>1625.9666666666667</v>
      </c>
      <c r="K196" s="38">
        <v>1639.9833333333336</v>
      </c>
      <c r="L196" s="38">
        <v>1654.9666666666667</v>
      </c>
      <c r="M196" s="28">
        <v>1625</v>
      </c>
      <c r="N196" s="28">
        <v>1596</v>
      </c>
      <c r="O196" s="39">
        <v>1744500</v>
      </c>
      <c r="P196" s="40">
        <v>-9.3696763202725727E-3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504.35</v>
      </c>
      <c r="F197" s="37">
        <v>506.34999999999997</v>
      </c>
      <c r="G197" s="38">
        <v>500.74999999999994</v>
      </c>
      <c r="H197" s="38">
        <v>497.15</v>
      </c>
      <c r="I197" s="38">
        <v>491.54999999999995</v>
      </c>
      <c r="J197" s="38">
        <v>509.94999999999993</v>
      </c>
      <c r="K197" s="38">
        <v>515.54999999999995</v>
      </c>
      <c r="L197" s="38">
        <v>519.14999999999986</v>
      </c>
      <c r="M197" s="28">
        <v>511.95</v>
      </c>
      <c r="N197" s="28">
        <v>502.75</v>
      </c>
      <c r="O197" s="39">
        <v>3519000</v>
      </c>
      <c r="P197" s="40">
        <v>-2.3720349563046191E-2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1450.3</v>
      </c>
      <c r="F198" s="37">
        <v>1448.2333333333336</v>
      </c>
      <c r="G198" s="38">
        <v>1437.4666666666672</v>
      </c>
      <c r="H198" s="38">
        <v>1424.6333333333337</v>
      </c>
      <c r="I198" s="38">
        <v>1413.8666666666672</v>
      </c>
      <c r="J198" s="38">
        <v>1461.0666666666671</v>
      </c>
      <c r="K198" s="38">
        <v>1471.8333333333335</v>
      </c>
      <c r="L198" s="38">
        <v>1484.666666666667</v>
      </c>
      <c r="M198" s="28">
        <v>1459</v>
      </c>
      <c r="N198" s="28">
        <v>1435.4</v>
      </c>
      <c r="O198" s="39">
        <v>4439900</v>
      </c>
      <c r="P198" s="40">
        <v>5.0878056786476285E-3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1074.1500000000001</v>
      </c>
      <c r="F199" s="37">
        <v>1064.4166666666667</v>
      </c>
      <c r="G199" s="38">
        <v>1050.1333333333334</v>
      </c>
      <c r="H199" s="38">
        <v>1026.1166666666668</v>
      </c>
      <c r="I199" s="38">
        <v>1011.8333333333335</v>
      </c>
      <c r="J199" s="38">
        <v>1088.4333333333334</v>
      </c>
      <c r="K199" s="38">
        <v>1102.7166666666667</v>
      </c>
      <c r="L199" s="38">
        <v>1126.7333333333333</v>
      </c>
      <c r="M199" s="28">
        <v>1078.7</v>
      </c>
      <c r="N199" s="28">
        <v>1040.4000000000001</v>
      </c>
      <c r="O199" s="39">
        <v>5654600</v>
      </c>
      <c r="P199" s="40">
        <v>1.0002500625156289E-2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1734.85</v>
      </c>
      <c r="F200" s="37">
        <v>1729.55</v>
      </c>
      <c r="G200" s="38">
        <v>1700.4499999999998</v>
      </c>
      <c r="H200" s="38">
        <v>1666.05</v>
      </c>
      <c r="I200" s="38">
        <v>1636.9499999999998</v>
      </c>
      <c r="J200" s="38">
        <v>1763.9499999999998</v>
      </c>
      <c r="K200" s="38">
        <v>1793.0499999999997</v>
      </c>
      <c r="L200" s="38">
        <v>1827.4499999999998</v>
      </c>
      <c r="M200" s="28">
        <v>1758.65</v>
      </c>
      <c r="N200" s="28">
        <v>1695.15</v>
      </c>
      <c r="O200" s="39">
        <v>1058400</v>
      </c>
      <c r="P200" s="40">
        <v>9.7469929489838236E-2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6299.65</v>
      </c>
      <c r="F201" s="37">
        <v>6322.4666666666672</v>
      </c>
      <c r="G201" s="38">
        <v>6257.3833333333341</v>
      </c>
      <c r="H201" s="38">
        <v>6215.1166666666668</v>
      </c>
      <c r="I201" s="38">
        <v>6150.0333333333338</v>
      </c>
      <c r="J201" s="38">
        <v>6364.7333333333345</v>
      </c>
      <c r="K201" s="38">
        <v>6429.8166666666666</v>
      </c>
      <c r="L201" s="38">
        <v>6472.0833333333348</v>
      </c>
      <c r="M201" s="28">
        <v>6387.55</v>
      </c>
      <c r="N201" s="28">
        <v>6280.2</v>
      </c>
      <c r="O201" s="39">
        <v>2024100</v>
      </c>
      <c r="P201" s="40">
        <v>5.7302549101546175E-2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688.95</v>
      </c>
      <c r="F202" s="37">
        <v>690.43333333333339</v>
      </c>
      <c r="G202" s="38">
        <v>684.46666666666681</v>
      </c>
      <c r="H202" s="38">
        <v>679.98333333333346</v>
      </c>
      <c r="I202" s="38">
        <v>674.01666666666688</v>
      </c>
      <c r="J202" s="38">
        <v>694.91666666666674</v>
      </c>
      <c r="K202" s="38">
        <v>700.88333333333344</v>
      </c>
      <c r="L202" s="38">
        <v>705.36666666666667</v>
      </c>
      <c r="M202" s="28">
        <v>696.4</v>
      </c>
      <c r="N202" s="28">
        <v>685.95</v>
      </c>
      <c r="O202" s="39">
        <v>24995100</v>
      </c>
      <c r="P202" s="40">
        <v>3.1827193989356151E-3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293.55</v>
      </c>
      <c r="F203" s="37">
        <v>290.28333333333336</v>
      </c>
      <c r="G203" s="38">
        <v>285.51666666666671</v>
      </c>
      <c r="H203" s="38">
        <v>277.48333333333335</v>
      </c>
      <c r="I203" s="38">
        <v>272.7166666666667</v>
      </c>
      <c r="J203" s="38">
        <v>298.31666666666672</v>
      </c>
      <c r="K203" s="38">
        <v>303.08333333333337</v>
      </c>
      <c r="L203" s="38">
        <v>311.11666666666673</v>
      </c>
      <c r="M203" s="28">
        <v>295.05</v>
      </c>
      <c r="N203" s="28">
        <v>282.25</v>
      </c>
      <c r="O203" s="39">
        <v>31235600</v>
      </c>
      <c r="P203" s="40">
        <v>-3.3059833981094959E-2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926.5</v>
      </c>
      <c r="F204" s="37">
        <v>928.53333333333342</v>
      </c>
      <c r="G204" s="38">
        <v>919.66666666666686</v>
      </c>
      <c r="H204" s="38">
        <v>912.83333333333348</v>
      </c>
      <c r="I204" s="38">
        <v>903.96666666666692</v>
      </c>
      <c r="J204" s="38">
        <v>935.36666666666679</v>
      </c>
      <c r="K204" s="38">
        <v>944.23333333333335</v>
      </c>
      <c r="L204" s="38">
        <v>951.06666666666672</v>
      </c>
      <c r="M204" s="28">
        <v>937.4</v>
      </c>
      <c r="N204" s="28">
        <v>921.7</v>
      </c>
      <c r="O204" s="39">
        <v>3826500</v>
      </c>
      <c r="P204" s="40">
        <v>3.0144167758846658E-3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1662.3</v>
      </c>
      <c r="F205" s="37">
        <v>1668.5166666666664</v>
      </c>
      <c r="G205" s="38">
        <v>1647.3833333333328</v>
      </c>
      <c r="H205" s="38">
        <v>1632.4666666666662</v>
      </c>
      <c r="I205" s="38">
        <v>1611.3333333333326</v>
      </c>
      <c r="J205" s="38">
        <v>1683.4333333333329</v>
      </c>
      <c r="K205" s="38">
        <v>1704.5666666666666</v>
      </c>
      <c r="L205" s="38">
        <v>1719.4833333333331</v>
      </c>
      <c r="M205" s="28">
        <v>1689.65</v>
      </c>
      <c r="N205" s="28">
        <v>1653.6</v>
      </c>
      <c r="O205" s="39">
        <v>565600</v>
      </c>
      <c r="P205" s="40">
        <v>-1.6433353621424222E-2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412</v>
      </c>
      <c r="F206" s="37">
        <v>412.0333333333333</v>
      </c>
      <c r="G206" s="38">
        <v>408.91666666666663</v>
      </c>
      <c r="H206" s="38">
        <v>405.83333333333331</v>
      </c>
      <c r="I206" s="38">
        <v>402.71666666666664</v>
      </c>
      <c r="J206" s="38">
        <v>415.11666666666662</v>
      </c>
      <c r="K206" s="38">
        <v>418.23333333333329</v>
      </c>
      <c r="L206" s="38">
        <v>421.31666666666661</v>
      </c>
      <c r="M206" s="28">
        <v>415.15</v>
      </c>
      <c r="N206" s="28">
        <v>408.95</v>
      </c>
      <c r="O206" s="39">
        <v>37933000</v>
      </c>
      <c r="P206" s="40">
        <v>1.6343809447257725E-2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281.05</v>
      </c>
      <c r="F207" s="37">
        <v>280.13333333333333</v>
      </c>
      <c r="G207" s="38">
        <v>272.56666666666666</v>
      </c>
      <c r="H207" s="38">
        <v>264.08333333333331</v>
      </c>
      <c r="I207" s="38">
        <v>256.51666666666665</v>
      </c>
      <c r="J207" s="38">
        <v>288.61666666666667</v>
      </c>
      <c r="K207" s="38">
        <v>296.18333333333328</v>
      </c>
      <c r="L207" s="38">
        <v>304.66666666666669</v>
      </c>
      <c r="M207" s="28">
        <v>287.7</v>
      </c>
      <c r="N207" s="28">
        <v>271.64999999999998</v>
      </c>
      <c r="O207" s="39">
        <v>101940000</v>
      </c>
      <c r="P207" s="40">
        <v>-1.3069997095556202E-2</v>
      </c>
    </row>
    <row r="208" spans="1:16" ht="12.75" customHeight="1">
      <c r="A208" s="28">
        <v>198</v>
      </c>
      <c r="B208" s="29" t="s">
        <v>47</v>
      </c>
      <c r="C208" s="30" t="s">
        <v>824</v>
      </c>
      <c r="D208" s="31">
        <v>44861</v>
      </c>
      <c r="E208" s="37">
        <v>425.3</v>
      </c>
      <c r="F208" s="37">
        <v>424.76666666666665</v>
      </c>
      <c r="G208" s="38">
        <v>420.58333333333331</v>
      </c>
      <c r="H208" s="38">
        <v>415.86666666666667</v>
      </c>
      <c r="I208" s="38">
        <v>411.68333333333334</v>
      </c>
      <c r="J208" s="38">
        <v>429.48333333333329</v>
      </c>
      <c r="K208" s="38">
        <v>433.66666666666669</v>
      </c>
      <c r="L208" s="38">
        <v>438.38333333333327</v>
      </c>
      <c r="M208" s="28">
        <v>428.95</v>
      </c>
      <c r="N208" s="28">
        <v>420.05</v>
      </c>
      <c r="O208" s="39">
        <v>13582800</v>
      </c>
      <c r="P208" s="40">
        <v>-2.3424356153746603E-2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1" t="s">
        <v>16</v>
      </c>
      <c r="B8" s="403"/>
      <c r="C8" s="407" t="s">
        <v>20</v>
      </c>
      <c r="D8" s="407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3"/>
      <c r="L8" s="50"/>
      <c r="M8" s="50"/>
      <c r="N8" s="1"/>
      <c r="O8" s="1"/>
    </row>
    <row r="9" spans="1:15" ht="36" customHeight="1">
      <c r="A9" s="405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36">
        <v>1</v>
      </c>
      <c r="B10" s="348" t="s">
        <v>230</v>
      </c>
      <c r="C10" s="348">
        <v>17331.8</v>
      </c>
      <c r="D10" s="348">
        <v>17358.75</v>
      </c>
      <c r="E10" s="348">
        <v>17288.7</v>
      </c>
      <c r="F10" s="348">
        <v>17245.600000000002</v>
      </c>
      <c r="G10" s="348">
        <v>17175.550000000003</v>
      </c>
      <c r="H10" s="348">
        <v>17401.849999999999</v>
      </c>
      <c r="I10" s="348">
        <v>17471.900000000001</v>
      </c>
      <c r="J10" s="348">
        <v>17514.999999999996</v>
      </c>
      <c r="K10" s="348">
        <v>17428.8</v>
      </c>
      <c r="L10" s="348">
        <v>17315.650000000001</v>
      </c>
      <c r="M10" s="349"/>
      <c r="N10" s="1"/>
      <c r="O10" s="1"/>
    </row>
    <row r="11" spans="1:15" ht="12.75" customHeight="1">
      <c r="A11" s="236">
        <v>2</v>
      </c>
      <c r="B11" s="363" t="s">
        <v>231</v>
      </c>
      <c r="C11" s="348">
        <v>39282.85</v>
      </c>
      <c r="D11" s="348">
        <v>39374.700000000004</v>
      </c>
      <c r="E11" s="348">
        <v>39141.05000000001</v>
      </c>
      <c r="F11" s="348">
        <v>38999.250000000007</v>
      </c>
      <c r="G11" s="348">
        <v>38765.600000000013</v>
      </c>
      <c r="H11" s="348">
        <v>39516.500000000007</v>
      </c>
      <c r="I11" s="348">
        <v>39750.15</v>
      </c>
      <c r="J11" s="348">
        <v>39891.950000000004</v>
      </c>
      <c r="K11" s="348">
        <v>39608.35</v>
      </c>
      <c r="L11" s="348">
        <v>39232.9</v>
      </c>
      <c r="M11" s="349"/>
      <c r="N11" s="1"/>
      <c r="O11" s="1"/>
    </row>
    <row r="12" spans="1:15" ht="12.75" customHeight="1">
      <c r="A12" s="236">
        <v>3</v>
      </c>
      <c r="B12" s="268" t="s">
        <v>232</v>
      </c>
      <c r="C12" s="269">
        <v>2654.6</v>
      </c>
      <c r="D12" s="269">
        <v>2656.0333333333333</v>
      </c>
      <c r="E12" s="269">
        <v>2644.4666666666667</v>
      </c>
      <c r="F12" s="269">
        <v>2634.3333333333335</v>
      </c>
      <c r="G12" s="269">
        <v>2622.7666666666669</v>
      </c>
      <c r="H12" s="269">
        <v>2666.1666666666665</v>
      </c>
      <c r="I12" s="269">
        <v>2677.7333333333331</v>
      </c>
      <c r="J12" s="269">
        <v>2687.8666666666663</v>
      </c>
      <c r="K12" s="269">
        <v>2667.6</v>
      </c>
      <c r="L12" s="269">
        <v>2645.9</v>
      </c>
      <c r="M12" s="349"/>
      <c r="N12" s="1"/>
      <c r="O12" s="1"/>
    </row>
    <row r="13" spans="1:15" ht="12.75" customHeight="1">
      <c r="A13" s="236">
        <v>4</v>
      </c>
      <c r="B13" s="268" t="s">
        <v>233</v>
      </c>
      <c r="C13" s="269">
        <v>5018.3500000000004</v>
      </c>
      <c r="D13" s="269">
        <v>5029.5666666666666</v>
      </c>
      <c r="E13" s="269">
        <v>5003.0333333333328</v>
      </c>
      <c r="F13" s="269">
        <v>4987.7166666666662</v>
      </c>
      <c r="G13" s="269">
        <v>4961.1833333333325</v>
      </c>
      <c r="H13" s="269">
        <v>5044.8833333333332</v>
      </c>
      <c r="I13" s="269">
        <v>5071.4166666666679</v>
      </c>
      <c r="J13" s="269">
        <v>5086.7333333333336</v>
      </c>
      <c r="K13" s="269">
        <v>5056.1000000000004</v>
      </c>
      <c r="L13" s="269">
        <v>5014.25</v>
      </c>
      <c r="M13" s="349"/>
      <c r="N13" s="1"/>
      <c r="O13" s="1"/>
    </row>
    <row r="14" spans="1:15" ht="12.75" customHeight="1">
      <c r="A14" s="236">
        <v>5</v>
      </c>
      <c r="B14" s="268" t="s">
        <v>234</v>
      </c>
      <c r="C14" s="269">
        <v>27928.75</v>
      </c>
      <c r="D14" s="269">
        <v>27888.033333333336</v>
      </c>
      <c r="E14" s="269">
        <v>27766.766666666674</v>
      </c>
      <c r="F14" s="269">
        <v>27604.783333333336</v>
      </c>
      <c r="G14" s="269">
        <v>27483.516666666674</v>
      </c>
      <c r="H14" s="269">
        <v>28050.016666666674</v>
      </c>
      <c r="I14" s="269">
        <v>28171.283333333336</v>
      </c>
      <c r="J14" s="269">
        <v>28333.266666666674</v>
      </c>
      <c r="K14" s="269">
        <v>28009.3</v>
      </c>
      <c r="L14" s="269">
        <v>27726.05</v>
      </c>
      <c r="M14" s="349"/>
      <c r="N14" s="1"/>
      <c r="O14" s="1"/>
    </row>
    <row r="15" spans="1:15" ht="12.75" customHeight="1">
      <c r="A15" s="236">
        <v>6</v>
      </c>
      <c r="B15" s="268" t="s">
        <v>235</v>
      </c>
      <c r="C15" s="269">
        <v>4098.8500000000004</v>
      </c>
      <c r="D15" s="269">
        <v>4097.0000000000009</v>
      </c>
      <c r="E15" s="269">
        <v>4085.2000000000016</v>
      </c>
      <c r="F15" s="269">
        <v>4071.5500000000006</v>
      </c>
      <c r="G15" s="269">
        <v>4059.7500000000014</v>
      </c>
      <c r="H15" s="269">
        <v>4110.6500000000015</v>
      </c>
      <c r="I15" s="269">
        <v>4122.4500000000007</v>
      </c>
      <c r="J15" s="269">
        <v>4136.1000000000022</v>
      </c>
      <c r="K15" s="269">
        <v>4108.8</v>
      </c>
      <c r="L15" s="269">
        <v>4083.35</v>
      </c>
      <c r="M15" s="349"/>
      <c r="N15" s="1"/>
      <c r="O15" s="1"/>
    </row>
    <row r="16" spans="1:15" ht="12.75" customHeight="1">
      <c r="A16" s="236">
        <v>7</v>
      </c>
      <c r="B16" s="268" t="s">
        <v>236</v>
      </c>
      <c r="C16" s="269">
        <v>8579.5</v>
      </c>
      <c r="D16" s="269">
        <v>8584.0666666666675</v>
      </c>
      <c r="E16" s="269">
        <v>8546.633333333335</v>
      </c>
      <c r="F16" s="269">
        <v>8513.7666666666682</v>
      </c>
      <c r="G16" s="269">
        <v>8476.3333333333358</v>
      </c>
      <c r="H16" s="269">
        <v>8616.9333333333343</v>
      </c>
      <c r="I16" s="269">
        <v>8654.366666666665</v>
      </c>
      <c r="J16" s="269">
        <v>8687.2333333333336</v>
      </c>
      <c r="K16" s="269">
        <v>8621.5</v>
      </c>
      <c r="L16" s="269">
        <v>8551.2000000000007</v>
      </c>
      <c r="M16" s="349"/>
      <c r="N16" s="1"/>
      <c r="O16" s="1"/>
    </row>
    <row r="17" spans="1:15" ht="12.75" customHeight="1">
      <c r="A17" s="236">
        <v>8</v>
      </c>
      <c r="B17" s="278" t="s">
        <v>288</v>
      </c>
      <c r="C17" s="268">
        <v>3188.85</v>
      </c>
      <c r="D17" s="269">
        <v>3168.9833333333336</v>
      </c>
      <c r="E17" s="269">
        <v>3100.666666666667</v>
      </c>
      <c r="F17" s="269">
        <v>3012.4833333333336</v>
      </c>
      <c r="G17" s="269">
        <v>2944.166666666667</v>
      </c>
      <c r="H17" s="269">
        <v>3257.166666666667</v>
      </c>
      <c r="I17" s="269">
        <v>3325.4833333333336</v>
      </c>
      <c r="J17" s="269">
        <v>3413.666666666667</v>
      </c>
      <c r="K17" s="268">
        <v>3237.3</v>
      </c>
      <c r="L17" s="268">
        <v>3080.8</v>
      </c>
      <c r="M17" s="268">
        <v>5.0733899999999998</v>
      </c>
      <c r="N17" s="1"/>
      <c r="O17" s="1"/>
    </row>
    <row r="18" spans="1:15" ht="12.75" customHeight="1">
      <c r="A18" s="236">
        <v>9</v>
      </c>
      <c r="B18" s="278" t="s">
        <v>43</v>
      </c>
      <c r="C18" s="268">
        <v>2381.75</v>
      </c>
      <c r="D18" s="269">
        <v>2374.5</v>
      </c>
      <c r="E18" s="269">
        <v>2351.25</v>
      </c>
      <c r="F18" s="269">
        <v>2320.75</v>
      </c>
      <c r="G18" s="269">
        <v>2297.5</v>
      </c>
      <c r="H18" s="269">
        <v>2405</v>
      </c>
      <c r="I18" s="269">
        <v>2428.25</v>
      </c>
      <c r="J18" s="269">
        <v>2458.75</v>
      </c>
      <c r="K18" s="268">
        <v>2397.75</v>
      </c>
      <c r="L18" s="268">
        <v>2344</v>
      </c>
      <c r="M18" s="268">
        <v>6.90259</v>
      </c>
      <c r="N18" s="1"/>
      <c r="O18" s="1"/>
    </row>
    <row r="19" spans="1:15" ht="12.75" customHeight="1">
      <c r="A19" s="236">
        <v>10</v>
      </c>
      <c r="B19" s="278" t="s">
        <v>59</v>
      </c>
      <c r="C19" s="268">
        <v>605.04999999999995</v>
      </c>
      <c r="D19" s="269">
        <v>614.94999999999993</v>
      </c>
      <c r="E19" s="269">
        <v>591.14999999999986</v>
      </c>
      <c r="F19" s="269">
        <v>577.24999999999989</v>
      </c>
      <c r="G19" s="269">
        <v>553.44999999999982</v>
      </c>
      <c r="H19" s="269">
        <v>628.84999999999991</v>
      </c>
      <c r="I19" s="269">
        <v>652.64999999999986</v>
      </c>
      <c r="J19" s="269">
        <v>666.55</v>
      </c>
      <c r="K19" s="268">
        <v>638.75</v>
      </c>
      <c r="L19" s="268">
        <v>601.04999999999995</v>
      </c>
      <c r="M19" s="268">
        <v>39.58623</v>
      </c>
      <c r="N19" s="1"/>
      <c r="O19" s="1"/>
    </row>
    <row r="20" spans="1:15" ht="12.75" customHeight="1">
      <c r="A20" s="236">
        <v>11</v>
      </c>
      <c r="B20" s="278" t="s">
        <v>237</v>
      </c>
      <c r="C20" s="268">
        <v>19134.95</v>
      </c>
      <c r="D20" s="269">
        <v>19188.616666666669</v>
      </c>
      <c r="E20" s="269">
        <v>18996.333333333336</v>
      </c>
      <c r="F20" s="269">
        <v>18857.716666666667</v>
      </c>
      <c r="G20" s="269">
        <v>18665.433333333334</v>
      </c>
      <c r="H20" s="269">
        <v>19327.233333333337</v>
      </c>
      <c r="I20" s="269">
        <v>19519.51666666667</v>
      </c>
      <c r="J20" s="269">
        <v>19658.133333333339</v>
      </c>
      <c r="K20" s="268">
        <v>19380.900000000001</v>
      </c>
      <c r="L20" s="268">
        <v>19050</v>
      </c>
      <c r="M20" s="268">
        <v>0.18010999999999999</v>
      </c>
      <c r="N20" s="1"/>
      <c r="O20" s="1"/>
    </row>
    <row r="21" spans="1:15" ht="12.75" customHeight="1">
      <c r="A21" s="236">
        <v>12</v>
      </c>
      <c r="B21" s="278" t="s">
        <v>45</v>
      </c>
      <c r="C21" s="268">
        <v>3285</v>
      </c>
      <c r="D21" s="269">
        <v>3270.6166666666668</v>
      </c>
      <c r="E21" s="269">
        <v>3222.4333333333334</v>
      </c>
      <c r="F21" s="269">
        <v>3159.8666666666668</v>
      </c>
      <c r="G21" s="269">
        <v>3111.6833333333334</v>
      </c>
      <c r="H21" s="269">
        <v>3333.1833333333334</v>
      </c>
      <c r="I21" s="269">
        <v>3381.3666666666668</v>
      </c>
      <c r="J21" s="269">
        <v>3443.9333333333334</v>
      </c>
      <c r="K21" s="268">
        <v>3318.8</v>
      </c>
      <c r="L21" s="268">
        <v>3208.05</v>
      </c>
      <c r="M21" s="268">
        <v>28.451650000000001</v>
      </c>
      <c r="N21" s="1"/>
      <c r="O21" s="1"/>
    </row>
    <row r="22" spans="1:15" ht="12.75" customHeight="1">
      <c r="A22" s="236">
        <v>13</v>
      </c>
      <c r="B22" s="278" t="s">
        <v>238</v>
      </c>
      <c r="C22" s="268">
        <v>2201.6999999999998</v>
      </c>
      <c r="D22" s="269">
        <v>2194.9666666666667</v>
      </c>
      <c r="E22" s="269">
        <v>2161.9333333333334</v>
      </c>
      <c r="F22" s="269">
        <v>2122.1666666666665</v>
      </c>
      <c r="G22" s="269">
        <v>2089.1333333333332</v>
      </c>
      <c r="H22" s="269">
        <v>2234.7333333333336</v>
      </c>
      <c r="I22" s="269">
        <v>2267.7666666666673</v>
      </c>
      <c r="J22" s="269">
        <v>2307.5333333333338</v>
      </c>
      <c r="K22" s="268">
        <v>2228</v>
      </c>
      <c r="L22" s="268">
        <v>2155.1999999999998</v>
      </c>
      <c r="M22" s="268">
        <v>24.195730000000001</v>
      </c>
      <c r="N22" s="1"/>
      <c r="O22" s="1"/>
    </row>
    <row r="23" spans="1:15" ht="12.75" customHeight="1">
      <c r="A23" s="236">
        <v>14</v>
      </c>
      <c r="B23" s="278" t="s">
        <v>46</v>
      </c>
      <c r="C23" s="268">
        <v>824.1</v>
      </c>
      <c r="D23" s="269">
        <v>827.13333333333321</v>
      </c>
      <c r="E23" s="269">
        <v>819.26666666666642</v>
      </c>
      <c r="F23" s="269">
        <v>814.43333333333317</v>
      </c>
      <c r="G23" s="269">
        <v>806.56666666666638</v>
      </c>
      <c r="H23" s="269">
        <v>831.96666666666647</v>
      </c>
      <c r="I23" s="269">
        <v>839.83333333333326</v>
      </c>
      <c r="J23" s="269">
        <v>844.66666666666652</v>
      </c>
      <c r="K23" s="268">
        <v>835</v>
      </c>
      <c r="L23" s="268">
        <v>822.3</v>
      </c>
      <c r="M23" s="268">
        <v>61.75752</v>
      </c>
      <c r="N23" s="1"/>
      <c r="O23" s="1"/>
    </row>
    <row r="24" spans="1:15" ht="12.75" customHeight="1">
      <c r="A24" s="236">
        <v>15</v>
      </c>
      <c r="B24" s="278" t="s">
        <v>239</v>
      </c>
      <c r="C24" s="268">
        <v>3308</v>
      </c>
      <c r="D24" s="269">
        <v>3291.3833333333332</v>
      </c>
      <c r="E24" s="269">
        <v>3260.9666666666662</v>
      </c>
      <c r="F24" s="269">
        <v>3213.9333333333329</v>
      </c>
      <c r="G24" s="269">
        <v>3183.516666666666</v>
      </c>
      <c r="H24" s="269">
        <v>3338.4166666666665</v>
      </c>
      <c r="I24" s="269">
        <v>3368.8333333333335</v>
      </c>
      <c r="J24" s="269">
        <v>3415.8666666666668</v>
      </c>
      <c r="K24" s="268">
        <v>3321.8</v>
      </c>
      <c r="L24" s="268">
        <v>3244.35</v>
      </c>
      <c r="M24" s="268">
        <v>4.6199599999999998</v>
      </c>
      <c r="N24" s="1"/>
      <c r="O24" s="1"/>
    </row>
    <row r="25" spans="1:15" ht="12.75" customHeight="1">
      <c r="A25" s="236">
        <v>16</v>
      </c>
      <c r="B25" s="278" t="s">
        <v>240</v>
      </c>
      <c r="C25" s="268">
        <v>3358.75</v>
      </c>
      <c r="D25" s="269">
        <v>3360.1666666666665</v>
      </c>
      <c r="E25" s="269">
        <v>3304.583333333333</v>
      </c>
      <c r="F25" s="269">
        <v>3250.4166666666665</v>
      </c>
      <c r="G25" s="269">
        <v>3194.833333333333</v>
      </c>
      <c r="H25" s="269">
        <v>3414.333333333333</v>
      </c>
      <c r="I25" s="269">
        <v>3469.9166666666661</v>
      </c>
      <c r="J25" s="269">
        <v>3524.083333333333</v>
      </c>
      <c r="K25" s="268">
        <v>3415.75</v>
      </c>
      <c r="L25" s="268">
        <v>3306</v>
      </c>
      <c r="M25" s="268">
        <v>7.5548599999999997</v>
      </c>
      <c r="N25" s="1"/>
      <c r="O25" s="1"/>
    </row>
    <row r="26" spans="1:15" ht="12.75" customHeight="1">
      <c r="A26" s="236">
        <v>17</v>
      </c>
      <c r="B26" s="278" t="s">
        <v>241</v>
      </c>
      <c r="C26" s="268">
        <v>115.55</v>
      </c>
      <c r="D26" s="269">
        <v>115.91666666666667</v>
      </c>
      <c r="E26" s="269">
        <v>114.83333333333334</v>
      </c>
      <c r="F26" s="269">
        <v>114.11666666666667</v>
      </c>
      <c r="G26" s="269">
        <v>113.03333333333335</v>
      </c>
      <c r="H26" s="269">
        <v>116.63333333333334</v>
      </c>
      <c r="I26" s="269">
        <v>117.71666666666668</v>
      </c>
      <c r="J26" s="269">
        <v>118.43333333333334</v>
      </c>
      <c r="K26" s="268">
        <v>117</v>
      </c>
      <c r="L26" s="268">
        <v>115.2</v>
      </c>
      <c r="M26" s="268">
        <v>23.74868</v>
      </c>
      <c r="N26" s="1"/>
      <c r="O26" s="1"/>
    </row>
    <row r="27" spans="1:15" ht="12.75" customHeight="1">
      <c r="A27" s="236">
        <v>18</v>
      </c>
      <c r="B27" s="278" t="s">
        <v>41</v>
      </c>
      <c r="C27" s="268">
        <v>335.75</v>
      </c>
      <c r="D27" s="269">
        <v>336.65000000000003</v>
      </c>
      <c r="E27" s="269">
        <v>333.70000000000005</v>
      </c>
      <c r="F27" s="269">
        <v>331.65000000000003</v>
      </c>
      <c r="G27" s="269">
        <v>328.70000000000005</v>
      </c>
      <c r="H27" s="269">
        <v>338.70000000000005</v>
      </c>
      <c r="I27" s="269">
        <v>341.65</v>
      </c>
      <c r="J27" s="269">
        <v>343.70000000000005</v>
      </c>
      <c r="K27" s="268">
        <v>339.6</v>
      </c>
      <c r="L27" s="268">
        <v>334.6</v>
      </c>
      <c r="M27" s="268">
        <v>14.584339999999999</v>
      </c>
      <c r="N27" s="1"/>
      <c r="O27" s="1"/>
    </row>
    <row r="28" spans="1:15" ht="12.75" customHeight="1">
      <c r="A28" s="236">
        <v>19</v>
      </c>
      <c r="B28" s="278" t="s">
        <v>52</v>
      </c>
      <c r="C28" s="268">
        <v>622.85</v>
      </c>
      <c r="D28" s="269">
        <v>624.43333333333328</v>
      </c>
      <c r="E28" s="269">
        <v>619.46666666666658</v>
      </c>
      <c r="F28" s="269">
        <v>616.08333333333326</v>
      </c>
      <c r="G28" s="269">
        <v>611.11666666666656</v>
      </c>
      <c r="H28" s="269">
        <v>627.81666666666661</v>
      </c>
      <c r="I28" s="269">
        <v>632.7833333333333</v>
      </c>
      <c r="J28" s="269">
        <v>636.16666666666663</v>
      </c>
      <c r="K28" s="268">
        <v>629.4</v>
      </c>
      <c r="L28" s="268">
        <v>621.04999999999995</v>
      </c>
      <c r="M28" s="268">
        <v>0.49103000000000002</v>
      </c>
      <c r="N28" s="1"/>
      <c r="O28" s="1"/>
    </row>
    <row r="29" spans="1:15" ht="12.75" customHeight="1">
      <c r="A29" s="236">
        <v>20</v>
      </c>
      <c r="B29" s="278" t="s">
        <v>48</v>
      </c>
      <c r="C29" s="268">
        <v>3279.35</v>
      </c>
      <c r="D29" s="269">
        <v>3292.4166666666665</v>
      </c>
      <c r="E29" s="269">
        <v>3246.9333333333329</v>
      </c>
      <c r="F29" s="269">
        <v>3214.5166666666664</v>
      </c>
      <c r="G29" s="269">
        <v>3169.0333333333328</v>
      </c>
      <c r="H29" s="269">
        <v>3324.833333333333</v>
      </c>
      <c r="I29" s="269">
        <v>3370.3166666666666</v>
      </c>
      <c r="J29" s="269">
        <v>3402.7333333333331</v>
      </c>
      <c r="K29" s="268">
        <v>3337.9</v>
      </c>
      <c r="L29" s="268">
        <v>3260</v>
      </c>
      <c r="M29" s="268">
        <v>0.33925</v>
      </c>
      <c r="N29" s="1"/>
      <c r="O29" s="1"/>
    </row>
    <row r="30" spans="1:15" ht="12.75" customHeight="1">
      <c r="A30" s="236">
        <v>21</v>
      </c>
      <c r="B30" s="278" t="s">
        <v>51</v>
      </c>
      <c r="C30" s="268">
        <v>506.9</v>
      </c>
      <c r="D30" s="269">
        <v>505.61666666666662</v>
      </c>
      <c r="E30" s="269">
        <v>497.43333333333328</v>
      </c>
      <c r="F30" s="269">
        <v>487.96666666666664</v>
      </c>
      <c r="G30" s="269">
        <v>479.7833333333333</v>
      </c>
      <c r="H30" s="269">
        <v>515.08333333333326</v>
      </c>
      <c r="I30" s="269">
        <v>523.26666666666654</v>
      </c>
      <c r="J30" s="269">
        <v>532.73333333333323</v>
      </c>
      <c r="K30" s="268">
        <v>513.79999999999995</v>
      </c>
      <c r="L30" s="268">
        <v>496.15</v>
      </c>
      <c r="M30" s="268">
        <v>94.472200000000001</v>
      </c>
      <c r="N30" s="1"/>
      <c r="O30" s="1"/>
    </row>
    <row r="31" spans="1:15" ht="12.75" customHeight="1">
      <c r="A31" s="236">
        <v>22</v>
      </c>
      <c r="B31" s="278" t="s">
        <v>53</v>
      </c>
      <c r="C31" s="268">
        <v>4390.5</v>
      </c>
      <c r="D31" s="269">
        <v>4400.5999999999995</v>
      </c>
      <c r="E31" s="269">
        <v>4351.1999999999989</v>
      </c>
      <c r="F31" s="269">
        <v>4311.8999999999996</v>
      </c>
      <c r="G31" s="269">
        <v>4262.4999999999991</v>
      </c>
      <c r="H31" s="269">
        <v>4439.8999999999987</v>
      </c>
      <c r="I31" s="269">
        <v>4489.2999999999984</v>
      </c>
      <c r="J31" s="269">
        <v>4528.5999999999985</v>
      </c>
      <c r="K31" s="268">
        <v>4450</v>
      </c>
      <c r="L31" s="268">
        <v>4361.3</v>
      </c>
      <c r="M31" s="268">
        <v>2.7204999999999999</v>
      </c>
      <c r="N31" s="1"/>
      <c r="O31" s="1"/>
    </row>
    <row r="32" spans="1:15" ht="12.75" customHeight="1">
      <c r="A32" s="236">
        <v>23</v>
      </c>
      <c r="B32" s="278" t="s">
        <v>54</v>
      </c>
      <c r="C32" s="268">
        <v>272.55</v>
      </c>
      <c r="D32" s="269">
        <v>273.40000000000003</v>
      </c>
      <c r="E32" s="269">
        <v>270.45000000000005</v>
      </c>
      <c r="F32" s="269">
        <v>268.35000000000002</v>
      </c>
      <c r="G32" s="269">
        <v>265.40000000000003</v>
      </c>
      <c r="H32" s="269">
        <v>275.50000000000006</v>
      </c>
      <c r="I32" s="269">
        <v>278.45</v>
      </c>
      <c r="J32" s="269">
        <v>280.55000000000007</v>
      </c>
      <c r="K32" s="268">
        <v>276.35000000000002</v>
      </c>
      <c r="L32" s="268">
        <v>271.3</v>
      </c>
      <c r="M32" s="268">
        <v>29.184280000000001</v>
      </c>
      <c r="N32" s="1"/>
      <c r="O32" s="1"/>
    </row>
    <row r="33" spans="1:15" ht="12.75" customHeight="1">
      <c r="A33" s="236">
        <v>24</v>
      </c>
      <c r="B33" s="278" t="s">
        <v>55</v>
      </c>
      <c r="C33" s="268">
        <v>156.5</v>
      </c>
      <c r="D33" s="269">
        <v>157.13333333333335</v>
      </c>
      <c r="E33" s="269">
        <v>155.41666666666671</v>
      </c>
      <c r="F33" s="269">
        <v>154.33333333333337</v>
      </c>
      <c r="G33" s="269">
        <v>152.61666666666673</v>
      </c>
      <c r="H33" s="269">
        <v>158.2166666666667</v>
      </c>
      <c r="I33" s="269">
        <v>159.93333333333334</v>
      </c>
      <c r="J33" s="269">
        <v>161.01666666666668</v>
      </c>
      <c r="K33" s="268">
        <v>158.85</v>
      </c>
      <c r="L33" s="268">
        <v>156.05000000000001</v>
      </c>
      <c r="M33" s="268">
        <v>87.05574</v>
      </c>
      <c r="N33" s="1"/>
      <c r="O33" s="1"/>
    </row>
    <row r="34" spans="1:15" ht="12.75" customHeight="1">
      <c r="A34" s="236">
        <v>25</v>
      </c>
      <c r="B34" s="278" t="s">
        <v>57</v>
      </c>
      <c r="C34" s="268">
        <v>3328.95</v>
      </c>
      <c r="D34" s="269">
        <v>3335.7999999999997</v>
      </c>
      <c r="E34" s="269">
        <v>3304.8499999999995</v>
      </c>
      <c r="F34" s="269">
        <v>3280.7499999999995</v>
      </c>
      <c r="G34" s="269">
        <v>3249.7999999999993</v>
      </c>
      <c r="H34" s="269">
        <v>3359.8999999999996</v>
      </c>
      <c r="I34" s="269">
        <v>3390.8499999999995</v>
      </c>
      <c r="J34" s="269">
        <v>3414.95</v>
      </c>
      <c r="K34" s="268">
        <v>3366.75</v>
      </c>
      <c r="L34" s="268">
        <v>3311.7</v>
      </c>
      <c r="M34" s="268">
        <v>9.2277000000000005</v>
      </c>
      <c r="N34" s="1"/>
      <c r="O34" s="1"/>
    </row>
    <row r="35" spans="1:15" ht="12.75" customHeight="1">
      <c r="A35" s="236">
        <v>26</v>
      </c>
      <c r="B35" s="278" t="s">
        <v>302</v>
      </c>
      <c r="C35" s="268">
        <v>2249.9</v>
      </c>
      <c r="D35" s="269">
        <v>2261.15</v>
      </c>
      <c r="E35" s="269">
        <v>2232.3500000000004</v>
      </c>
      <c r="F35" s="269">
        <v>2214.8000000000002</v>
      </c>
      <c r="G35" s="269">
        <v>2186.0000000000005</v>
      </c>
      <c r="H35" s="269">
        <v>2278.7000000000003</v>
      </c>
      <c r="I35" s="269">
        <v>2307.5000000000005</v>
      </c>
      <c r="J35" s="269">
        <v>2325.0500000000002</v>
      </c>
      <c r="K35" s="268">
        <v>2289.9499999999998</v>
      </c>
      <c r="L35" s="268">
        <v>2243.6</v>
      </c>
      <c r="M35" s="268">
        <v>4.2046400000000004</v>
      </c>
      <c r="N35" s="1"/>
      <c r="O35" s="1"/>
    </row>
    <row r="36" spans="1:15" ht="12.75" customHeight="1">
      <c r="A36" s="236">
        <v>27</v>
      </c>
      <c r="B36" s="278" t="s">
        <v>60</v>
      </c>
      <c r="C36" s="268">
        <v>542.5</v>
      </c>
      <c r="D36" s="269">
        <v>545.16666666666663</v>
      </c>
      <c r="E36" s="269">
        <v>537.58333333333326</v>
      </c>
      <c r="F36" s="269">
        <v>532.66666666666663</v>
      </c>
      <c r="G36" s="269">
        <v>525.08333333333326</v>
      </c>
      <c r="H36" s="269">
        <v>550.08333333333326</v>
      </c>
      <c r="I36" s="269">
        <v>557.66666666666652</v>
      </c>
      <c r="J36" s="269">
        <v>562.58333333333326</v>
      </c>
      <c r="K36" s="268">
        <v>552.75</v>
      </c>
      <c r="L36" s="268">
        <v>540.25</v>
      </c>
      <c r="M36" s="268">
        <v>15.19683</v>
      </c>
      <c r="N36" s="1"/>
      <c r="O36" s="1"/>
    </row>
    <row r="37" spans="1:15" ht="12.75" customHeight="1">
      <c r="A37" s="236">
        <v>28</v>
      </c>
      <c r="B37" s="278" t="s">
        <v>243</v>
      </c>
      <c r="C37" s="268">
        <v>4413.8500000000004</v>
      </c>
      <c r="D37" s="269">
        <v>4451.2833333333338</v>
      </c>
      <c r="E37" s="269">
        <v>4362.5666666666675</v>
      </c>
      <c r="F37" s="269">
        <v>4311.2833333333338</v>
      </c>
      <c r="G37" s="269">
        <v>4222.5666666666675</v>
      </c>
      <c r="H37" s="269">
        <v>4502.5666666666675</v>
      </c>
      <c r="I37" s="269">
        <v>4591.2833333333328</v>
      </c>
      <c r="J37" s="269">
        <v>4642.5666666666675</v>
      </c>
      <c r="K37" s="268">
        <v>4540</v>
      </c>
      <c r="L37" s="268">
        <v>4400</v>
      </c>
      <c r="M37" s="268">
        <v>3.2625099999999998</v>
      </c>
      <c r="N37" s="1"/>
      <c r="O37" s="1"/>
    </row>
    <row r="38" spans="1:15" ht="12.75" customHeight="1">
      <c r="A38" s="236">
        <v>29</v>
      </c>
      <c r="B38" s="278" t="s">
        <v>61</v>
      </c>
      <c r="C38" s="268">
        <v>755.1</v>
      </c>
      <c r="D38" s="269">
        <v>753.83333333333337</v>
      </c>
      <c r="E38" s="269">
        <v>747.26666666666677</v>
      </c>
      <c r="F38" s="269">
        <v>739.43333333333339</v>
      </c>
      <c r="G38" s="269">
        <v>732.86666666666679</v>
      </c>
      <c r="H38" s="269">
        <v>761.66666666666674</v>
      </c>
      <c r="I38" s="269">
        <v>768.23333333333335</v>
      </c>
      <c r="J38" s="269">
        <v>776.06666666666672</v>
      </c>
      <c r="K38" s="268">
        <v>760.4</v>
      </c>
      <c r="L38" s="268">
        <v>746</v>
      </c>
      <c r="M38" s="268">
        <v>93.764330000000001</v>
      </c>
      <c r="N38" s="1"/>
      <c r="O38" s="1"/>
    </row>
    <row r="39" spans="1:15" ht="12.75" customHeight="1">
      <c r="A39" s="236">
        <v>30</v>
      </c>
      <c r="B39" s="278" t="s">
        <v>62</v>
      </c>
      <c r="C39" s="268">
        <v>3594.65</v>
      </c>
      <c r="D39" s="269">
        <v>3593.9333333333329</v>
      </c>
      <c r="E39" s="269">
        <v>3570.7166666666658</v>
      </c>
      <c r="F39" s="269">
        <v>3546.7833333333328</v>
      </c>
      <c r="G39" s="269">
        <v>3523.5666666666657</v>
      </c>
      <c r="H39" s="269">
        <v>3617.8666666666659</v>
      </c>
      <c r="I39" s="269">
        <v>3641.083333333333</v>
      </c>
      <c r="J39" s="269">
        <v>3665.016666666666</v>
      </c>
      <c r="K39" s="268">
        <v>3617.15</v>
      </c>
      <c r="L39" s="268">
        <v>3570</v>
      </c>
      <c r="M39" s="268">
        <v>3.5352899999999998</v>
      </c>
      <c r="N39" s="1"/>
      <c r="O39" s="1"/>
    </row>
    <row r="40" spans="1:15" ht="12.75" customHeight="1">
      <c r="A40" s="236">
        <v>31</v>
      </c>
      <c r="B40" s="278" t="s">
        <v>65</v>
      </c>
      <c r="C40" s="268">
        <v>7404.15</v>
      </c>
      <c r="D40" s="269">
        <v>7450.0166666666664</v>
      </c>
      <c r="E40" s="269">
        <v>7301.0333333333328</v>
      </c>
      <c r="F40" s="269">
        <v>7197.9166666666661</v>
      </c>
      <c r="G40" s="269">
        <v>7048.9333333333325</v>
      </c>
      <c r="H40" s="269">
        <v>7553.1333333333332</v>
      </c>
      <c r="I40" s="269">
        <v>7702.1166666666668</v>
      </c>
      <c r="J40" s="269">
        <v>7805.2333333333336</v>
      </c>
      <c r="K40" s="268">
        <v>7599</v>
      </c>
      <c r="L40" s="268">
        <v>7346.9</v>
      </c>
      <c r="M40" s="268">
        <v>15.1006</v>
      </c>
      <c r="N40" s="1"/>
      <c r="O40" s="1"/>
    </row>
    <row r="41" spans="1:15" ht="12.75" customHeight="1">
      <c r="A41" s="236">
        <v>32</v>
      </c>
      <c r="B41" s="278" t="s">
        <v>64</v>
      </c>
      <c r="C41" s="268">
        <v>1710.55</v>
      </c>
      <c r="D41" s="269">
        <v>1709.8666666666668</v>
      </c>
      <c r="E41" s="269">
        <v>1695.5833333333335</v>
      </c>
      <c r="F41" s="269">
        <v>1680.6166666666668</v>
      </c>
      <c r="G41" s="269">
        <v>1666.3333333333335</v>
      </c>
      <c r="H41" s="269">
        <v>1724.8333333333335</v>
      </c>
      <c r="I41" s="269">
        <v>1739.1166666666668</v>
      </c>
      <c r="J41" s="269">
        <v>1754.0833333333335</v>
      </c>
      <c r="K41" s="268">
        <v>1724.15</v>
      </c>
      <c r="L41" s="268">
        <v>1694.9</v>
      </c>
      <c r="M41" s="268">
        <v>16.61891</v>
      </c>
      <c r="N41" s="1"/>
      <c r="O41" s="1"/>
    </row>
    <row r="42" spans="1:15" ht="12.75" customHeight="1">
      <c r="A42" s="236">
        <v>33</v>
      </c>
      <c r="B42" s="278" t="s">
        <v>244</v>
      </c>
      <c r="C42" s="268">
        <v>6607</v>
      </c>
      <c r="D42" s="269">
        <v>6575.1500000000005</v>
      </c>
      <c r="E42" s="269">
        <v>6497.4500000000007</v>
      </c>
      <c r="F42" s="269">
        <v>6387.9000000000005</v>
      </c>
      <c r="G42" s="269">
        <v>6310.2000000000007</v>
      </c>
      <c r="H42" s="269">
        <v>6684.7000000000007</v>
      </c>
      <c r="I42" s="269">
        <v>6762.4</v>
      </c>
      <c r="J42" s="269">
        <v>6871.9500000000007</v>
      </c>
      <c r="K42" s="268">
        <v>6652.85</v>
      </c>
      <c r="L42" s="268">
        <v>6465.6</v>
      </c>
      <c r="M42" s="268">
        <v>1.0965400000000001</v>
      </c>
      <c r="N42" s="1"/>
      <c r="O42" s="1"/>
    </row>
    <row r="43" spans="1:15" ht="12.75" customHeight="1">
      <c r="A43" s="236">
        <v>34</v>
      </c>
      <c r="B43" s="278" t="s">
        <v>66</v>
      </c>
      <c r="C43" s="268">
        <v>1918.45</v>
      </c>
      <c r="D43" s="269">
        <v>1921.2166666666665</v>
      </c>
      <c r="E43" s="269">
        <v>1907.4333333333329</v>
      </c>
      <c r="F43" s="269">
        <v>1896.4166666666665</v>
      </c>
      <c r="G43" s="269">
        <v>1882.633333333333</v>
      </c>
      <c r="H43" s="269">
        <v>1932.2333333333329</v>
      </c>
      <c r="I43" s="269">
        <v>1946.0166666666662</v>
      </c>
      <c r="J43" s="269">
        <v>1957.0333333333328</v>
      </c>
      <c r="K43" s="268">
        <v>1935</v>
      </c>
      <c r="L43" s="268">
        <v>1910.2</v>
      </c>
      <c r="M43" s="268">
        <v>1.11328</v>
      </c>
      <c r="N43" s="1"/>
      <c r="O43" s="1"/>
    </row>
    <row r="44" spans="1:15" ht="12.75" customHeight="1">
      <c r="A44" s="236">
        <v>35</v>
      </c>
      <c r="B44" s="278" t="s">
        <v>67</v>
      </c>
      <c r="C44" s="268">
        <v>274.05</v>
      </c>
      <c r="D44" s="269">
        <v>273.65000000000003</v>
      </c>
      <c r="E44" s="269">
        <v>271.40000000000009</v>
      </c>
      <c r="F44" s="269">
        <v>268.75000000000006</v>
      </c>
      <c r="G44" s="269">
        <v>266.50000000000011</v>
      </c>
      <c r="H44" s="269">
        <v>276.30000000000007</v>
      </c>
      <c r="I44" s="269">
        <v>278.54999999999995</v>
      </c>
      <c r="J44" s="269">
        <v>281.20000000000005</v>
      </c>
      <c r="K44" s="268">
        <v>275.89999999999998</v>
      </c>
      <c r="L44" s="268">
        <v>271</v>
      </c>
      <c r="M44" s="268">
        <v>52.78284</v>
      </c>
      <c r="N44" s="1"/>
      <c r="O44" s="1"/>
    </row>
    <row r="45" spans="1:15" ht="12.75" customHeight="1">
      <c r="A45" s="236">
        <v>36</v>
      </c>
      <c r="B45" s="278" t="s">
        <v>68</v>
      </c>
      <c r="C45" s="268">
        <v>134.9</v>
      </c>
      <c r="D45" s="269">
        <v>134.96666666666667</v>
      </c>
      <c r="E45" s="269">
        <v>134.03333333333333</v>
      </c>
      <c r="F45" s="269">
        <v>133.16666666666666</v>
      </c>
      <c r="G45" s="269">
        <v>132.23333333333332</v>
      </c>
      <c r="H45" s="269">
        <v>135.83333333333334</v>
      </c>
      <c r="I45" s="269">
        <v>136.76666666666668</v>
      </c>
      <c r="J45" s="269">
        <v>137.63333333333335</v>
      </c>
      <c r="K45" s="268">
        <v>135.9</v>
      </c>
      <c r="L45" s="268">
        <v>134.1</v>
      </c>
      <c r="M45" s="268">
        <v>166.69962000000001</v>
      </c>
      <c r="N45" s="1"/>
      <c r="O45" s="1"/>
    </row>
    <row r="46" spans="1:15" ht="12.75" customHeight="1">
      <c r="A46" s="236">
        <v>37</v>
      </c>
      <c r="B46" s="278" t="s">
        <v>245</v>
      </c>
      <c r="C46" s="268">
        <v>48.5</v>
      </c>
      <c r="D46" s="269">
        <v>48.583333333333336</v>
      </c>
      <c r="E46" s="269">
        <v>48.216666666666669</v>
      </c>
      <c r="F46" s="269">
        <v>47.93333333333333</v>
      </c>
      <c r="G46" s="269">
        <v>47.566666666666663</v>
      </c>
      <c r="H46" s="269">
        <v>48.866666666666674</v>
      </c>
      <c r="I46" s="269">
        <v>49.233333333333334</v>
      </c>
      <c r="J46" s="269">
        <v>49.51666666666668</v>
      </c>
      <c r="K46" s="268">
        <v>48.95</v>
      </c>
      <c r="L46" s="268">
        <v>48.3</v>
      </c>
      <c r="M46" s="268">
        <v>17.662430000000001</v>
      </c>
      <c r="N46" s="1"/>
      <c r="O46" s="1"/>
    </row>
    <row r="47" spans="1:15" ht="12.75" customHeight="1">
      <c r="A47" s="236">
        <v>38</v>
      </c>
      <c r="B47" s="278" t="s">
        <v>69</v>
      </c>
      <c r="C47" s="268">
        <v>1800.8</v>
      </c>
      <c r="D47" s="269">
        <v>1812.3</v>
      </c>
      <c r="E47" s="269">
        <v>1785.8999999999999</v>
      </c>
      <c r="F47" s="269">
        <v>1771</v>
      </c>
      <c r="G47" s="269">
        <v>1744.6</v>
      </c>
      <c r="H47" s="269">
        <v>1827.1999999999998</v>
      </c>
      <c r="I47" s="269">
        <v>1853.6</v>
      </c>
      <c r="J47" s="269">
        <v>1868.4999999999998</v>
      </c>
      <c r="K47" s="268">
        <v>1838.7</v>
      </c>
      <c r="L47" s="268">
        <v>1797.4</v>
      </c>
      <c r="M47" s="268">
        <v>2.0084399999999998</v>
      </c>
      <c r="N47" s="1"/>
      <c r="O47" s="1"/>
    </row>
    <row r="48" spans="1:15" ht="12.75" customHeight="1">
      <c r="A48" s="236">
        <v>39</v>
      </c>
      <c r="B48" s="278" t="s">
        <v>72</v>
      </c>
      <c r="C48" s="268">
        <v>615.45000000000005</v>
      </c>
      <c r="D48" s="269">
        <v>618.04999999999995</v>
      </c>
      <c r="E48" s="269">
        <v>611.69999999999993</v>
      </c>
      <c r="F48" s="269">
        <v>607.94999999999993</v>
      </c>
      <c r="G48" s="269">
        <v>601.59999999999991</v>
      </c>
      <c r="H48" s="269">
        <v>621.79999999999995</v>
      </c>
      <c r="I48" s="269">
        <v>628.14999999999986</v>
      </c>
      <c r="J48" s="269">
        <v>631.9</v>
      </c>
      <c r="K48" s="268">
        <v>624.4</v>
      </c>
      <c r="L48" s="268">
        <v>614.29999999999995</v>
      </c>
      <c r="M48" s="268">
        <v>5.2853599999999998</v>
      </c>
      <c r="N48" s="1"/>
      <c r="O48" s="1"/>
    </row>
    <row r="49" spans="1:15" ht="12.75" customHeight="1">
      <c r="A49" s="236">
        <v>40</v>
      </c>
      <c r="B49" s="278" t="s">
        <v>71</v>
      </c>
      <c r="C49" s="268">
        <v>104.65</v>
      </c>
      <c r="D49" s="269">
        <v>104.01666666666667</v>
      </c>
      <c r="E49" s="269">
        <v>103.03333333333333</v>
      </c>
      <c r="F49" s="269">
        <v>101.41666666666667</v>
      </c>
      <c r="G49" s="269">
        <v>100.43333333333334</v>
      </c>
      <c r="H49" s="269">
        <v>105.63333333333333</v>
      </c>
      <c r="I49" s="269">
        <v>106.61666666666665</v>
      </c>
      <c r="J49" s="269">
        <v>108.23333333333332</v>
      </c>
      <c r="K49" s="268">
        <v>105</v>
      </c>
      <c r="L49" s="268">
        <v>102.4</v>
      </c>
      <c r="M49" s="268">
        <v>205.20361</v>
      </c>
      <c r="N49" s="1"/>
      <c r="O49" s="1"/>
    </row>
    <row r="50" spans="1:15" ht="12.75" customHeight="1">
      <c r="A50" s="236">
        <v>41</v>
      </c>
      <c r="B50" s="278" t="s">
        <v>73</v>
      </c>
      <c r="C50" s="268">
        <v>763.9</v>
      </c>
      <c r="D50" s="269">
        <v>753.13333333333333</v>
      </c>
      <c r="E50" s="269">
        <v>733.26666666666665</v>
      </c>
      <c r="F50" s="269">
        <v>702.63333333333333</v>
      </c>
      <c r="G50" s="269">
        <v>682.76666666666665</v>
      </c>
      <c r="H50" s="269">
        <v>783.76666666666665</v>
      </c>
      <c r="I50" s="269">
        <v>803.63333333333321</v>
      </c>
      <c r="J50" s="269">
        <v>834.26666666666665</v>
      </c>
      <c r="K50" s="268">
        <v>773</v>
      </c>
      <c r="L50" s="268">
        <v>722.5</v>
      </c>
      <c r="M50" s="268">
        <v>63.962699999999998</v>
      </c>
      <c r="N50" s="1"/>
      <c r="O50" s="1"/>
    </row>
    <row r="51" spans="1:15" ht="12.75" customHeight="1">
      <c r="A51" s="236">
        <v>42</v>
      </c>
      <c r="B51" s="278" t="s">
        <v>76</v>
      </c>
      <c r="C51" s="268">
        <v>63.85</v>
      </c>
      <c r="D51" s="269">
        <v>63.5</v>
      </c>
      <c r="E51" s="269">
        <v>62.849999999999994</v>
      </c>
      <c r="F51" s="269">
        <v>61.849999999999994</v>
      </c>
      <c r="G51" s="269">
        <v>61.199999999999989</v>
      </c>
      <c r="H51" s="269">
        <v>64.5</v>
      </c>
      <c r="I51" s="269">
        <v>65.150000000000006</v>
      </c>
      <c r="J51" s="269">
        <v>66.150000000000006</v>
      </c>
      <c r="K51" s="268">
        <v>64.150000000000006</v>
      </c>
      <c r="L51" s="268">
        <v>62.5</v>
      </c>
      <c r="M51" s="268">
        <v>339.73394000000002</v>
      </c>
      <c r="N51" s="1"/>
      <c r="O51" s="1"/>
    </row>
    <row r="52" spans="1:15" ht="12.75" customHeight="1">
      <c r="A52" s="236">
        <v>43</v>
      </c>
      <c r="B52" s="278" t="s">
        <v>80</v>
      </c>
      <c r="C52" s="268">
        <v>312.14999999999998</v>
      </c>
      <c r="D52" s="269">
        <v>312.11666666666667</v>
      </c>
      <c r="E52" s="269">
        <v>309.43333333333334</v>
      </c>
      <c r="F52" s="269">
        <v>306.71666666666664</v>
      </c>
      <c r="G52" s="269">
        <v>304.0333333333333</v>
      </c>
      <c r="H52" s="269">
        <v>314.83333333333337</v>
      </c>
      <c r="I52" s="269">
        <v>317.51666666666677</v>
      </c>
      <c r="J52" s="269">
        <v>320.23333333333341</v>
      </c>
      <c r="K52" s="268">
        <v>314.8</v>
      </c>
      <c r="L52" s="268">
        <v>309.39999999999998</v>
      </c>
      <c r="M52" s="268">
        <v>34.868029999999997</v>
      </c>
      <c r="N52" s="1"/>
      <c r="O52" s="1"/>
    </row>
    <row r="53" spans="1:15" ht="12.75" customHeight="1">
      <c r="A53" s="236">
        <v>44</v>
      </c>
      <c r="B53" s="278" t="s">
        <v>75</v>
      </c>
      <c r="C53" s="268">
        <v>788.6</v>
      </c>
      <c r="D53" s="269">
        <v>797.0333333333333</v>
      </c>
      <c r="E53" s="269">
        <v>778.21666666666658</v>
      </c>
      <c r="F53" s="269">
        <v>767.83333333333326</v>
      </c>
      <c r="G53" s="269">
        <v>749.01666666666654</v>
      </c>
      <c r="H53" s="269">
        <v>807.41666666666663</v>
      </c>
      <c r="I53" s="269">
        <v>826.23333333333323</v>
      </c>
      <c r="J53" s="269">
        <v>836.61666666666667</v>
      </c>
      <c r="K53" s="268">
        <v>815.85</v>
      </c>
      <c r="L53" s="268">
        <v>786.65</v>
      </c>
      <c r="M53" s="268">
        <v>65.032049999999998</v>
      </c>
      <c r="N53" s="1"/>
      <c r="O53" s="1"/>
    </row>
    <row r="54" spans="1:15" ht="12.75" customHeight="1">
      <c r="A54" s="236">
        <v>45</v>
      </c>
      <c r="B54" s="278" t="s">
        <v>77</v>
      </c>
      <c r="C54" s="268">
        <v>291.2</v>
      </c>
      <c r="D54" s="269">
        <v>293.48333333333335</v>
      </c>
      <c r="E54" s="269">
        <v>288.2166666666667</v>
      </c>
      <c r="F54" s="269">
        <v>285.23333333333335</v>
      </c>
      <c r="G54" s="269">
        <v>279.9666666666667</v>
      </c>
      <c r="H54" s="269">
        <v>296.4666666666667</v>
      </c>
      <c r="I54" s="269">
        <v>301.73333333333335</v>
      </c>
      <c r="J54" s="269">
        <v>304.7166666666667</v>
      </c>
      <c r="K54" s="268">
        <v>298.75</v>
      </c>
      <c r="L54" s="268">
        <v>290.5</v>
      </c>
      <c r="M54" s="268">
        <v>29.595659999999999</v>
      </c>
      <c r="N54" s="1"/>
      <c r="O54" s="1"/>
    </row>
    <row r="55" spans="1:15" ht="12.75" customHeight="1">
      <c r="A55" s="236">
        <v>46</v>
      </c>
      <c r="B55" s="278" t="s">
        <v>78</v>
      </c>
      <c r="C55" s="268">
        <v>15945.6</v>
      </c>
      <c r="D55" s="269">
        <v>16017.199999999999</v>
      </c>
      <c r="E55" s="269">
        <v>15829.399999999998</v>
      </c>
      <c r="F55" s="269">
        <v>15713.199999999999</v>
      </c>
      <c r="G55" s="269">
        <v>15525.399999999998</v>
      </c>
      <c r="H55" s="269">
        <v>16133.399999999998</v>
      </c>
      <c r="I55" s="269">
        <v>16321.199999999997</v>
      </c>
      <c r="J55" s="269">
        <v>16437.399999999998</v>
      </c>
      <c r="K55" s="268">
        <v>16205</v>
      </c>
      <c r="L55" s="268">
        <v>15901</v>
      </c>
      <c r="M55" s="268">
        <v>0.30447000000000002</v>
      </c>
      <c r="N55" s="1"/>
      <c r="O55" s="1"/>
    </row>
    <row r="56" spans="1:15" ht="12.75" customHeight="1">
      <c r="A56" s="236">
        <v>47</v>
      </c>
      <c r="B56" s="278" t="s">
        <v>81</v>
      </c>
      <c r="C56" s="268">
        <v>3767.55</v>
      </c>
      <c r="D56" s="269">
        <v>3791.9666666666672</v>
      </c>
      <c r="E56" s="269">
        <v>3736.2833333333342</v>
      </c>
      <c r="F56" s="269">
        <v>3705.0166666666669</v>
      </c>
      <c r="G56" s="269">
        <v>3649.3333333333339</v>
      </c>
      <c r="H56" s="269">
        <v>3823.2333333333345</v>
      </c>
      <c r="I56" s="269">
        <v>3878.916666666667</v>
      </c>
      <c r="J56" s="269">
        <v>3910.1833333333348</v>
      </c>
      <c r="K56" s="268">
        <v>3847.65</v>
      </c>
      <c r="L56" s="268">
        <v>3760.7</v>
      </c>
      <c r="M56" s="268">
        <v>3.08216</v>
      </c>
      <c r="N56" s="1"/>
      <c r="O56" s="1"/>
    </row>
    <row r="57" spans="1:15" ht="12.75" customHeight="1">
      <c r="A57" s="236">
        <v>48</v>
      </c>
      <c r="B57" s="278" t="s">
        <v>82</v>
      </c>
      <c r="C57" s="268">
        <v>227.05</v>
      </c>
      <c r="D57" s="269">
        <v>228.30000000000004</v>
      </c>
      <c r="E57" s="269">
        <v>225.05000000000007</v>
      </c>
      <c r="F57" s="269">
        <v>223.05000000000004</v>
      </c>
      <c r="G57" s="269">
        <v>219.80000000000007</v>
      </c>
      <c r="H57" s="269">
        <v>230.30000000000007</v>
      </c>
      <c r="I57" s="269">
        <v>233.55</v>
      </c>
      <c r="J57" s="269">
        <v>235.55000000000007</v>
      </c>
      <c r="K57" s="268">
        <v>231.55</v>
      </c>
      <c r="L57" s="268">
        <v>226.3</v>
      </c>
      <c r="M57" s="268">
        <v>59.946980000000003</v>
      </c>
      <c r="N57" s="1"/>
      <c r="O57" s="1"/>
    </row>
    <row r="58" spans="1:15" ht="12.75" customHeight="1">
      <c r="A58" s="236">
        <v>49</v>
      </c>
      <c r="B58" s="278" t="s">
        <v>83</v>
      </c>
      <c r="C58" s="268">
        <v>728.7</v>
      </c>
      <c r="D58" s="269">
        <v>734.33333333333337</v>
      </c>
      <c r="E58" s="269">
        <v>720.51666666666677</v>
      </c>
      <c r="F58" s="269">
        <v>712.33333333333337</v>
      </c>
      <c r="G58" s="269">
        <v>698.51666666666677</v>
      </c>
      <c r="H58" s="269">
        <v>742.51666666666677</v>
      </c>
      <c r="I58" s="269">
        <v>756.33333333333337</v>
      </c>
      <c r="J58" s="269">
        <v>764.51666666666677</v>
      </c>
      <c r="K58" s="268">
        <v>748.15</v>
      </c>
      <c r="L58" s="268">
        <v>726.15</v>
      </c>
      <c r="M58" s="268">
        <v>9.9</v>
      </c>
      <c r="N58" s="1"/>
      <c r="O58" s="1"/>
    </row>
    <row r="59" spans="1:15" ht="12.75" customHeight="1">
      <c r="A59" s="236">
        <v>50</v>
      </c>
      <c r="B59" s="278" t="s">
        <v>84</v>
      </c>
      <c r="C59" s="268">
        <v>1134.45</v>
      </c>
      <c r="D59" s="269">
        <v>1136.2833333333335</v>
      </c>
      <c r="E59" s="269">
        <v>1122.166666666667</v>
      </c>
      <c r="F59" s="269">
        <v>1109.8833333333334</v>
      </c>
      <c r="G59" s="269">
        <v>1095.7666666666669</v>
      </c>
      <c r="H59" s="269">
        <v>1148.5666666666671</v>
      </c>
      <c r="I59" s="269">
        <v>1162.6833333333334</v>
      </c>
      <c r="J59" s="269">
        <v>1174.9666666666672</v>
      </c>
      <c r="K59" s="268">
        <v>1150.4000000000001</v>
      </c>
      <c r="L59" s="268">
        <v>1124</v>
      </c>
      <c r="M59" s="268">
        <v>15.61938</v>
      </c>
      <c r="N59" s="1"/>
      <c r="O59" s="1"/>
    </row>
    <row r="60" spans="1:15" ht="12.75" customHeight="1">
      <c r="A60" s="236">
        <v>51</v>
      </c>
      <c r="B60" s="278" t="s">
        <v>829</v>
      </c>
      <c r="C60" s="268">
        <v>1690</v>
      </c>
      <c r="D60" s="269">
        <v>1701.4333333333334</v>
      </c>
      <c r="E60" s="269">
        <v>1664.5666666666668</v>
      </c>
      <c r="F60" s="269">
        <v>1639.1333333333334</v>
      </c>
      <c r="G60" s="269">
        <v>1602.2666666666669</v>
      </c>
      <c r="H60" s="269">
        <v>1726.8666666666668</v>
      </c>
      <c r="I60" s="269">
        <v>1763.7333333333336</v>
      </c>
      <c r="J60" s="269">
        <v>1789.1666666666667</v>
      </c>
      <c r="K60" s="268">
        <v>1738.3</v>
      </c>
      <c r="L60" s="268">
        <v>1676</v>
      </c>
      <c r="M60" s="268">
        <v>0.89409000000000005</v>
      </c>
      <c r="N60" s="1"/>
      <c r="O60" s="1"/>
    </row>
    <row r="61" spans="1:15" ht="12.75" customHeight="1">
      <c r="A61" s="236">
        <v>52</v>
      </c>
      <c r="B61" s="278" t="s">
        <v>85</v>
      </c>
      <c r="C61" s="268">
        <v>233.5</v>
      </c>
      <c r="D61" s="269">
        <v>230.75</v>
      </c>
      <c r="E61" s="269">
        <v>227.4</v>
      </c>
      <c r="F61" s="269">
        <v>221.3</v>
      </c>
      <c r="G61" s="269">
        <v>217.95000000000002</v>
      </c>
      <c r="H61" s="269">
        <v>236.85</v>
      </c>
      <c r="I61" s="269">
        <v>240.20000000000002</v>
      </c>
      <c r="J61" s="269">
        <v>246.29999999999998</v>
      </c>
      <c r="K61" s="268">
        <v>234.1</v>
      </c>
      <c r="L61" s="268">
        <v>224.65</v>
      </c>
      <c r="M61" s="268">
        <v>127.95784</v>
      </c>
      <c r="N61" s="1"/>
      <c r="O61" s="1"/>
    </row>
    <row r="62" spans="1:15" ht="12.75" customHeight="1">
      <c r="A62" s="236">
        <v>53</v>
      </c>
      <c r="B62" s="278" t="s">
        <v>87</v>
      </c>
      <c r="C62" s="268">
        <v>3622.15</v>
      </c>
      <c r="D62" s="269">
        <v>3584.5</v>
      </c>
      <c r="E62" s="269">
        <v>3532.65</v>
      </c>
      <c r="F62" s="269">
        <v>3443.15</v>
      </c>
      <c r="G62" s="269">
        <v>3391.3</v>
      </c>
      <c r="H62" s="269">
        <v>3674</v>
      </c>
      <c r="I62" s="269">
        <v>3725.8500000000004</v>
      </c>
      <c r="J62" s="269">
        <v>3815.35</v>
      </c>
      <c r="K62" s="268">
        <v>3636.35</v>
      </c>
      <c r="L62" s="268">
        <v>3495</v>
      </c>
      <c r="M62" s="268">
        <v>3.4600900000000001</v>
      </c>
      <c r="N62" s="1"/>
      <c r="O62" s="1"/>
    </row>
    <row r="63" spans="1:15" ht="12.75" customHeight="1">
      <c r="A63" s="236">
        <v>54</v>
      </c>
      <c r="B63" s="278" t="s">
        <v>88</v>
      </c>
      <c r="C63" s="268">
        <v>1571.35</v>
      </c>
      <c r="D63" s="269">
        <v>1585.6166666666668</v>
      </c>
      <c r="E63" s="269">
        <v>1553.7833333333335</v>
      </c>
      <c r="F63" s="269">
        <v>1536.2166666666667</v>
      </c>
      <c r="G63" s="269">
        <v>1504.3833333333334</v>
      </c>
      <c r="H63" s="269">
        <v>1603.1833333333336</v>
      </c>
      <c r="I63" s="269">
        <v>1635.0166666666667</v>
      </c>
      <c r="J63" s="269">
        <v>1652.5833333333337</v>
      </c>
      <c r="K63" s="268">
        <v>1617.45</v>
      </c>
      <c r="L63" s="268">
        <v>1568.05</v>
      </c>
      <c r="M63" s="268">
        <v>2.7621799999999999</v>
      </c>
      <c r="N63" s="1"/>
      <c r="O63" s="1"/>
    </row>
    <row r="64" spans="1:15" ht="12.75" customHeight="1">
      <c r="A64" s="236">
        <v>55</v>
      </c>
      <c r="B64" s="278" t="s">
        <v>89</v>
      </c>
      <c r="C64" s="268">
        <v>710</v>
      </c>
      <c r="D64" s="269">
        <v>711.81666666666661</v>
      </c>
      <c r="E64" s="269">
        <v>703.73333333333323</v>
      </c>
      <c r="F64" s="269">
        <v>697.46666666666658</v>
      </c>
      <c r="G64" s="269">
        <v>689.38333333333321</v>
      </c>
      <c r="H64" s="269">
        <v>718.08333333333326</v>
      </c>
      <c r="I64" s="269">
        <v>726.16666666666674</v>
      </c>
      <c r="J64" s="269">
        <v>732.43333333333328</v>
      </c>
      <c r="K64" s="268">
        <v>719.9</v>
      </c>
      <c r="L64" s="268">
        <v>705.55</v>
      </c>
      <c r="M64" s="268">
        <v>10.299329999999999</v>
      </c>
      <c r="N64" s="1"/>
      <c r="O64" s="1"/>
    </row>
    <row r="65" spans="1:15" ht="12.75" customHeight="1">
      <c r="A65" s="236">
        <v>56</v>
      </c>
      <c r="B65" s="278" t="s">
        <v>90</v>
      </c>
      <c r="C65" s="268">
        <v>1012.35</v>
      </c>
      <c r="D65" s="269">
        <v>1012.2166666666666</v>
      </c>
      <c r="E65" s="269">
        <v>998.68333333333317</v>
      </c>
      <c r="F65" s="269">
        <v>985.01666666666654</v>
      </c>
      <c r="G65" s="269">
        <v>971.48333333333312</v>
      </c>
      <c r="H65" s="269">
        <v>1025.8833333333332</v>
      </c>
      <c r="I65" s="269">
        <v>1039.4166666666667</v>
      </c>
      <c r="J65" s="269">
        <v>1053.0833333333333</v>
      </c>
      <c r="K65" s="268">
        <v>1025.75</v>
      </c>
      <c r="L65" s="268">
        <v>998.55</v>
      </c>
      <c r="M65" s="268">
        <v>5.0396700000000001</v>
      </c>
      <c r="N65" s="1"/>
      <c r="O65" s="1"/>
    </row>
    <row r="66" spans="1:15" ht="12.75" customHeight="1">
      <c r="A66" s="236">
        <v>57</v>
      </c>
      <c r="B66" s="278" t="s">
        <v>249</v>
      </c>
      <c r="C66" s="268">
        <v>399.9</v>
      </c>
      <c r="D66" s="269">
        <v>403.7</v>
      </c>
      <c r="E66" s="269">
        <v>395.4</v>
      </c>
      <c r="F66" s="269">
        <v>390.9</v>
      </c>
      <c r="G66" s="269">
        <v>382.59999999999997</v>
      </c>
      <c r="H66" s="269">
        <v>408.2</v>
      </c>
      <c r="I66" s="269">
        <v>416.50000000000006</v>
      </c>
      <c r="J66" s="269">
        <v>421</v>
      </c>
      <c r="K66" s="268">
        <v>412</v>
      </c>
      <c r="L66" s="268">
        <v>399.2</v>
      </c>
      <c r="M66" s="268">
        <v>8.9468599999999991</v>
      </c>
      <c r="N66" s="1"/>
      <c r="O66" s="1"/>
    </row>
    <row r="67" spans="1:15" ht="12.75" customHeight="1">
      <c r="A67" s="236">
        <v>58</v>
      </c>
      <c r="B67" s="278" t="s">
        <v>92</v>
      </c>
      <c r="C67" s="268">
        <v>1229.0999999999999</v>
      </c>
      <c r="D67" s="269">
        <v>1228.8</v>
      </c>
      <c r="E67" s="269">
        <v>1217.0999999999999</v>
      </c>
      <c r="F67" s="269">
        <v>1205.0999999999999</v>
      </c>
      <c r="G67" s="269">
        <v>1193.3999999999999</v>
      </c>
      <c r="H67" s="269">
        <v>1240.8</v>
      </c>
      <c r="I67" s="269">
        <v>1252.5000000000002</v>
      </c>
      <c r="J67" s="269">
        <v>1264.5</v>
      </c>
      <c r="K67" s="268">
        <v>1240.5</v>
      </c>
      <c r="L67" s="268">
        <v>1216.8</v>
      </c>
      <c r="M67" s="268">
        <v>4.4445300000000003</v>
      </c>
      <c r="N67" s="1"/>
      <c r="O67" s="1"/>
    </row>
    <row r="68" spans="1:15" ht="12.75" customHeight="1">
      <c r="A68" s="236">
        <v>59</v>
      </c>
      <c r="B68" s="278" t="s">
        <v>97</v>
      </c>
      <c r="C68" s="268">
        <v>367.35</v>
      </c>
      <c r="D68" s="269">
        <v>367.84999999999997</v>
      </c>
      <c r="E68" s="269">
        <v>362.79999999999995</v>
      </c>
      <c r="F68" s="269">
        <v>358.25</v>
      </c>
      <c r="G68" s="269">
        <v>353.2</v>
      </c>
      <c r="H68" s="269">
        <v>372.39999999999992</v>
      </c>
      <c r="I68" s="269">
        <v>377.45</v>
      </c>
      <c r="J68" s="269">
        <v>381.99999999999989</v>
      </c>
      <c r="K68" s="268">
        <v>372.9</v>
      </c>
      <c r="L68" s="268">
        <v>363.3</v>
      </c>
      <c r="M68" s="268">
        <v>91.692539999999994</v>
      </c>
      <c r="N68" s="1"/>
      <c r="O68" s="1"/>
    </row>
    <row r="69" spans="1:15" ht="12.75" customHeight="1">
      <c r="A69" s="236">
        <v>60</v>
      </c>
      <c r="B69" s="278" t="s">
        <v>93</v>
      </c>
      <c r="C69" s="268">
        <v>546.4</v>
      </c>
      <c r="D69" s="269">
        <v>549.4666666666667</v>
      </c>
      <c r="E69" s="269">
        <v>541.43333333333339</v>
      </c>
      <c r="F69" s="269">
        <v>536.4666666666667</v>
      </c>
      <c r="G69" s="269">
        <v>528.43333333333339</v>
      </c>
      <c r="H69" s="269">
        <v>554.43333333333339</v>
      </c>
      <c r="I69" s="269">
        <v>562.4666666666667</v>
      </c>
      <c r="J69" s="269">
        <v>567.43333333333339</v>
      </c>
      <c r="K69" s="268">
        <v>557.5</v>
      </c>
      <c r="L69" s="268">
        <v>544.5</v>
      </c>
      <c r="M69" s="268">
        <v>26.754429999999999</v>
      </c>
      <c r="N69" s="1"/>
      <c r="O69" s="1"/>
    </row>
    <row r="70" spans="1:15" ht="12.75" customHeight="1">
      <c r="A70" s="236">
        <v>61</v>
      </c>
      <c r="B70" s="278" t="s">
        <v>250</v>
      </c>
      <c r="C70" s="268">
        <v>1570.65</v>
      </c>
      <c r="D70" s="269">
        <v>1588.7833333333335</v>
      </c>
      <c r="E70" s="269">
        <v>1545.5666666666671</v>
      </c>
      <c r="F70" s="269">
        <v>1520.4833333333336</v>
      </c>
      <c r="G70" s="269">
        <v>1477.2666666666671</v>
      </c>
      <c r="H70" s="269">
        <v>1613.866666666667</v>
      </c>
      <c r="I70" s="269">
        <v>1657.0833333333337</v>
      </c>
      <c r="J70" s="269">
        <v>1682.166666666667</v>
      </c>
      <c r="K70" s="268">
        <v>1632</v>
      </c>
      <c r="L70" s="268">
        <v>1563.7</v>
      </c>
      <c r="M70" s="268">
        <v>2.3420800000000002</v>
      </c>
      <c r="N70" s="1"/>
      <c r="O70" s="1"/>
    </row>
    <row r="71" spans="1:15" ht="12.75" customHeight="1">
      <c r="A71" s="236">
        <v>62</v>
      </c>
      <c r="B71" s="278" t="s">
        <v>94</v>
      </c>
      <c r="C71" s="268">
        <v>2175.9</v>
      </c>
      <c r="D71" s="269">
        <v>2158.2999999999997</v>
      </c>
      <c r="E71" s="269">
        <v>2132.5999999999995</v>
      </c>
      <c r="F71" s="269">
        <v>2089.2999999999997</v>
      </c>
      <c r="G71" s="269">
        <v>2063.5999999999995</v>
      </c>
      <c r="H71" s="269">
        <v>2201.5999999999995</v>
      </c>
      <c r="I71" s="269">
        <v>2227.2999999999993</v>
      </c>
      <c r="J71" s="269">
        <v>2270.5999999999995</v>
      </c>
      <c r="K71" s="268">
        <v>2184</v>
      </c>
      <c r="L71" s="268">
        <v>2115</v>
      </c>
      <c r="M71" s="268">
        <v>7.1029</v>
      </c>
      <c r="N71" s="1"/>
      <c r="O71" s="1"/>
    </row>
    <row r="72" spans="1:15" ht="12.75" customHeight="1">
      <c r="A72" s="236">
        <v>63</v>
      </c>
      <c r="B72" s="278" t="s">
        <v>95</v>
      </c>
      <c r="C72" s="268">
        <v>3733</v>
      </c>
      <c r="D72" s="269">
        <v>3750.8833333333337</v>
      </c>
      <c r="E72" s="269">
        <v>3695.1666666666674</v>
      </c>
      <c r="F72" s="269">
        <v>3657.3333333333339</v>
      </c>
      <c r="G72" s="269">
        <v>3601.6166666666677</v>
      </c>
      <c r="H72" s="269">
        <v>3788.7166666666672</v>
      </c>
      <c r="I72" s="269">
        <v>3844.4333333333334</v>
      </c>
      <c r="J72" s="269">
        <v>3882.2666666666669</v>
      </c>
      <c r="K72" s="268">
        <v>3806.6</v>
      </c>
      <c r="L72" s="268">
        <v>3713.05</v>
      </c>
      <c r="M72" s="268">
        <v>3.5460099999999999</v>
      </c>
      <c r="N72" s="1"/>
      <c r="O72" s="1"/>
    </row>
    <row r="73" spans="1:15" ht="12.75" customHeight="1">
      <c r="A73" s="236">
        <v>64</v>
      </c>
      <c r="B73" s="278" t="s">
        <v>252</v>
      </c>
      <c r="C73" s="268">
        <v>4433.05</v>
      </c>
      <c r="D73" s="269">
        <v>4417.416666666667</v>
      </c>
      <c r="E73" s="269">
        <v>4380.8333333333339</v>
      </c>
      <c r="F73" s="269">
        <v>4328.6166666666668</v>
      </c>
      <c r="G73" s="269">
        <v>4292.0333333333338</v>
      </c>
      <c r="H73" s="269">
        <v>4469.6333333333341</v>
      </c>
      <c r="I73" s="269">
        <v>4506.2166666666681</v>
      </c>
      <c r="J73" s="269">
        <v>4558.4333333333343</v>
      </c>
      <c r="K73" s="268">
        <v>4454</v>
      </c>
      <c r="L73" s="268">
        <v>4365.2</v>
      </c>
      <c r="M73" s="268">
        <v>1.8196699999999999</v>
      </c>
      <c r="N73" s="1"/>
      <c r="O73" s="1"/>
    </row>
    <row r="74" spans="1:15" ht="12.75" customHeight="1">
      <c r="A74" s="236">
        <v>65</v>
      </c>
      <c r="B74" s="278" t="s">
        <v>143</v>
      </c>
      <c r="C74" s="268">
        <v>2476.75</v>
      </c>
      <c r="D74" s="269">
        <v>2465.5833333333335</v>
      </c>
      <c r="E74" s="269">
        <v>2431.166666666667</v>
      </c>
      <c r="F74" s="269">
        <v>2385.5833333333335</v>
      </c>
      <c r="G74" s="269">
        <v>2351.166666666667</v>
      </c>
      <c r="H74" s="269">
        <v>2511.166666666667</v>
      </c>
      <c r="I74" s="269">
        <v>2545.5833333333339</v>
      </c>
      <c r="J74" s="269">
        <v>2591.166666666667</v>
      </c>
      <c r="K74" s="268">
        <v>2500</v>
      </c>
      <c r="L74" s="268">
        <v>2420</v>
      </c>
      <c r="M74" s="268">
        <v>1.8716900000000001</v>
      </c>
      <c r="N74" s="1"/>
      <c r="O74" s="1"/>
    </row>
    <row r="75" spans="1:15" ht="12.75" customHeight="1">
      <c r="A75" s="236">
        <v>66</v>
      </c>
      <c r="B75" s="278" t="s">
        <v>98</v>
      </c>
      <c r="C75" s="268">
        <v>4397.55</v>
      </c>
      <c r="D75" s="269">
        <v>4405.1333333333332</v>
      </c>
      <c r="E75" s="269">
        <v>4362.3166666666666</v>
      </c>
      <c r="F75" s="269">
        <v>4327.083333333333</v>
      </c>
      <c r="G75" s="269">
        <v>4284.2666666666664</v>
      </c>
      <c r="H75" s="269">
        <v>4440.3666666666668</v>
      </c>
      <c r="I75" s="269">
        <v>4483.1833333333325</v>
      </c>
      <c r="J75" s="269">
        <v>4518.416666666667</v>
      </c>
      <c r="K75" s="268">
        <v>4447.95</v>
      </c>
      <c r="L75" s="268">
        <v>4369.8999999999996</v>
      </c>
      <c r="M75" s="268">
        <v>2.4623900000000001</v>
      </c>
      <c r="N75" s="1"/>
      <c r="O75" s="1"/>
    </row>
    <row r="76" spans="1:15" ht="12.75" customHeight="1">
      <c r="A76" s="236">
        <v>67</v>
      </c>
      <c r="B76" s="278" t="s">
        <v>99</v>
      </c>
      <c r="C76" s="268">
        <v>3531.35</v>
      </c>
      <c r="D76" s="269">
        <v>3549.4</v>
      </c>
      <c r="E76" s="269">
        <v>3501.9500000000003</v>
      </c>
      <c r="F76" s="269">
        <v>3472.55</v>
      </c>
      <c r="G76" s="269">
        <v>3425.1000000000004</v>
      </c>
      <c r="H76" s="269">
        <v>3578.8</v>
      </c>
      <c r="I76" s="269">
        <v>3626.25</v>
      </c>
      <c r="J76" s="269">
        <v>3655.65</v>
      </c>
      <c r="K76" s="268">
        <v>3596.85</v>
      </c>
      <c r="L76" s="268">
        <v>3520</v>
      </c>
      <c r="M76" s="268">
        <v>5.3068400000000002</v>
      </c>
      <c r="N76" s="1"/>
      <c r="O76" s="1"/>
    </row>
    <row r="77" spans="1:15" ht="12.75" customHeight="1">
      <c r="A77" s="236">
        <v>68</v>
      </c>
      <c r="B77" s="278" t="s">
        <v>253</v>
      </c>
      <c r="C77" s="268">
        <v>500.25</v>
      </c>
      <c r="D77" s="269">
        <v>502.15000000000003</v>
      </c>
      <c r="E77" s="269">
        <v>496.30000000000007</v>
      </c>
      <c r="F77" s="269">
        <v>492.35</v>
      </c>
      <c r="G77" s="269">
        <v>486.50000000000006</v>
      </c>
      <c r="H77" s="269">
        <v>506.10000000000008</v>
      </c>
      <c r="I77" s="269">
        <v>511.9500000000001</v>
      </c>
      <c r="J77" s="269">
        <v>515.90000000000009</v>
      </c>
      <c r="K77" s="268">
        <v>508</v>
      </c>
      <c r="L77" s="268">
        <v>498.2</v>
      </c>
      <c r="M77" s="268">
        <v>0.69801000000000002</v>
      </c>
      <c r="N77" s="1"/>
      <c r="O77" s="1"/>
    </row>
    <row r="78" spans="1:15" ht="12.75" customHeight="1">
      <c r="A78" s="236">
        <v>69</v>
      </c>
      <c r="B78" s="278" t="s">
        <v>100</v>
      </c>
      <c r="C78" s="268">
        <v>2132.15</v>
      </c>
      <c r="D78" s="269">
        <v>2135.9333333333329</v>
      </c>
      <c r="E78" s="269">
        <v>2120.8666666666659</v>
      </c>
      <c r="F78" s="269">
        <v>2109.583333333333</v>
      </c>
      <c r="G78" s="269">
        <v>2094.516666666666</v>
      </c>
      <c r="H78" s="269">
        <v>2147.2166666666658</v>
      </c>
      <c r="I78" s="269">
        <v>2162.2833333333324</v>
      </c>
      <c r="J78" s="269">
        <v>2173.5666666666657</v>
      </c>
      <c r="K78" s="268">
        <v>2151</v>
      </c>
      <c r="L78" s="268">
        <v>2124.65</v>
      </c>
      <c r="M78" s="268">
        <v>2.6512199999999999</v>
      </c>
      <c r="N78" s="1"/>
      <c r="O78" s="1"/>
    </row>
    <row r="79" spans="1:15" ht="12.75" customHeight="1">
      <c r="A79" s="236">
        <v>70</v>
      </c>
      <c r="B79" s="278" t="s">
        <v>101</v>
      </c>
      <c r="C79" s="268">
        <v>157.69999999999999</v>
      </c>
      <c r="D79" s="269">
        <v>158.38333333333333</v>
      </c>
      <c r="E79" s="269">
        <v>156.56666666666666</v>
      </c>
      <c r="F79" s="269">
        <v>155.43333333333334</v>
      </c>
      <c r="G79" s="269">
        <v>153.61666666666667</v>
      </c>
      <c r="H79" s="269">
        <v>159.51666666666665</v>
      </c>
      <c r="I79" s="269">
        <v>161.33333333333331</v>
      </c>
      <c r="J79" s="269">
        <v>162.46666666666664</v>
      </c>
      <c r="K79" s="268">
        <v>160.19999999999999</v>
      </c>
      <c r="L79" s="268">
        <v>157.25</v>
      </c>
      <c r="M79" s="268">
        <v>22.548760000000001</v>
      </c>
      <c r="N79" s="1"/>
      <c r="O79" s="1"/>
    </row>
    <row r="80" spans="1:15" ht="12.75" customHeight="1">
      <c r="A80" s="236">
        <v>71</v>
      </c>
      <c r="B80" s="278" t="s">
        <v>830</v>
      </c>
      <c r="C80" s="268">
        <v>1284.3499999999999</v>
      </c>
      <c r="D80" s="269">
        <v>1295.1166666666666</v>
      </c>
      <c r="E80" s="269">
        <v>1269.2333333333331</v>
      </c>
      <c r="F80" s="269">
        <v>1254.1166666666666</v>
      </c>
      <c r="G80" s="269">
        <v>1228.2333333333331</v>
      </c>
      <c r="H80" s="269">
        <v>1310.2333333333331</v>
      </c>
      <c r="I80" s="269">
        <v>1336.1166666666668</v>
      </c>
      <c r="J80" s="269">
        <v>1351.2333333333331</v>
      </c>
      <c r="K80" s="268">
        <v>1321</v>
      </c>
      <c r="L80" s="268">
        <v>1280</v>
      </c>
      <c r="M80" s="268">
        <v>8.9634800000000006</v>
      </c>
      <c r="N80" s="1"/>
      <c r="O80" s="1"/>
    </row>
    <row r="81" spans="1:15" ht="12.75" customHeight="1">
      <c r="A81" s="236">
        <v>72</v>
      </c>
      <c r="B81" s="278" t="s">
        <v>102</v>
      </c>
      <c r="C81" s="268">
        <v>120.85</v>
      </c>
      <c r="D81" s="269">
        <v>121.15000000000002</v>
      </c>
      <c r="E81" s="269">
        <v>120.10000000000004</v>
      </c>
      <c r="F81" s="269">
        <v>119.35000000000002</v>
      </c>
      <c r="G81" s="269">
        <v>118.30000000000004</v>
      </c>
      <c r="H81" s="269">
        <v>121.90000000000003</v>
      </c>
      <c r="I81" s="269">
        <v>122.95000000000002</v>
      </c>
      <c r="J81" s="269">
        <v>123.70000000000003</v>
      </c>
      <c r="K81" s="268">
        <v>122.2</v>
      </c>
      <c r="L81" s="268">
        <v>120.4</v>
      </c>
      <c r="M81" s="268">
        <v>97.62115</v>
      </c>
      <c r="N81" s="1"/>
      <c r="O81" s="1"/>
    </row>
    <row r="82" spans="1:15" ht="12.75" customHeight="1">
      <c r="A82" s="236">
        <v>73</v>
      </c>
      <c r="B82" s="278" t="s">
        <v>255</v>
      </c>
      <c r="C82" s="268">
        <v>277.95</v>
      </c>
      <c r="D82" s="269">
        <v>276.03333333333336</v>
      </c>
      <c r="E82" s="269">
        <v>269.31666666666672</v>
      </c>
      <c r="F82" s="269">
        <v>260.68333333333334</v>
      </c>
      <c r="G82" s="269">
        <v>253.9666666666667</v>
      </c>
      <c r="H82" s="269">
        <v>284.66666666666674</v>
      </c>
      <c r="I82" s="269">
        <v>291.38333333333333</v>
      </c>
      <c r="J82" s="269">
        <v>300.01666666666677</v>
      </c>
      <c r="K82" s="268">
        <v>282.75</v>
      </c>
      <c r="L82" s="268">
        <v>267.39999999999998</v>
      </c>
      <c r="M82" s="268">
        <v>40.642589999999998</v>
      </c>
      <c r="N82" s="1"/>
      <c r="O82" s="1"/>
    </row>
    <row r="83" spans="1:15" ht="12.75" customHeight="1">
      <c r="A83" s="236">
        <v>74</v>
      </c>
      <c r="B83" s="278" t="s">
        <v>103</v>
      </c>
      <c r="C83" s="268">
        <v>87.55</v>
      </c>
      <c r="D83" s="269">
        <v>87.566666666666663</v>
      </c>
      <c r="E83" s="269">
        <v>86.98333333333332</v>
      </c>
      <c r="F83" s="269">
        <v>86.416666666666657</v>
      </c>
      <c r="G83" s="269">
        <v>85.833333333333314</v>
      </c>
      <c r="H83" s="269">
        <v>88.133333333333326</v>
      </c>
      <c r="I83" s="269">
        <v>88.716666666666669</v>
      </c>
      <c r="J83" s="269">
        <v>89.283333333333331</v>
      </c>
      <c r="K83" s="268">
        <v>88.15</v>
      </c>
      <c r="L83" s="268">
        <v>87</v>
      </c>
      <c r="M83" s="268">
        <v>106.63227999999999</v>
      </c>
      <c r="N83" s="1"/>
      <c r="O83" s="1"/>
    </row>
    <row r="84" spans="1:15" ht="12.75" customHeight="1">
      <c r="A84" s="236">
        <v>75</v>
      </c>
      <c r="B84" s="278" t="s">
        <v>256</v>
      </c>
      <c r="C84" s="268">
        <v>2074.8000000000002</v>
      </c>
      <c r="D84" s="269">
        <v>2096</v>
      </c>
      <c r="E84" s="269">
        <v>2051.15</v>
      </c>
      <c r="F84" s="269">
        <v>2027.5</v>
      </c>
      <c r="G84" s="269">
        <v>1982.65</v>
      </c>
      <c r="H84" s="269">
        <v>2119.65</v>
      </c>
      <c r="I84" s="269">
        <v>2164.5000000000005</v>
      </c>
      <c r="J84" s="269">
        <v>2188.15</v>
      </c>
      <c r="K84" s="268">
        <v>2140.85</v>
      </c>
      <c r="L84" s="268">
        <v>2072.35</v>
      </c>
      <c r="M84" s="268">
        <v>5.2286799999999998</v>
      </c>
      <c r="N84" s="1"/>
      <c r="O84" s="1"/>
    </row>
    <row r="85" spans="1:15" ht="12.75" customHeight="1">
      <c r="A85" s="236">
        <v>76</v>
      </c>
      <c r="B85" s="278" t="s">
        <v>104</v>
      </c>
      <c r="C85" s="268">
        <v>400.25</v>
      </c>
      <c r="D85" s="269">
        <v>402.56666666666666</v>
      </c>
      <c r="E85" s="269">
        <v>395.68333333333334</v>
      </c>
      <c r="F85" s="269">
        <v>391.11666666666667</v>
      </c>
      <c r="G85" s="269">
        <v>384.23333333333335</v>
      </c>
      <c r="H85" s="269">
        <v>407.13333333333333</v>
      </c>
      <c r="I85" s="269">
        <v>414.01666666666665</v>
      </c>
      <c r="J85" s="269">
        <v>418.58333333333331</v>
      </c>
      <c r="K85" s="268">
        <v>409.45</v>
      </c>
      <c r="L85" s="268">
        <v>398</v>
      </c>
      <c r="M85" s="268">
        <v>8.8380299999999998</v>
      </c>
      <c r="N85" s="1"/>
      <c r="O85" s="1"/>
    </row>
    <row r="86" spans="1:15" ht="12.75" customHeight="1">
      <c r="A86" s="236">
        <v>77</v>
      </c>
      <c r="B86" s="278" t="s">
        <v>107</v>
      </c>
      <c r="C86" s="268">
        <v>853.65</v>
      </c>
      <c r="D86" s="269">
        <v>854.13333333333333</v>
      </c>
      <c r="E86" s="269">
        <v>835.26666666666665</v>
      </c>
      <c r="F86" s="269">
        <v>816.88333333333333</v>
      </c>
      <c r="G86" s="269">
        <v>798.01666666666665</v>
      </c>
      <c r="H86" s="269">
        <v>872.51666666666665</v>
      </c>
      <c r="I86" s="269">
        <v>891.38333333333321</v>
      </c>
      <c r="J86" s="269">
        <v>909.76666666666665</v>
      </c>
      <c r="K86" s="268">
        <v>873</v>
      </c>
      <c r="L86" s="268">
        <v>835.75</v>
      </c>
      <c r="M86" s="268">
        <v>54.66789</v>
      </c>
      <c r="N86" s="1"/>
      <c r="O86" s="1"/>
    </row>
    <row r="87" spans="1:15" ht="12.75" customHeight="1">
      <c r="A87" s="236">
        <v>78</v>
      </c>
      <c r="B87" s="278" t="s">
        <v>108</v>
      </c>
      <c r="C87" s="268">
        <v>1230.4000000000001</v>
      </c>
      <c r="D87" s="269">
        <v>1232.4333333333334</v>
      </c>
      <c r="E87" s="269">
        <v>1217.9666666666667</v>
      </c>
      <c r="F87" s="269">
        <v>1205.5333333333333</v>
      </c>
      <c r="G87" s="269">
        <v>1191.0666666666666</v>
      </c>
      <c r="H87" s="269">
        <v>1244.8666666666668</v>
      </c>
      <c r="I87" s="269">
        <v>1259.3333333333335</v>
      </c>
      <c r="J87" s="269">
        <v>1271.7666666666669</v>
      </c>
      <c r="K87" s="268">
        <v>1246.9000000000001</v>
      </c>
      <c r="L87" s="268">
        <v>1220</v>
      </c>
      <c r="M87" s="268">
        <v>6.1114100000000002</v>
      </c>
      <c r="N87" s="1"/>
      <c r="O87" s="1"/>
    </row>
    <row r="88" spans="1:15" ht="12.75" customHeight="1">
      <c r="A88" s="236">
        <v>79</v>
      </c>
      <c r="B88" s="278" t="s">
        <v>110</v>
      </c>
      <c r="C88" s="268">
        <v>1683.1</v>
      </c>
      <c r="D88" s="269">
        <v>1687.7</v>
      </c>
      <c r="E88" s="269">
        <v>1670.4</v>
      </c>
      <c r="F88" s="269">
        <v>1657.7</v>
      </c>
      <c r="G88" s="269">
        <v>1640.4</v>
      </c>
      <c r="H88" s="269">
        <v>1700.4</v>
      </c>
      <c r="I88" s="269">
        <v>1717.6999999999998</v>
      </c>
      <c r="J88" s="269">
        <v>1730.4</v>
      </c>
      <c r="K88" s="268">
        <v>1705</v>
      </c>
      <c r="L88" s="268">
        <v>1675</v>
      </c>
      <c r="M88" s="268">
        <v>6.1365499999999997</v>
      </c>
      <c r="N88" s="1"/>
      <c r="O88" s="1"/>
    </row>
    <row r="89" spans="1:15" ht="12.75" customHeight="1">
      <c r="A89" s="236">
        <v>80</v>
      </c>
      <c r="B89" s="278" t="s">
        <v>111</v>
      </c>
      <c r="C89" s="268">
        <v>495.9</v>
      </c>
      <c r="D89" s="269">
        <v>495.18333333333334</v>
      </c>
      <c r="E89" s="269">
        <v>492.11666666666667</v>
      </c>
      <c r="F89" s="269">
        <v>488.33333333333331</v>
      </c>
      <c r="G89" s="269">
        <v>485.26666666666665</v>
      </c>
      <c r="H89" s="269">
        <v>498.9666666666667</v>
      </c>
      <c r="I89" s="269">
        <v>502.03333333333342</v>
      </c>
      <c r="J89" s="269">
        <v>505.81666666666672</v>
      </c>
      <c r="K89" s="268">
        <v>498.25</v>
      </c>
      <c r="L89" s="268">
        <v>491.4</v>
      </c>
      <c r="M89" s="268">
        <v>8.1616599999999995</v>
      </c>
      <c r="N89" s="1"/>
      <c r="O89" s="1"/>
    </row>
    <row r="90" spans="1:15" ht="12.75" customHeight="1">
      <c r="A90" s="236">
        <v>81</v>
      </c>
      <c r="B90" s="278" t="s">
        <v>259</v>
      </c>
      <c r="C90" s="268">
        <v>225.05</v>
      </c>
      <c r="D90" s="269">
        <v>224.95000000000002</v>
      </c>
      <c r="E90" s="269">
        <v>223.50000000000003</v>
      </c>
      <c r="F90" s="269">
        <v>221.95000000000002</v>
      </c>
      <c r="G90" s="269">
        <v>220.50000000000003</v>
      </c>
      <c r="H90" s="269">
        <v>226.50000000000003</v>
      </c>
      <c r="I90" s="269">
        <v>227.95000000000002</v>
      </c>
      <c r="J90" s="269">
        <v>229.50000000000003</v>
      </c>
      <c r="K90" s="268">
        <v>226.4</v>
      </c>
      <c r="L90" s="268">
        <v>223.4</v>
      </c>
      <c r="M90" s="268">
        <v>16.909549999999999</v>
      </c>
      <c r="N90" s="1"/>
      <c r="O90" s="1"/>
    </row>
    <row r="91" spans="1:15" ht="12.75" customHeight="1">
      <c r="A91" s="236">
        <v>82</v>
      </c>
      <c r="B91" s="278" t="s">
        <v>113</v>
      </c>
      <c r="C91" s="268">
        <v>964.55</v>
      </c>
      <c r="D91" s="269">
        <v>962.66666666666663</v>
      </c>
      <c r="E91" s="269">
        <v>957.38333333333321</v>
      </c>
      <c r="F91" s="269">
        <v>950.21666666666658</v>
      </c>
      <c r="G91" s="269">
        <v>944.93333333333317</v>
      </c>
      <c r="H91" s="269">
        <v>969.83333333333326</v>
      </c>
      <c r="I91" s="269">
        <v>975.11666666666679</v>
      </c>
      <c r="J91" s="269">
        <v>982.2833333333333</v>
      </c>
      <c r="K91" s="268">
        <v>967.95</v>
      </c>
      <c r="L91" s="268">
        <v>955.5</v>
      </c>
      <c r="M91" s="268">
        <v>37.136229999999998</v>
      </c>
      <c r="N91" s="1"/>
      <c r="O91" s="1"/>
    </row>
    <row r="92" spans="1:15" ht="12.75" customHeight="1">
      <c r="A92" s="236">
        <v>83</v>
      </c>
      <c r="B92" s="278" t="s">
        <v>115</v>
      </c>
      <c r="C92" s="268">
        <v>1911.6</v>
      </c>
      <c r="D92" s="269">
        <v>1909.7666666666667</v>
      </c>
      <c r="E92" s="269">
        <v>1897.8333333333333</v>
      </c>
      <c r="F92" s="269">
        <v>1884.0666666666666</v>
      </c>
      <c r="G92" s="269">
        <v>1872.1333333333332</v>
      </c>
      <c r="H92" s="269">
        <v>1923.5333333333333</v>
      </c>
      <c r="I92" s="269">
        <v>1935.4666666666667</v>
      </c>
      <c r="J92" s="269">
        <v>1949.2333333333333</v>
      </c>
      <c r="K92" s="268">
        <v>1921.7</v>
      </c>
      <c r="L92" s="268">
        <v>1896</v>
      </c>
      <c r="M92" s="268">
        <v>1.9537</v>
      </c>
      <c r="N92" s="1"/>
      <c r="O92" s="1"/>
    </row>
    <row r="93" spans="1:15" ht="12.75" customHeight="1">
      <c r="A93" s="236">
        <v>84</v>
      </c>
      <c r="B93" s="278" t="s">
        <v>116</v>
      </c>
      <c r="C93" s="268">
        <v>1437</v>
      </c>
      <c r="D93" s="269">
        <v>1444.6000000000001</v>
      </c>
      <c r="E93" s="269">
        <v>1426.6000000000004</v>
      </c>
      <c r="F93" s="269">
        <v>1416.2000000000003</v>
      </c>
      <c r="G93" s="269">
        <v>1398.2000000000005</v>
      </c>
      <c r="H93" s="269">
        <v>1455.0000000000002</v>
      </c>
      <c r="I93" s="269">
        <v>1472.9999999999998</v>
      </c>
      <c r="J93" s="269">
        <v>1483.4</v>
      </c>
      <c r="K93" s="268">
        <v>1462.6</v>
      </c>
      <c r="L93" s="268">
        <v>1434.2</v>
      </c>
      <c r="M93" s="268">
        <v>62.745989999999999</v>
      </c>
      <c r="N93" s="1"/>
      <c r="O93" s="1"/>
    </row>
    <row r="94" spans="1:15" ht="12.75" customHeight="1">
      <c r="A94" s="236">
        <v>85</v>
      </c>
      <c r="B94" s="278" t="s">
        <v>117</v>
      </c>
      <c r="C94" s="268">
        <v>529.65</v>
      </c>
      <c r="D94" s="269">
        <v>532.54999999999995</v>
      </c>
      <c r="E94" s="269">
        <v>525.89999999999986</v>
      </c>
      <c r="F94" s="269">
        <v>522.14999999999986</v>
      </c>
      <c r="G94" s="269">
        <v>515.49999999999977</v>
      </c>
      <c r="H94" s="269">
        <v>536.29999999999995</v>
      </c>
      <c r="I94" s="269">
        <v>542.95000000000005</v>
      </c>
      <c r="J94" s="269">
        <v>546.70000000000005</v>
      </c>
      <c r="K94" s="268">
        <v>539.20000000000005</v>
      </c>
      <c r="L94" s="268">
        <v>528.79999999999995</v>
      </c>
      <c r="M94" s="268">
        <v>30.337389999999999</v>
      </c>
      <c r="N94" s="1"/>
      <c r="O94" s="1"/>
    </row>
    <row r="95" spans="1:15" ht="12.75" customHeight="1">
      <c r="A95" s="236">
        <v>86</v>
      </c>
      <c r="B95" s="278" t="s">
        <v>112</v>
      </c>
      <c r="C95" s="268">
        <v>1352.55</v>
      </c>
      <c r="D95" s="269">
        <v>1351.1833333333332</v>
      </c>
      <c r="E95" s="269">
        <v>1341.7166666666662</v>
      </c>
      <c r="F95" s="269">
        <v>1330.883333333333</v>
      </c>
      <c r="G95" s="269">
        <v>1321.4166666666661</v>
      </c>
      <c r="H95" s="269">
        <v>1362.0166666666664</v>
      </c>
      <c r="I95" s="269">
        <v>1371.4833333333331</v>
      </c>
      <c r="J95" s="269">
        <v>1382.3166666666666</v>
      </c>
      <c r="K95" s="268">
        <v>1360.65</v>
      </c>
      <c r="L95" s="268">
        <v>1340.35</v>
      </c>
      <c r="M95" s="268">
        <v>4.5777400000000004</v>
      </c>
      <c r="N95" s="1"/>
      <c r="O95" s="1"/>
    </row>
    <row r="96" spans="1:15" ht="12.75" customHeight="1">
      <c r="A96" s="236">
        <v>87</v>
      </c>
      <c r="B96" s="278" t="s">
        <v>118</v>
      </c>
      <c r="C96" s="268">
        <v>2646.1</v>
      </c>
      <c r="D96" s="269">
        <v>2646.6666666666665</v>
      </c>
      <c r="E96" s="269">
        <v>2629.6833333333329</v>
      </c>
      <c r="F96" s="269">
        <v>2613.2666666666664</v>
      </c>
      <c r="G96" s="269">
        <v>2596.2833333333328</v>
      </c>
      <c r="H96" s="269">
        <v>2663.083333333333</v>
      </c>
      <c r="I96" s="269">
        <v>2680.0666666666666</v>
      </c>
      <c r="J96" s="269">
        <v>2696.4833333333331</v>
      </c>
      <c r="K96" s="268">
        <v>2663.65</v>
      </c>
      <c r="L96" s="268">
        <v>2630.25</v>
      </c>
      <c r="M96" s="268">
        <v>4.6366899999999998</v>
      </c>
      <c r="N96" s="1"/>
      <c r="O96" s="1"/>
    </row>
    <row r="97" spans="1:15" ht="12.75" customHeight="1">
      <c r="A97" s="236">
        <v>88</v>
      </c>
      <c r="B97" s="278" t="s">
        <v>120</v>
      </c>
      <c r="C97" s="268">
        <v>412.65</v>
      </c>
      <c r="D97" s="269">
        <v>408.66666666666669</v>
      </c>
      <c r="E97" s="269">
        <v>403.38333333333338</v>
      </c>
      <c r="F97" s="269">
        <v>394.11666666666667</v>
      </c>
      <c r="G97" s="269">
        <v>388.83333333333337</v>
      </c>
      <c r="H97" s="269">
        <v>417.93333333333339</v>
      </c>
      <c r="I97" s="269">
        <v>423.2166666666667</v>
      </c>
      <c r="J97" s="269">
        <v>432.48333333333341</v>
      </c>
      <c r="K97" s="268">
        <v>413.95</v>
      </c>
      <c r="L97" s="268">
        <v>399.4</v>
      </c>
      <c r="M97" s="268">
        <v>117.58976</v>
      </c>
      <c r="N97" s="1"/>
      <c r="O97" s="1"/>
    </row>
    <row r="98" spans="1:15" ht="12.75" customHeight="1">
      <c r="A98" s="236">
        <v>89</v>
      </c>
      <c r="B98" s="278" t="s">
        <v>260</v>
      </c>
      <c r="C98" s="268">
        <v>2476</v>
      </c>
      <c r="D98" s="269">
        <v>2446.7333333333331</v>
      </c>
      <c r="E98" s="269">
        <v>2399.7666666666664</v>
      </c>
      <c r="F98" s="269">
        <v>2323.5333333333333</v>
      </c>
      <c r="G98" s="269">
        <v>2276.5666666666666</v>
      </c>
      <c r="H98" s="269">
        <v>2522.9666666666662</v>
      </c>
      <c r="I98" s="269">
        <v>2569.9333333333325</v>
      </c>
      <c r="J98" s="269">
        <v>2646.1666666666661</v>
      </c>
      <c r="K98" s="268">
        <v>2493.6999999999998</v>
      </c>
      <c r="L98" s="268">
        <v>2370.5</v>
      </c>
      <c r="M98" s="268">
        <v>16.01688</v>
      </c>
      <c r="N98" s="1"/>
      <c r="O98" s="1"/>
    </row>
    <row r="99" spans="1:15" ht="12.75" customHeight="1">
      <c r="A99" s="236">
        <v>90</v>
      </c>
      <c r="B99" s="278" t="s">
        <v>121</v>
      </c>
      <c r="C99" s="268">
        <v>221.6</v>
      </c>
      <c r="D99" s="269">
        <v>220.71666666666667</v>
      </c>
      <c r="E99" s="269">
        <v>218.33333333333334</v>
      </c>
      <c r="F99" s="269">
        <v>215.06666666666666</v>
      </c>
      <c r="G99" s="269">
        <v>212.68333333333334</v>
      </c>
      <c r="H99" s="269">
        <v>223.98333333333335</v>
      </c>
      <c r="I99" s="269">
        <v>226.36666666666667</v>
      </c>
      <c r="J99" s="269">
        <v>229.63333333333335</v>
      </c>
      <c r="K99" s="268">
        <v>223.1</v>
      </c>
      <c r="L99" s="268">
        <v>217.45</v>
      </c>
      <c r="M99" s="268">
        <v>43.012129999999999</v>
      </c>
      <c r="N99" s="1"/>
      <c r="O99" s="1"/>
    </row>
    <row r="100" spans="1:15" ht="12.75" customHeight="1">
      <c r="A100" s="236">
        <v>91</v>
      </c>
      <c r="B100" s="278" t="s">
        <v>122</v>
      </c>
      <c r="C100" s="268">
        <v>2614</v>
      </c>
      <c r="D100" s="269">
        <v>2637.1166666666668</v>
      </c>
      <c r="E100" s="269">
        <v>2581.9333333333334</v>
      </c>
      <c r="F100" s="269">
        <v>2549.8666666666668</v>
      </c>
      <c r="G100" s="269">
        <v>2494.6833333333334</v>
      </c>
      <c r="H100" s="269">
        <v>2669.1833333333334</v>
      </c>
      <c r="I100" s="269">
        <v>2724.3666666666668</v>
      </c>
      <c r="J100" s="269">
        <v>2756.4333333333334</v>
      </c>
      <c r="K100" s="268">
        <v>2692.3</v>
      </c>
      <c r="L100" s="268">
        <v>2605.0500000000002</v>
      </c>
      <c r="M100" s="268">
        <v>17.523510000000002</v>
      </c>
      <c r="N100" s="1"/>
      <c r="O100" s="1"/>
    </row>
    <row r="101" spans="1:15" ht="12.75" customHeight="1">
      <c r="A101" s="236">
        <v>92</v>
      </c>
      <c r="B101" s="278" t="s">
        <v>261</v>
      </c>
      <c r="C101" s="268">
        <v>284.55</v>
      </c>
      <c r="D101" s="269">
        <v>281.36666666666667</v>
      </c>
      <c r="E101" s="269">
        <v>277.43333333333334</v>
      </c>
      <c r="F101" s="269">
        <v>270.31666666666666</v>
      </c>
      <c r="G101" s="269">
        <v>266.38333333333333</v>
      </c>
      <c r="H101" s="269">
        <v>288.48333333333335</v>
      </c>
      <c r="I101" s="269">
        <v>292.41666666666674</v>
      </c>
      <c r="J101" s="269">
        <v>299.53333333333336</v>
      </c>
      <c r="K101" s="268">
        <v>285.3</v>
      </c>
      <c r="L101" s="268">
        <v>274.25</v>
      </c>
      <c r="M101" s="268">
        <v>11.78145</v>
      </c>
      <c r="N101" s="1"/>
      <c r="O101" s="1"/>
    </row>
    <row r="102" spans="1:15" ht="12.75" customHeight="1">
      <c r="A102" s="236">
        <v>93</v>
      </c>
      <c r="B102" s="278" t="s">
        <v>380</v>
      </c>
      <c r="C102" s="268">
        <v>39983</v>
      </c>
      <c r="D102" s="269">
        <v>40069.799999999996</v>
      </c>
      <c r="E102" s="269">
        <v>39613.19999999999</v>
      </c>
      <c r="F102" s="269">
        <v>39243.399999999994</v>
      </c>
      <c r="G102" s="269">
        <v>38786.799999999988</v>
      </c>
      <c r="H102" s="269">
        <v>40439.599999999991</v>
      </c>
      <c r="I102" s="269">
        <v>40896.199999999997</v>
      </c>
      <c r="J102" s="269">
        <v>41265.999999999993</v>
      </c>
      <c r="K102" s="268">
        <v>40526.400000000001</v>
      </c>
      <c r="L102" s="268">
        <v>39700</v>
      </c>
      <c r="M102" s="268">
        <v>5.3159999999999999E-2</v>
      </c>
      <c r="N102" s="1"/>
      <c r="O102" s="1"/>
    </row>
    <row r="103" spans="1:15" ht="12.75" customHeight="1">
      <c r="A103" s="236">
        <v>94</v>
      </c>
      <c r="B103" s="278" t="s">
        <v>114</v>
      </c>
      <c r="C103" s="268">
        <v>2316.1</v>
      </c>
      <c r="D103" s="269">
        <v>2328.2999999999997</v>
      </c>
      <c r="E103" s="269">
        <v>2297.7999999999993</v>
      </c>
      <c r="F103" s="269">
        <v>2279.4999999999995</v>
      </c>
      <c r="G103" s="269">
        <v>2248.9999999999991</v>
      </c>
      <c r="H103" s="269">
        <v>2346.5999999999995</v>
      </c>
      <c r="I103" s="269">
        <v>2377.1000000000004</v>
      </c>
      <c r="J103" s="269">
        <v>2395.3999999999996</v>
      </c>
      <c r="K103" s="268">
        <v>2358.8000000000002</v>
      </c>
      <c r="L103" s="268">
        <v>2310</v>
      </c>
      <c r="M103" s="268">
        <v>36.425409999999999</v>
      </c>
      <c r="N103" s="1"/>
      <c r="O103" s="1"/>
    </row>
    <row r="104" spans="1:15" ht="12.75" customHeight="1">
      <c r="A104" s="236">
        <v>95</v>
      </c>
      <c r="B104" s="278" t="s">
        <v>124</v>
      </c>
      <c r="C104" s="268">
        <v>885.45</v>
      </c>
      <c r="D104" s="269">
        <v>883.4</v>
      </c>
      <c r="E104" s="269">
        <v>875.09999999999991</v>
      </c>
      <c r="F104" s="269">
        <v>864.74999999999989</v>
      </c>
      <c r="G104" s="269">
        <v>856.44999999999982</v>
      </c>
      <c r="H104" s="269">
        <v>893.75</v>
      </c>
      <c r="I104" s="269">
        <v>902.05</v>
      </c>
      <c r="J104" s="269">
        <v>912.40000000000009</v>
      </c>
      <c r="K104" s="268">
        <v>891.7</v>
      </c>
      <c r="L104" s="268">
        <v>873.05</v>
      </c>
      <c r="M104" s="268">
        <v>121.16698</v>
      </c>
      <c r="N104" s="1"/>
      <c r="O104" s="1"/>
    </row>
    <row r="105" spans="1:15" ht="12.75" customHeight="1">
      <c r="A105" s="236">
        <v>96</v>
      </c>
      <c r="B105" s="278" t="s">
        <v>125</v>
      </c>
      <c r="C105" s="268">
        <v>1160.45</v>
      </c>
      <c r="D105" s="269">
        <v>1157.9166666666667</v>
      </c>
      <c r="E105" s="269">
        <v>1148.8333333333335</v>
      </c>
      <c r="F105" s="269">
        <v>1137.2166666666667</v>
      </c>
      <c r="G105" s="269">
        <v>1128.1333333333334</v>
      </c>
      <c r="H105" s="269">
        <v>1169.5333333333335</v>
      </c>
      <c r="I105" s="269">
        <v>1178.616666666667</v>
      </c>
      <c r="J105" s="269">
        <v>1190.2333333333336</v>
      </c>
      <c r="K105" s="268">
        <v>1167</v>
      </c>
      <c r="L105" s="268">
        <v>1146.3</v>
      </c>
      <c r="M105" s="268">
        <v>10.07667</v>
      </c>
      <c r="N105" s="1"/>
      <c r="O105" s="1"/>
    </row>
    <row r="106" spans="1:15" ht="12.75" customHeight="1">
      <c r="A106" s="236">
        <v>97</v>
      </c>
      <c r="B106" s="278" t="s">
        <v>126</v>
      </c>
      <c r="C106" s="268">
        <v>521.65</v>
      </c>
      <c r="D106" s="269">
        <v>524.96666666666658</v>
      </c>
      <c r="E106" s="269">
        <v>516.38333333333321</v>
      </c>
      <c r="F106" s="269">
        <v>511.11666666666667</v>
      </c>
      <c r="G106" s="269">
        <v>502.5333333333333</v>
      </c>
      <c r="H106" s="269">
        <v>530.23333333333312</v>
      </c>
      <c r="I106" s="269">
        <v>538.81666666666638</v>
      </c>
      <c r="J106" s="269">
        <v>544.08333333333303</v>
      </c>
      <c r="K106" s="268">
        <v>533.54999999999995</v>
      </c>
      <c r="L106" s="268">
        <v>519.70000000000005</v>
      </c>
      <c r="M106" s="268">
        <v>11.22254</v>
      </c>
      <c r="N106" s="1"/>
      <c r="O106" s="1"/>
    </row>
    <row r="107" spans="1:15" ht="12.75" customHeight="1">
      <c r="A107" s="236">
        <v>98</v>
      </c>
      <c r="B107" s="278" t="s">
        <v>262</v>
      </c>
      <c r="C107" s="268">
        <v>517.20000000000005</v>
      </c>
      <c r="D107" s="269">
        <v>518.7833333333333</v>
      </c>
      <c r="E107" s="269">
        <v>513.56666666666661</v>
      </c>
      <c r="F107" s="269">
        <v>509.93333333333328</v>
      </c>
      <c r="G107" s="269">
        <v>504.71666666666658</v>
      </c>
      <c r="H107" s="269">
        <v>522.41666666666663</v>
      </c>
      <c r="I107" s="269">
        <v>527.63333333333333</v>
      </c>
      <c r="J107" s="269">
        <v>531.26666666666665</v>
      </c>
      <c r="K107" s="268">
        <v>524</v>
      </c>
      <c r="L107" s="268">
        <v>515.15</v>
      </c>
      <c r="M107" s="268">
        <v>1.2889699999999999</v>
      </c>
      <c r="N107" s="1"/>
      <c r="O107" s="1"/>
    </row>
    <row r="108" spans="1:15" ht="12.75" customHeight="1">
      <c r="A108" s="236">
        <v>99</v>
      </c>
      <c r="B108" s="278" t="s">
        <v>383</v>
      </c>
      <c r="C108" s="268">
        <v>42.35</v>
      </c>
      <c r="D108" s="269">
        <v>42.6</v>
      </c>
      <c r="E108" s="269">
        <v>41.6</v>
      </c>
      <c r="F108" s="269">
        <v>40.85</v>
      </c>
      <c r="G108" s="269">
        <v>39.85</v>
      </c>
      <c r="H108" s="269">
        <v>43.35</v>
      </c>
      <c r="I108" s="269">
        <v>44.35</v>
      </c>
      <c r="J108" s="269">
        <v>45.1</v>
      </c>
      <c r="K108" s="268">
        <v>43.6</v>
      </c>
      <c r="L108" s="268">
        <v>41.85</v>
      </c>
      <c r="M108" s="268">
        <v>64.398309999999995</v>
      </c>
      <c r="N108" s="1"/>
      <c r="O108" s="1"/>
    </row>
    <row r="109" spans="1:15" ht="12.75" customHeight="1">
      <c r="A109" s="236">
        <v>100</v>
      </c>
      <c r="B109" s="278" t="s">
        <v>128</v>
      </c>
      <c r="C109" s="268">
        <v>54.3</v>
      </c>
      <c r="D109" s="269">
        <v>54.283333333333331</v>
      </c>
      <c r="E109" s="269">
        <v>53.416666666666664</v>
      </c>
      <c r="F109" s="269">
        <v>52.533333333333331</v>
      </c>
      <c r="G109" s="269">
        <v>51.666666666666664</v>
      </c>
      <c r="H109" s="269">
        <v>55.166666666666664</v>
      </c>
      <c r="I109" s="269">
        <v>56.033333333333339</v>
      </c>
      <c r="J109" s="269">
        <v>56.916666666666664</v>
      </c>
      <c r="K109" s="268">
        <v>55.15</v>
      </c>
      <c r="L109" s="268">
        <v>53.4</v>
      </c>
      <c r="M109" s="268">
        <v>538.96596</v>
      </c>
      <c r="N109" s="1"/>
      <c r="O109" s="1"/>
    </row>
    <row r="110" spans="1:15" ht="12.75" customHeight="1">
      <c r="A110" s="236">
        <v>101</v>
      </c>
      <c r="B110" s="278" t="s">
        <v>137</v>
      </c>
      <c r="C110" s="268">
        <v>336.65</v>
      </c>
      <c r="D110" s="269">
        <v>336.16666666666669</v>
      </c>
      <c r="E110" s="269">
        <v>333.03333333333336</v>
      </c>
      <c r="F110" s="269">
        <v>329.41666666666669</v>
      </c>
      <c r="G110" s="269">
        <v>326.28333333333336</v>
      </c>
      <c r="H110" s="269">
        <v>339.78333333333336</v>
      </c>
      <c r="I110" s="269">
        <v>342.91666666666669</v>
      </c>
      <c r="J110" s="269">
        <v>346.53333333333336</v>
      </c>
      <c r="K110" s="268">
        <v>339.3</v>
      </c>
      <c r="L110" s="268">
        <v>332.55</v>
      </c>
      <c r="M110" s="268">
        <v>222.35092</v>
      </c>
      <c r="N110" s="1"/>
      <c r="O110" s="1"/>
    </row>
    <row r="111" spans="1:15" ht="12.75" customHeight="1">
      <c r="A111" s="236">
        <v>102</v>
      </c>
      <c r="B111" s="278" t="s">
        <v>263</v>
      </c>
      <c r="C111" s="268">
        <v>4522.25</v>
      </c>
      <c r="D111" s="269">
        <v>4523.416666666667</v>
      </c>
      <c r="E111" s="269">
        <v>4493.8333333333339</v>
      </c>
      <c r="F111" s="269">
        <v>4465.416666666667</v>
      </c>
      <c r="G111" s="269">
        <v>4435.8333333333339</v>
      </c>
      <c r="H111" s="269">
        <v>4551.8333333333339</v>
      </c>
      <c r="I111" s="269">
        <v>4581.4166666666679</v>
      </c>
      <c r="J111" s="269">
        <v>4609.8333333333339</v>
      </c>
      <c r="K111" s="268">
        <v>4553</v>
      </c>
      <c r="L111" s="268">
        <v>4495</v>
      </c>
      <c r="M111" s="268">
        <v>0.82862999999999998</v>
      </c>
      <c r="N111" s="1"/>
      <c r="O111" s="1"/>
    </row>
    <row r="112" spans="1:15" ht="12.75" customHeight="1">
      <c r="A112" s="236">
        <v>103</v>
      </c>
      <c r="B112" s="278" t="s">
        <v>393</v>
      </c>
      <c r="C112" s="268">
        <v>203.1</v>
      </c>
      <c r="D112" s="269">
        <v>201.73333333333335</v>
      </c>
      <c r="E112" s="269">
        <v>199.66666666666669</v>
      </c>
      <c r="F112" s="269">
        <v>196.23333333333335</v>
      </c>
      <c r="G112" s="269">
        <v>194.16666666666669</v>
      </c>
      <c r="H112" s="269">
        <v>205.16666666666669</v>
      </c>
      <c r="I112" s="269">
        <v>207.23333333333335</v>
      </c>
      <c r="J112" s="269">
        <v>210.66666666666669</v>
      </c>
      <c r="K112" s="268">
        <v>203.8</v>
      </c>
      <c r="L112" s="268">
        <v>198.3</v>
      </c>
      <c r="M112" s="268">
        <v>10.33954</v>
      </c>
      <c r="N112" s="1"/>
      <c r="O112" s="1"/>
    </row>
    <row r="113" spans="1:15" ht="12.75" customHeight="1">
      <c r="A113" s="236">
        <v>104</v>
      </c>
      <c r="B113" s="278" t="s">
        <v>394</v>
      </c>
      <c r="C113" s="268">
        <v>145.80000000000001</v>
      </c>
      <c r="D113" s="269">
        <v>145.38333333333333</v>
      </c>
      <c r="E113" s="269">
        <v>144.06666666666666</v>
      </c>
      <c r="F113" s="269">
        <v>142.33333333333334</v>
      </c>
      <c r="G113" s="269">
        <v>141.01666666666668</v>
      </c>
      <c r="H113" s="269">
        <v>147.11666666666665</v>
      </c>
      <c r="I113" s="269">
        <v>148.43333333333331</v>
      </c>
      <c r="J113" s="269">
        <v>150.16666666666663</v>
      </c>
      <c r="K113" s="268">
        <v>146.69999999999999</v>
      </c>
      <c r="L113" s="268">
        <v>143.65</v>
      </c>
      <c r="M113" s="268">
        <v>56.36347</v>
      </c>
      <c r="N113" s="1"/>
      <c r="O113" s="1"/>
    </row>
    <row r="114" spans="1:15" ht="12.75" customHeight="1">
      <c r="A114" s="236">
        <v>105</v>
      </c>
      <c r="B114" s="278" t="s">
        <v>130</v>
      </c>
      <c r="C114" s="268">
        <v>341.6</v>
      </c>
      <c r="D114" s="269">
        <v>343.01666666666665</v>
      </c>
      <c r="E114" s="269">
        <v>337.58333333333331</v>
      </c>
      <c r="F114" s="269">
        <v>333.56666666666666</v>
      </c>
      <c r="G114" s="269">
        <v>328.13333333333333</v>
      </c>
      <c r="H114" s="269">
        <v>347.0333333333333</v>
      </c>
      <c r="I114" s="269">
        <v>352.4666666666667</v>
      </c>
      <c r="J114" s="269">
        <v>356.48333333333329</v>
      </c>
      <c r="K114" s="268">
        <v>348.45</v>
      </c>
      <c r="L114" s="268">
        <v>339</v>
      </c>
      <c r="M114" s="268">
        <v>59.009329999999999</v>
      </c>
      <c r="N114" s="1"/>
      <c r="O114" s="1"/>
    </row>
    <row r="115" spans="1:15" ht="12.75" customHeight="1">
      <c r="A115" s="236">
        <v>106</v>
      </c>
      <c r="B115" s="278" t="s">
        <v>135</v>
      </c>
      <c r="C115" s="268">
        <v>67.75</v>
      </c>
      <c r="D115" s="269">
        <v>67.733333333333334</v>
      </c>
      <c r="E115" s="269">
        <v>67.366666666666674</v>
      </c>
      <c r="F115" s="269">
        <v>66.983333333333334</v>
      </c>
      <c r="G115" s="269">
        <v>66.616666666666674</v>
      </c>
      <c r="H115" s="269">
        <v>68.116666666666674</v>
      </c>
      <c r="I115" s="269">
        <v>68.48333333333332</v>
      </c>
      <c r="J115" s="269">
        <v>68.866666666666674</v>
      </c>
      <c r="K115" s="268">
        <v>68.099999999999994</v>
      </c>
      <c r="L115" s="268">
        <v>67.349999999999994</v>
      </c>
      <c r="M115" s="268">
        <v>130.00166999999999</v>
      </c>
      <c r="N115" s="1"/>
      <c r="O115" s="1"/>
    </row>
    <row r="116" spans="1:15" ht="12.75" customHeight="1">
      <c r="A116" s="236">
        <v>107</v>
      </c>
      <c r="B116" s="278" t="s">
        <v>136</v>
      </c>
      <c r="C116" s="268">
        <v>731.25</v>
      </c>
      <c r="D116" s="269">
        <v>728.66666666666663</v>
      </c>
      <c r="E116" s="269">
        <v>722.63333333333321</v>
      </c>
      <c r="F116" s="269">
        <v>714.01666666666654</v>
      </c>
      <c r="G116" s="269">
        <v>707.98333333333312</v>
      </c>
      <c r="H116" s="269">
        <v>737.2833333333333</v>
      </c>
      <c r="I116" s="269">
        <v>743.31666666666683</v>
      </c>
      <c r="J116" s="269">
        <v>751.93333333333339</v>
      </c>
      <c r="K116" s="268">
        <v>734.7</v>
      </c>
      <c r="L116" s="268">
        <v>720.05</v>
      </c>
      <c r="M116" s="268">
        <v>41.236190000000001</v>
      </c>
      <c r="N116" s="1"/>
      <c r="O116" s="1"/>
    </row>
    <row r="117" spans="1:15" ht="12.75" customHeight="1">
      <c r="A117" s="236">
        <v>108</v>
      </c>
      <c r="B117" s="278" t="s">
        <v>129</v>
      </c>
      <c r="C117" s="268">
        <v>384.3</v>
      </c>
      <c r="D117" s="269">
        <v>387.41666666666669</v>
      </c>
      <c r="E117" s="269">
        <v>380.33333333333337</v>
      </c>
      <c r="F117" s="269">
        <v>376.36666666666667</v>
      </c>
      <c r="G117" s="269">
        <v>369.28333333333336</v>
      </c>
      <c r="H117" s="269">
        <v>391.38333333333338</v>
      </c>
      <c r="I117" s="269">
        <v>398.46666666666675</v>
      </c>
      <c r="J117" s="269">
        <v>402.43333333333339</v>
      </c>
      <c r="K117" s="268">
        <v>394.5</v>
      </c>
      <c r="L117" s="268">
        <v>383.45</v>
      </c>
      <c r="M117" s="268">
        <v>18.94115</v>
      </c>
      <c r="N117" s="1"/>
      <c r="O117" s="1"/>
    </row>
    <row r="118" spans="1:15" ht="12.75" customHeight="1">
      <c r="A118" s="236">
        <v>109</v>
      </c>
      <c r="B118" s="278" t="s">
        <v>133</v>
      </c>
      <c r="C118" s="268">
        <v>200.95</v>
      </c>
      <c r="D118" s="269">
        <v>201.54999999999998</v>
      </c>
      <c r="E118" s="269">
        <v>199.49999999999997</v>
      </c>
      <c r="F118" s="269">
        <v>198.04999999999998</v>
      </c>
      <c r="G118" s="269">
        <v>195.99999999999997</v>
      </c>
      <c r="H118" s="269">
        <v>202.99999999999997</v>
      </c>
      <c r="I118" s="269">
        <v>205.04999999999998</v>
      </c>
      <c r="J118" s="269">
        <v>206.49999999999997</v>
      </c>
      <c r="K118" s="268">
        <v>203.6</v>
      </c>
      <c r="L118" s="268">
        <v>200.1</v>
      </c>
      <c r="M118" s="268">
        <v>13.117419999999999</v>
      </c>
      <c r="N118" s="1"/>
      <c r="O118" s="1"/>
    </row>
    <row r="119" spans="1:15" ht="12.75" customHeight="1">
      <c r="A119" s="236">
        <v>110</v>
      </c>
      <c r="B119" s="278" t="s">
        <v>132</v>
      </c>
      <c r="C119" s="268">
        <v>1200.9000000000001</v>
      </c>
      <c r="D119" s="269">
        <v>1211.0500000000002</v>
      </c>
      <c r="E119" s="269">
        <v>1187.1500000000003</v>
      </c>
      <c r="F119" s="269">
        <v>1173.4000000000001</v>
      </c>
      <c r="G119" s="269">
        <v>1149.5000000000002</v>
      </c>
      <c r="H119" s="269">
        <v>1224.8000000000004</v>
      </c>
      <c r="I119" s="269">
        <v>1248.7</v>
      </c>
      <c r="J119" s="269">
        <v>1262.4500000000005</v>
      </c>
      <c r="K119" s="268">
        <v>1234.95</v>
      </c>
      <c r="L119" s="268">
        <v>1197.3</v>
      </c>
      <c r="M119" s="268">
        <v>27.732769999999999</v>
      </c>
      <c r="N119" s="1"/>
      <c r="O119" s="1"/>
    </row>
    <row r="120" spans="1:15" ht="12.75" customHeight="1">
      <c r="A120" s="236">
        <v>111</v>
      </c>
      <c r="B120" s="278" t="s">
        <v>164</v>
      </c>
      <c r="C120" s="268">
        <v>4009.4</v>
      </c>
      <c r="D120" s="269">
        <v>4008.4833333333336</v>
      </c>
      <c r="E120" s="269">
        <v>3956.9666666666672</v>
      </c>
      <c r="F120" s="269">
        <v>3904.5333333333338</v>
      </c>
      <c r="G120" s="269">
        <v>3853.0166666666673</v>
      </c>
      <c r="H120" s="269">
        <v>4060.916666666667</v>
      </c>
      <c r="I120" s="269">
        <v>4112.4333333333334</v>
      </c>
      <c r="J120" s="269">
        <v>4164.8666666666668</v>
      </c>
      <c r="K120" s="268">
        <v>4060</v>
      </c>
      <c r="L120" s="268">
        <v>3956.05</v>
      </c>
      <c r="M120" s="268">
        <v>5.0947800000000001</v>
      </c>
      <c r="N120" s="1"/>
      <c r="O120" s="1"/>
    </row>
    <row r="121" spans="1:15" ht="12.75" customHeight="1">
      <c r="A121" s="236">
        <v>112</v>
      </c>
      <c r="B121" s="278" t="s">
        <v>134</v>
      </c>
      <c r="C121" s="268">
        <v>1455.15</v>
      </c>
      <c r="D121" s="269">
        <v>1453.0166666666664</v>
      </c>
      <c r="E121" s="269">
        <v>1446.2333333333329</v>
      </c>
      <c r="F121" s="269">
        <v>1437.3166666666664</v>
      </c>
      <c r="G121" s="269">
        <v>1430.5333333333328</v>
      </c>
      <c r="H121" s="269">
        <v>1461.9333333333329</v>
      </c>
      <c r="I121" s="269">
        <v>1468.7166666666667</v>
      </c>
      <c r="J121" s="269">
        <v>1477.633333333333</v>
      </c>
      <c r="K121" s="268">
        <v>1459.8</v>
      </c>
      <c r="L121" s="268">
        <v>1444.1</v>
      </c>
      <c r="M121" s="268">
        <v>61.806719999999999</v>
      </c>
      <c r="N121" s="1"/>
      <c r="O121" s="1"/>
    </row>
    <row r="122" spans="1:15" ht="12.75" customHeight="1">
      <c r="A122" s="236">
        <v>113</v>
      </c>
      <c r="B122" s="278" t="s">
        <v>131</v>
      </c>
      <c r="C122" s="268">
        <v>1816.3</v>
      </c>
      <c r="D122" s="269">
        <v>1833.45</v>
      </c>
      <c r="E122" s="269">
        <v>1790.9</v>
      </c>
      <c r="F122" s="269">
        <v>1765.5</v>
      </c>
      <c r="G122" s="269">
        <v>1722.95</v>
      </c>
      <c r="H122" s="269">
        <v>1858.8500000000001</v>
      </c>
      <c r="I122" s="269">
        <v>1901.3999999999999</v>
      </c>
      <c r="J122" s="269">
        <v>1926.8000000000002</v>
      </c>
      <c r="K122" s="268">
        <v>1876</v>
      </c>
      <c r="L122" s="268">
        <v>1808.05</v>
      </c>
      <c r="M122" s="268">
        <v>6.84009</v>
      </c>
      <c r="N122" s="1"/>
      <c r="O122" s="1"/>
    </row>
    <row r="123" spans="1:15" ht="12.75" customHeight="1">
      <c r="A123" s="236">
        <v>114</v>
      </c>
      <c r="B123" s="278" t="s">
        <v>264</v>
      </c>
      <c r="C123" s="268">
        <v>919.7</v>
      </c>
      <c r="D123" s="269">
        <v>924.71666666666658</v>
      </c>
      <c r="E123" s="269">
        <v>909.53333333333319</v>
      </c>
      <c r="F123" s="269">
        <v>899.36666666666656</v>
      </c>
      <c r="G123" s="269">
        <v>884.18333333333317</v>
      </c>
      <c r="H123" s="269">
        <v>934.88333333333321</v>
      </c>
      <c r="I123" s="269">
        <v>950.06666666666661</v>
      </c>
      <c r="J123" s="269">
        <v>960.23333333333323</v>
      </c>
      <c r="K123" s="268">
        <v>939.9</v>
      </c>
      <c r="L123" s="268">
        <v>914.55</v>
      </c>
      <c r="M123" s="268">
        <v>1.58172</v>
      </c>
      <c r="N123" s="1"/>
      <c r="O123" s="1"/>
    </row>
    <row r="124" spans="1:15" ht="12.75" customHeight="1">
      <c r="A124" s="236">
        <v>115</v>
      </c>
      <c r="B124" s="278" t="s">
        <v>265</v>
      </c>
      <c r="C124" s="268">
        <v>330.65</v>
      </c>
      <c r="D124" s="269">
        <v>320.99999999999994</v>
      </c>
      <c r="E124" s="269">
        <v>307.7999999999999</v>
      </c>
      <c r="F124" s="269">
        <v>284.94999999999993</v>
      </c>
      <c r="G124" s="269">
        <v>271.74999999999989</v>
      </c>
      <c r="H124" s="269">
        <v>343.84999999999991</v>
      </c>
      <c r="I124" s="269">
        <v>357.04999999999995</v>
      </c>
      <c r="J124" s="269">
        <v>379.89999999999992</v>
      </c>
      <c r="K124" s="268">
        <v>334.2</v>
      </c>
      <c r="L124" s="268">
        <v>298.14999999999998</v>
      </c>
      <c r="M124" s="268">
        <v>108.87764</v>
      </c>
      <c r="N124" s="1"/>
      <c r="O124" s="1"/>
    </row>
    <row r="125" spans="1:15" ht="12.75" customHeight="1">
      <c r="A125" s="236">
        <v>116</v>
      </c>
      <c r="B125" s="278" t="s">
        <v>139</v>
      </c>
      <c r="C125" s="268">
        <v>674.45</v>
      </c>
      <c r="D125" s="269">
        <v>666.94999999999993</v>
      </c>
      <c r="E125" s="269">
        <v>655.89999999999986</v>
      </c>
      <c r="F125" s="269">
        <v>637.34999999999991</v>
      </c>
      <c r="G125" s="269">
        <v>626.29999999999984</v>
      </c>
      <c r="H125" s="269">
        <v>685.49999999999989</v>
      </c>
      <c r="I125" s="269">
        <v>696.54999999999984</v>
      </c>
      <c r="J125" s="269">
        <v>715.09999999999991</v>
      </c>
      <c r="K125" s="268">
        <v>678</v>
      </c>
      <c r="L125" s="268">
        <v>648.4</v>
      </c>
      <c r="M125" s="268">
        <v>37.041400000000003</v>
      </c>
      <c r="N125" s="1"/>
      <c r="O125" s="1"/>
    </row>
    <row r="126" spans="1:15" ht="12.75" customHeight="1">
      <c r="A126" s="236">
        <v>117</v>
      </c>
      <c r="B126" s="278" t="s">
        <v>138</v>
      </c>
      <c r="C126" s="268">
        <v>453</v>
      </c>
      <c r="D126" s="269">
        <v>449.25</v>
      </c>
      <c r="E126" s="269">
        <v>443.75</v>
      </c>
      <c r="F126" s="269">
        <v>434.5</v>
      </c>
      <c r="G126" s="269">
        <v>429</v>
      </c>
      <c r="H126" s="269">
        <v>458.5</v>
      </c>
      <c r="I126" s="269">
        <v>464</v>
      </c>
      <c r="J126" s="269">
        <v>473.25</v>
      </c>
      <c r="K126" s="268">
        <v>454.75</v>
      </c>
      <c r="L126" s="268">
        <v>440</v>
      </c>
      <c r="M126" s="268">
        <v>32.0017</v>
      </c>
      <c r="N126" s="1"/>
      <c r="O126" s="1"/>
    </row>
    <row r="127" spans="1:15" ht="12.75" customHeight="1">
      <c r="A127" s="236">
        <v>118</v>
      </c>
      <c r="B127" s="278" t="s">
        <v>140</v>
      </c>
      <c r="C127" s="268">
        <v>639.20000000000005</v>
      </c>
      <c r="D127" s="269">
        <v>642.26666666666677</v>
      </c>
      <c r="E127" s="269">
        <v>632.18333333333351</v>
      </c>
      <c r="F127" s="269">
        <v>625.16666666666674</v>
      </c>
      <c r="G127" s="269">
        <v>615.08333333333348</v>
      </c>
      <c r="H127" s="269">
        <v>649.28333333333353</v>
      </c>
      <c r="I127" s="269">
        <v>659.36666666666679</v>
      </c>
      <c r="J127" s="269">
        <v>666.38333333333355</v>
      </c>
      <c r="K127" s="268">
        <v>652.35</v>
      </c>
      <c r="L127" s="268">
        <v>635.25</v>
      </c>
      <c r="M127" s="268">
        <v>54.481769999999997</v>
      </c>
      <c r="N127" s="1"/>
      <c r="O127" s="1"/>
    </row>
    <row r="128" spans="1:15" ht="12.75" customHeight="1">
      <c r="A128" s="236">
        <v>119</v>
      </c>
      <c r="B128" s="278" t="s">
        <v>141</v>
      </c>
      <c r="C128" s="268">
        <v>1818.9</v>
      </c>
      <c r="D128" s="269">
        <v>1823.5833333333333</v>
      </c>
      <c r="E128" s="269">
        <v>1807.1666666666665</v>
      </c>
      <c r="F128" s="269">
        <v>1795.4333333333332</v>
      </c>
      <c r="G128" s="269">
        <v>1779.0166666666664</v>
      </c>
      <c r="H128" s="269">
        <v>1835.3166666666666</v>
      </c>
      <c r="I128" s="269">
        <v>1851.7333333333331</v>
      </c>
      <c r="J128" s="269">
        <v>1863.4666666666667</v>
      </c>
      <c r="K128" s="268">
        <v>1840</v>
      </c>
      <c r="L128" s="268">
        <v>1811.85</v>
      </c>
      <c r="M128" s="268">
        <v>17.48151</v>
      </c>
      <c r="N128" s="1"/>
      <c r="O128" s="1"/>
    </row>
    <row r="129" spans="1:15" ht="12.75" customHeight="1">
      <c r="A129" s="236">
        <v>120</v>
      </c>
      <c r="B129" s="278" t="s">
        <v>142</v>
      </c>
      <c r="C129" s="268">
        <v>78.099999999999994</v>
      </c>
      <c r="D129" s="269">
        <v>78.13333333333334</v>
      </c>
      <c r="E129" s="269">
        <v>77.066666666666677</v>
      </c>
      <c r="F129" s="269">
        <v>76.033333333333331</v>
      </c>
      <c r="G129" s="269">
        <v>74.966666666666669</v>
      </c>
      <c r="H129" s="269">
        <v>79.166666666666686</v>
      </c>
      <c r="I129" s="269">
        <v>80.233333333333348</v>
      </c>
      <c r="J129" s="269">
        <v>81.266666666666694</v>
      </c>
      <c r="K129" s="268">
        <v>79.2</v>
      </c>
      <c r="L129" s="268">
        <v>77.099999999999994</v>
      </c>
      <c r="M129" s="268">
        <v>64.317850000000007</v>
      </c>
      <c r="N129" s="1"/>
      <c r="O129" s="1"/>
    </row>
    <row r="130" spans="1:15" ht="12.75" customHeight="1">
      <c r="A130" s="236">
        <v>121</v>
      </c>
      <c r="B130" s="278" t="s">
        <v>147</v>
      </c>
      <c r="C130" s="268">
        <v>3599.4</v>
      </c>
      <c r="D130" s="269">
        <v>3611.8166666666671</v>
      </c>
      <c r="E130" s="269">
        <v>3563.6333333333341</v>
      </c>
      <c r="F130" s="269">
        <v>3527.8666666666672</v>
      </c>
      <c r="G130" s="269">
        <v>3479.6833333333343</v>
      </c>
      <c r="H130" s="269">
        <v>3647.5833333333339</v>
      </c>
      <c r="I130" s="269">
        <v>3695.7666666666673</v>
      </c>
      <c r="J130" s="269">
        <v>3731.5333333333338</v>
      </c>
      <c r="K130" s="268">
        <v>3660</v>
      </c>
      <c r="L130" s="268">
        <v>3576.05</v>
      </c>
      <c r="M130" s="268">
        <v>2.5568300000000002</v>
      </c>
      <c r="N130" s="1"/>
      <c r="O130" s="1"/>
    </row>
    <row r="131" spans="1:15" ht="12.75" customHeight="1">
      <c r="A131" s="236">
        <v>122</v>
      </c>
      <c r="B131" s="278" t="s">
        <v>144</v>
      </c>
      <c r="C131" s="268">
        <v>426.5</v>
      </c>
      <c r="D131" s="269">
        <v>424.5333333333333</v>
      </c>
      <c r="E131" s="269">
        <v>420.06666666666661</v>
      </c>
      <c r="F131" s="269">
        <v>413.63333333333333</v>
      </c>
      <c r="G131" s="269">
        <v>409.16666666666663</v>
      </c>
      <c r="H131" s="269">
        <v>430.96666666666658</v>
      </c>
      <c r="I131" s="269">
        <v>435.43333333333328</v>
      </c>
      <c r="J131" s="269">
        <v>441.86666666666656</v>
      </c>
      <c r="K131" s="268">
        <v>429</v>
      </c>
      <c r="L131" s="268">
        <v>418.1</v>
      </c>
      <c r="M131" s="268">
        <v>20.202159999999999</v>
      </c>
      <c r="N131" s="1"/>
      <c r="O131" s="1"/>
    </row>
    <row r="132" spans="1:15" ht="12.75" customHeight="1">
      <c r="A132" s="236">
        <v>123</v>
      </c>
      <c r="B132" s="278" t="s">
        <v>146</v>
      </c>
      <c r="C132" s="268">
        <v>4666.3</v>
      </c>
      <c r="D132" s="269">
        <v>4651.8499999999995</v>
      </c>
      <c r="E132" s="269">
        <v>4624.9499999999989</v>
      </c>
      <c r="F132" s="269">
        <v>4583.5999999999995</v>
      </c>
      <c r="G132" s="269">
        <v>4556.6999999999989</v>
      </c>
      <c r="H132" s="269">
        <v>4693.1999999999989</v>
      </c>
      <c r="I132" s="269">
        <v>4720.0999999999985</v>
      </c>
      <c r="J132" s="269">
        <v>4761.4499999999989</v>
      </c>
      <c r="K132" s="268">
        <v>4678.75</v>
      </c>
      <c r="L132" s="268">
        <v>4610.5</v>
      </c>
      <c r="M132" s="268">
        <v>2.7707799999999998</v>
      </c>
      <c r="N132" s="1"/>
      <c r="O132" s="1"/>
    </row>
    <row r="133" spans="1:15" ht="12.75" customHeight="1">
      <c r="A133" s="236">
        <v>124</v>
      </c>
      <c r="B133" s="278" t="s">
        <v>145</v>
      </c>
      <c r="C133" s="268">
        <v>1912.95</v>
      </c>
      <c r="D133" s="269">
        <v>1903.3499999999997</v>
      </c>
      <c r="E133" s="269">
        <v>1887.6999999999994</v>
      </c>
      <c r="F133" s="269">
        <v>1862.4499999999996</v>
      </c>
      <c r="G133" s="269">
        <v>1846.7999999999993</v>
      </c>
      <c r="H133" s="269">
        <v>1928.5999999999995</v>
      </c>
      <c r="I133" s="269">
        <v>1944.2499999999995</v>
      </c>
      <c r="J133" s="269">
        <v>1969.4999999999995</v>
      </c>
      <c r="K133" s="268">
        <v>1919</v>
      </c>
      <c r="L133" s="268">
        <v>1878.1</v>
      </c>
      <c r="M133" s="268">
        <v>27.718979999999998</v>
      </c>
      <c r="N133" s="1"/>
      <c r="O133" s="1"/>
    </row>
    <row r="134" spans="1:15" ht="12.75" customHeight="1">
      <c r="A134" s="236">
        <v>125</v>
      </c>
      <c r="B134" s="278" t="s">
        <v>266</v>
      </c>
      <c r="C134" s="268">
        <v>526.1</v>
      </c>
      <c r="D134" s="269">
        <v>525.5333333333333</v>
      </c>
      <c r="E134" s="269">
        <v>522.06666666666661</v>
      </c>
      <c r="F134" s="269">
        <v>518.0333333333333</v>
      </c>
      <c r="G134" s="269">
        <v>514.56666666666661</v>
      </c>
      <c r="H134" s="269">
        <v>529.56666666666661</v>
      </c>
      <c r="I134" s="269">
        <v>533.0333333333333</v>
      </c>
      <c r="J134" s="269">
        <v>537.06666666666661</v>
      </c>
      <c r="K134" s="268">
        <v>529</v>
      </c>
      <c r="L134" s="268">
        <v>521.5</v>
      </c>
      <c r="M134" s="268">
        <v>5.4786200000000003</v>
      </c>
      <c r="N134" s="1"/>
      <c r="O134" s="1"/>
    </row>
    <row r="135" spans="1:15" ht="12.75" customHeight="1">
      <c r="A135" s="236">
        <v>126</v>
      </c>
      <c r="B135" s="278" t="s">
        <v>148</v>
      </c>
      <c r="C135" s="268">
        <v>723.2</v>
      </c>
      <c r="D135" s="269">
        <v>729.68333333333339</v>
      </c>
      <c r="E135" s="269">
        <v>714.41666666666674</v>
      </c>
      <c r="F135" s="269">
        <v>705.63333333333333</v>
      </c>
      <c r="G135" s="269">
        <v>690.36666666666667</v>
      </c>
      <c r="H135" s="269">
        <v>738.46666666666681</v>
      </c>
      <c r="I135" s="269">
        <v>753.73333333333346</v>
      </c>
      <c r="J135" s="269">
        <v>762.51666666666688</v>
      </c>
      <c r="K135" s="268">
        <v>744.95</v>
      </c>
      <c r="L135" s="268">
        <v>720.9</v>
      </c>
      <c r="M135" s="268">
        <v>20.585280000000001</v>
      </c>
      <c r="N135" s="1"/>
      <c r="O135" s="1"/>
    </row>
    <row r="136" spans="1:15" ht="12.75" customHeight="1">
      <c r="A136" s="236">
        <v>127</v>
      </c>
      <c r="B136" s="278" t="s">
        <v>160</v>
      </c>
      <c r="C136" s="268">
        <v>82440.149999999994</v>
      </c>
      <c r="D136" s="269">
        <v>82849.75</v>
      </c>
      <c r="E136" s="269">
        <v>81843.399999999994</v>
      </c>
      <c r="F136" s="269">
        <v>81246.649999999994</v>
      </c>
      <c r="G136" s="269">
        <v>80240.299999999988</v>
      </c>
      <c r="H136" s="269">
        <v>83446.5</v>
      </c>
      <c r="I136" s="269">
        <v>84452.85</v>
      </c>
      <c r="J136" s="269">
        <v>85049.600000000006</v>
      </c>
      <c r="K136" s="268">
        <v>83856.100000000006</v>
      </c>
      <c r="L136" s="268">
        <v>82253</v>
      </c>
      <c r="M136" s="268">
        <v>0.10841000000000001</v>
      </c>
      <c r="N136" s="1"/>
      <c r="O136" s="1"/>
    </row>
    <row r="137" spans="1:15" ht="12.75" customHeight="1">
      <c r="A137" s="236">
        <v>128</v>
      </c>
      <c r="B137" s="278" t="s">
        <v>150</v>
      </c>
      <c r="C137" s="268">
        <v>200.25</v>
      </c>
      <c r="D137" s="269">
        <v>200.48333333333335</v>
      </c>
      <c r="E137" s="269">
        <v>197.51666666666671</v>
      </c>
      <c r="F137" s="269">
        <v>194.78333333333336</v>
      </c>
      <c r="G137" s="269">
        <v>191.81666666666672</v>
      </c>
      <c r="H137" s="269">
        <v>203.2166666666667</v>
      </c>
      <c r="I137" s="269">
        <v>206.18333333333334</v>
      </c>
      <c r="J137" s="269">
        <v>208.91666666666669</v>
      </c>
      <c r="K137" s="268">
        <v>203.45</v>
      </c>
      <c r="L137" s="268">
        <v>197.75</v>
      </c>
      <c r="M137" s="268">
        <v>65.385850000000005</v>
      </c>
      <c r="N137" s="1"/>
      <c r="O137" s="1"/>
    </row>
    <row r="138" spans="1:15" ht="12.75" customHeight="1">
      <c r="A138" s="236">
        <v>129</v>
      </c>
      <c r="B138" s="278" t="s">
        <v>149</v>
      </c>
      <c r="C138" s="268">
        <v>1256.9000000000001</v>
      </c>
      <c r="D138" s="269">
        <v>1262.8</v>
      </c>
      <c r="E138" s="269">
        <v>1248.5999999999999</v>
      </c>
      <c r="F138" s="269">
        <v>1240.3</v>
      </c>
      <c r="G138" s="269">
        <v>1226.0999999999999</v>
      </c>
      <c r="H138" s="269">
        <v>1271.0999999999999</v>
      </c>
      <c r="I138" s="269">
        <v>1285.3000000000002</v>
      </c>
      <c r="J138" s="269">
        <v>1293.5999999999999</v>
      </c>
      <c r="K138" s="268">
        <v>1277</v>
      </c>
      <c r="L138" s="268">
        <v>1254.5</v>
      </c>
      <c r="M138" s="268">
        <v>35.314689999999999</v>
      </c>
      <c r="N138" s="1"/>
      <c r="O138" s="1"/>
    </row>
    <row r="139" spans="1:15" ht="12.75" customHeight="1">
      <c r="A139" s="236">
        <v>130</v>
      </c>
      <c r="B139" s="278" t="s">
        <v>151</v>
      </c>
      <c r="C139" s="268">
        <v>100.9</v>
      </c>
      <c r="D139" s="269">
        <v>100.61666666666667</v>
      </c>
      <c r="E139" s="269">
        <v>99.283333333333346</v>
      </c>
      <c r="F139" s="269">
        <v>97.666666666666671</v>
      </c>
      <c r="G139" s="269">
        <v>96.333333333333343</v>
      </c>
      <c r="H139" s="269">
        <v>102.23333333333335</v>
      </c>
      <c r="I139" s="269">
        <v>103.56666666666666</v>
      </c>
      <c r="J139" s="269">
        <v>105.18333333333335</v>
      </c>
      <c r="K139" s="268">
        <v>101.95</v>
      </c>
      <c r="L139" s="268">
        <v>99</v>
      </c>
      <c r="M139" s="268">
        <v>42.476230000000001</v>
      </c>
      <c r="N139" s="1"/>
      <c r="O139" s="1"/>
    </row>
    <row r="140" spans="1:15" ht="12.75" customHeight="1">
      <c r="A140" s="236">
        <v>131</v>
      </c>
      <c r="B140" s="278" t="s">
        <v>152</v>
      </c>
      <c r="C140" s="268">
        <v>525.1</v>
      </c>
      <c r="D140" s="269">
        <v>526.35</v>
      </c>
      <c r="E140" s="269">
        <v>521.25</v>
      </c>
      <c r="F140" s="269">
        <v>517.4</v>
      </c>
      <c r="G140" s="269">
        <v>512.29999999999995</v>
      </c>
      <c r="H140" s="269">
        <v>530.20000000000005</v>
      </c>
      <c r="I140" s="269">
        <v>535.30000000000018</v>
      </c>
      <c r="J140" s="269">
        <v>539.15000000000009</v>
      </c>
      <c r="K140" s="268">
        <v>531.45000000000005</v>
      </c>
      <c r="L140" s="268">
        <v>522.5</v>
      </c>
      <c r="M140" s="268">
        <v>11.562189999999999</v>
      </c>
      <c r="N140" s="1"/>
      <c r="O140" s="1"/>
    </row>
    <row r="141" spans="1:15" ht="12.75" customHeight="1">
      <c r="A141" s="236">
        <v>132</v>
      </c>
      <c r="B141" s="278" t="s">
        <v>153</v>
      </c>
      <c r="C141" s="268">
        <v>8703</v>
      </c>
      <c r="D141" s="269">
        <v>8739.5</v>
      </c>
      <c r="E141" s="269">
        <v>8654</v>
      </c>
      <c r="F141" s="269">
        <v>8605</v>
      </c>
      <c r="G141" s="269">
        <v>8519.5</v>
      </c>
      <c r="H141" s="269">
        <v>8788.5</v>
      </c>
      <c r="I141" s="269">
        <v>8874</v>
      </c>
      <c r="J141" s="269">
        <v>8923</v>
      </c>
      <c r="K141" s="268">
        <v>8825</v>
      </c>
      <c r="L141" s="268">
        <v>8690.5</v>
      </c>
      <c r="M141" s="268">
        <v>4.7444499999999996</v>
      </c>
      <c r="N141" s="1"/>
      <c r="O141" s="1"/>
    </row>
    <row r="142" spans="1:15" ht="12.75" customHeight="1">
      <c r="A142" s="236">
        <v>133</v>
      </c>
      <c r="B142" s="278" t="s">
        <v>156</v>
      </c>
      <c r="C142" s="268">
        <v>769.95</v>
      </c>
      <c r="D142" s="269">
        <v>768.11666666666667</v>
      </c>
      <c r="E142" s="269">
        <v>761.68333333333339</v>
      </c>
      <c r="F142" s="269">
        <v>753.41666666666674</v>
      </c>
      <c r="G142" s="269">
        <v>746.98333333333346</v>
      </c>
      <c r="H142" s="269">
        <v>776.38333333333333</v>
      </c>
      <c r="I142" s="269">
        <v>782.81666666666649</v>
      </c>
      <c r="J142" s="269">
        <v>791.08333333333326</v>
      </c>
      <c r="K142" s="268">
        <v>774.55</v>
      </c>
      <c r="L142" s="268">
        <v>759.85</v>
      </c>
      <c r="M142" s="268">
        <v>7.5074899999999998</v>
      </c>
      <c r="N142" s="1"/>
      <c r="O142" s="1"/>
    </row>
    <row r="143" spans="1:15" ht="12.75" customHeight="1">
      <c r="A143" s="236">
        <v>134</v>
      </c>
      <c r="B143" s="278" t="s">
        <v>429</v>
      </c>
      <c r="C143" s="268">
        <v>426.3</v>
      </c>
      <c r="D143" s="269">
        <v>423.06666666666666</v>
      </c>
      <c r="E143" s="269">
        <v>415.83333333333331</v>
      </c>
      <c r="F143" s="269">
        <v>405.36666666666667</v>
      </c>
      <c r="G143" s="269">
        <v>398.13333333333333</v>
      </c>
      <c r="H143" s="269">
        <v>433.5333333333333</v>
      </c>
      <c r="I143" s="269">
        <v>440.76666666666665</v>
      </c>
      <c r="J143" s="269">
        <v>451.23333333333329</v>
      </c>
      <c r="K143" s="268">
        <v>430.3</v>
      </c>
      <c r="L143" s="268">
        <v>412.6</v>
      </c>
      <c r="M143" s="268">
        <v>42.112789999999997</v>
      </c>
      <c r="N143" s="1"/>
      <c r="O143" s="1"/>
    </row>
    <row r="144" spans="1:15" ht="12.75" customHeight="1">
      <c r="A144" s="236">
        <v>135</v>
      </c>
      <c r="B144" s="278" t="s">
        <v>155</v>
      </c>
      <c r="C144" s="268">
        <v>1566.95</v>
      </c>
      <c r="D144" s="269">
        <v>1560.7333333333333</v>
      </c>
      <c r="E144" s="269">
        <v>1543.4166666666667</v>
      </c>
      <c r="F144" s="269">
        <v>1519.8833333333334</v>
      </c>
      <c r="G144" s="269">
        <v>1502.5666666666668</v>
      </c>
      <c r="H144" s="269">
        <v>1584.2666666666667</v>
      </c>
      <c r="I144" s="269">
        <v>1601.5833333333333</v>
      </c>
      <c r="J144" s="269">
        <v>1625.1166666666666</v>
      </c>
      <c r="K144" s="268">
        <v>1578.05</v>
      </c>
      <c r="L144" s="268">
        <v>1537.2</v>
      </c>
      <c r="M144" s="268">
        <v>2.71834</v>
      </c>
      <c r="N144" s="1"/>
      <c r="O144" s="1"/>
    </row>
    <row r="145" spans="1:15" ht="12.75" customHeight="1">
      <c r="A145" s="236">
        <v>136</v>
      </c>
      <c r="B145" s="278" t="s">
        <v>158</v>
      </c>
      <c r="C145" s="268">
        <v>3302.45</v>
      </c>
      <c r="D145" s="269">
        <v>3287.1333333333332</v>
      </c>
      <c r="E145" s="269">
        <v>3264.3166666666666</v>
      </c>
      <c r="F145" s="269">
        <v>3226.1833333333334</v>
      </c>
      <c r="G145" s="269">
        <v>3203.3666666666668</v>
      </c>
      <c r="H145" s="269">
        <v>3325.2666666666664</v>
      </c>
      <c r="I145" s="269">
        <v>3348.083333333333</v>
      </c>
      <c r="J145" s="269">
        <v>3386.2166666666662</v>
      </c>
      <c r="K145" s="268">
        <v>3309.95</v>
      </c>
      <c r="L145" s="268">
        <v>3249</v>
      </c>
      <c r="M145" s="268">
        <v>5.5299500000000004</v>
      </c>
      <c r="N145" s="1"/>
      <c r="O145" s="1"/>
    </row>
    <row r="146" spans="1:15" ht="12.75" customHeight="1">
      <c r="A146" s="236">
        <v>137</v>
      </c>
      <c r="B146" s="278" t="s">
        <v>159</v>
      </c>
      <c r="C146" s="268">
        <v>2122.0500000000002</v>
      </c>
      <c r="D146" s="269">
        <v>2109.2166666666667</v>
      </c>
      <c r="E146" s="269">
        <v>2087.8833333333332</v>
      </c>
      <c r="F146" s="269">
        <v>2053.7166666666667</v>
      </c>
      <c r="G146" s="269">
        <v>2032.3833333333332</v>
      </c>
      <c r="H146" s="269">
        <v>2143.3833333333332</v>
      </c>
      <c r="I146" s="269">
        <v>2164.7166666666662</v>
      </c>
      <c r="J146" s="269">
        <v>2198.8833333333332</v>
      </c>
      <c r="K146" s="268">
        <v>2130.5500000000002</v>
      </c>
      <c r="L146" s="268">
        <v>2075.0500000000002</v>
      </c>
      <c r="M146" s="268">
        <v>10.350680000000001</v>
      </c>
      <c r="N146" s="1"/>
      <c r="O146" s="1"/>
    </row>
    <row r="147" spans="1:15" ht="12.75" customHeight="1">
      <c r="A147" s="236">
        <v>138</v>
      </c>
      <c r="B147" s="278" t="s">
        <v>161</v>
      </c>
      <c r="C147" s="268">
        <v>1043.95</v>
      </c>
      <c r="D147" s="269">
        <v>1052.7666666666667</v>
      </c>
      <c r="E147" s="269">
        <v>1031.1333333333332</v>
      </c>
      <c r="F147" s="269">
        <v>1018.3166666666666</v>
      </c>
      <c r="G147" s="269">
        <v>996.68333333333317</v>
      </c>
      <c r="H147" s="269">
        <v>1065.5833333333333</v>
      </c>
      <c r="I147" s="269">
        <v>1087.2166666666669</v>
      </c>
      <c r="J147" s="269">
        <v>1100.0333333333333</v>
      </c>
      <c r="K147" s="268">
        <v>1074.4000000000001</v>
      </c>
      <c r="L147" s="268">
        <v>1039.95</v>
      </c>
      <c r="M147" s="268">
        <v>9.5937900000000003</v>
      </c>
      <c r="N147" s="1"/>
      <c r="O147" s="1"/>
    </row>
    <row r="148" spans="1:15" ht="12.75" customHeight="1">
      <c r="A148" s="236">
        <v>139</v>
      </c>
      <c r="B148" s="278" t="s">
        <v>167</v>
      </c>
      <c r="C148" s="268">
        <v>132.9</v>
      </c>
      <c r="D148" s="269">
        <v>132.1</v>
      </c>
      <c r="E148" s="269">
        <v>130.94999999999999</v>
      </c>
      <c r="F148" s="269">
        <v>129</v>
      </c>
      <c r="G148" s="269">
        <v>127.85</v>
      </c>
      <c r="H148" s="269">
        <v>134.04999999999998</v>
      </c>
      <c r="I148" s="269">
        <v>135.20000000000002</v>
      </c>
      <c r="J148" s="269">
        <v>137.14999999999998</v>
      </c>
      <c r="K148" s="268">
        <v>133.25</v>
      </c>
      <c r="L148" s="268">
        <v>130.15</v>
      </c>
      <c r="M148" s="268">
        <v>79.278419999999997</v>
      </c>
      <c r="N148" s="1"/>
      <c r="O148" s="1"/>
    </row>
    <row r="149" spans="1:15" ht="12.75" customHeight="1">
      <c r="A149" s="236">
        <v>140</v>
      </c>
      <c r="B149" s="278" t="s">
        <v>169</v>
      </c>
      <c r="C149" s="268">
        <v>162.9</v>
      </c>
      <c r="D149" s="269">
        <v>163.46666666666667</v>
      </c>
      <c r="E149" s="269">
        <v>161.83333333333334</v>
      </c>
      <c r="F149" s="269">
        <v>160.76666666666668</v>
      </c>
      <c r="G149" s="269">
        <v>159.13333333333335</v>
      </c>
      <c r="H149" s="269">
        <v>164.53333333333333</v>
      </c>
      <c r="I149" s="269">
        <v>166.16666666666666</v>
      </c>
      <c r="J149" s="269">
        <v>167.23333333333332</v>
      </c>
      <c r="K149" s="268">
        <v>165.1</v>
      </c>
      <c r="L149" s="268">
        <v>162.4</v>
      </c>
      <c r="M149" s="268">
        <v>64.564080000000004</v>
      </c>
      <c r="N149" s="1"/>
      <c r="O149" s="1"/>
    </row>
    <row r="150" spans="1:15" ht="12.75" customHeight="1">
      <c r="A150" s="236">
        <v>141</v>
      </c>
      <c r="B150" s="278" t="s">
        <v>163</v>
      </c>
      <c r="C150" s="268">
        <v>72.75</v>
      </c>
      <c r="D150" s="269">
        <v>72.600000000000009</v>
      </c>
      <c r="E150" s="269">
        <v>71.90000000000002</v>
      </c>
      <c r="F150" s="269">
        <v>71.050000000000011</v>
      </c>
      <c r="G150" s="269">
        <v>70.350000000000023</v>
      </c>
      <c r="H150" s="269">
        <v>73.450000000000017</v>
      </c>
      <c r="I150" s="269">
        <v>74.150000000000006</v>
      </c>
      <c r="J150" s="269">
        <v>75.000000000000014</v>
      </c>
      <c r="K150" s="268">
        <v>73.3</v>
      </c>
      <c r="L150" s="268">
        <v>71.75</v>
      </c>
      <c r="M150" s="268">
        <v>128.82262</v>
      </c>
      <c r="N150" s="1"/>
      <c r="O150" s="1"/>
    </row>
    <row r="151" spans="1:15" ht="12.75" customHeight="1">
      <c r="A151" s="236">
        <v>142</v>
      </c>
      <c r="B151" s="278" t="s">
        <v>165</v>
      </c>
      <c r="C151" s="268">
        <v>4588.55</v>
      </c>
      <c r="D151" s="269">
        <v>4583.75</v>
      </c>
      <c r="E151" s="269">
        <v>4534.8500000000004</v>
      </c>
      <c r="F151" s="269">
        <v>4481.1500000000005</v>
      </c>
      <c r="G151" s="269">
        <v>4432.2500000000009</v>
      </c>
      <c r="H151" s="269">
        <v>4637.45</v>
      </c>
      <c r="I151" s="269">
        <v>4686.3499999999995</v>
      </c>
      <c r="J151" s="269">
        <v>4740.0499999999993</v>
      </c>
      <c r="K151" s="268">
        <v>4632.6499999999996</v>
      </c>
      <c r="L151" s="268">
        <v>4530.05</v>
      </c>
      <c r="M151" s="268">
        <v>1.6372</v>
      </c>
      <c r="N151" s="1"/>
      <c r="O151" s="1"/>
    </row>
    <row r="152" spans="1:15" ht="12.75" customHeight="1">
      <c r="A152" s="236">
        <v>143</v>
      </c>
      <c r="B152" s="278" t="s">
        <v>166</v>
      </c>
      <c r="C152" s="268">
        <v>19300.150000000001</v>
      </c>
      <c r="D152" s="269">
        <v>19354.183333333334</v>
      </c>
      <c r="E152" s="269">
        <v>19183.216666666667</v>
      </c>
      <c r="F152" s="269">
        <v>19066.283333333333</v>
      </c>
      <c r="G152" s="269">
        <v>18895.316666666666</v>
      </c>
      <c r="H152" s="269">
        <v>19471.116666666669</v>
      </c>
      <c r="I152" s="269">
        <v>19642.083333333336</v>
      </c>
      <c r="J152" s="269">
        <v>19759.01666666667</v>
      </c>
      <c r="K152" s="268">
        <v>19525.150000000001</v>
      </c>
      <c r="L152" s="268">
        <v>19237.25</v>
      </c>
      <c r="M152" s="268">
        <v>0.67035999999999996</v>
      </c>
      <c r="N152" s="1"/>
      <c r="O152" s="1"/>
    </row>
    <row r="153" spans="1:15" ht="12.75" customHeight="1">
      <c r="A153" s="236">
        <v>144</v>
      </c>
      <c r="B153" s="278" t="s">
        <v>162</v>
      </c>
      <c r="C153" s="268">
        <v>272.25</v>
      </c>
      <c r="D153" s="269">
        <v>272.86666666666667</v>
      </c>
      <c r="E153" s="269">
        <v>270.88333333333333</v>
      </c>
      <c r="F153" s="269">
        <v>269.51666666666665</v>
      </c>
      <c r="G153" s="269">
        <v>267.5333333333333</v>
      </c>
      <c r="H153" s="269">
        <v>274.23333333333335</v>
      </c>
      <c r="I153" s="269">
        <v>276.2166666666667</v>
      </c>
      <c r="J153" s="269">
        <v>277.58333333333337</v>
      </c>
      <c r="K153" s="268">
        <v>274.85000000000002</v>
      </c>
      <c r="L153" s="268">
        <v>271.5</v>
      </c>
      <c r="M153" s="268">
        <v>1.6864600000000001</v>
      </c>
      <c r="N153" s="1"/>
      <c r="O153" s="1"/>
    </row>
    <row r="154" spans="1:15" ht="12.75" customHeight="1">
      <c r="A154" s="236">
        <v>145</v>
      </c>
      <c r="B154" s="278" t="s">
        <v>268</v>
      </c>
      <c r="C154" s="268">
        <v>946</v>
      </c>
      <c r="D154" s="269">
        <v>946.25</v>
      </c>
      <c r="E154" s="269">
        <v>932.95</v>
      </c>
      <c r="F154" s="269">
        <v>919.90000000000009</v>
      </c>
      <c r="G154" s="269">
        <v>906.60000000000014</v>
      </c>
      <c r="H154" s="269">
        <v>959.3</v>
      </c>
      <c r="I154" s="269">
        <v>972.59999999999991</v>
      </c>
      <c r="J154" s="269">
        <v>985.64999999999986</v>
      </c>
      <c r="K154" s="268">
        <v>959.55</v>
      </c>
      <c r="L154" s="268">
        <v>933.2</v>
      </c>
      <c r="M154" s="268">
        <v>7.4163500000000004</v>
      </c>
      <c r="N154" s="1"/>
      <c r="O154" s="1"/>
    </row>
    <row r="155" spans="1:15" ht="12.75" customHeight="1">
      <c r="A155" s="236">
        <v>146</v>
      </c>
      <c r="B155" s="278" t="s">
        <v>170</v>
      </c>
      <c r="C155" s="268">
        <v>132.65</v>
      </c>
      <c r="D155" s="269">
        <v>133.86666666666667</v>
      </c>
      <c r="E155" s="269">
        <v>131.18333333333334</v>
      </c>
      <c r="F155" s="269">
        <v>129.71666666666667</v>
      </c>
      <c r="G155" s="269">
        <v>127.03333333333333</v>
      </c>
      <c r="H155" s="269">
        <v>135.33333333333334</v>
      </c>
      <c r="I155" s="269">
        <v>138.01666666666668</v>
      </c>
      <c r="J155" s="269">
        <v>139.48333333333335</v>
      </c>
      <c r="K155" s="268">
        <v>136.55000000000001</v>
      </c>
      <c r="L155" s="268">
        <v>132.4</v>
      </c>
      <c r="M155" s="268">
        <v>145.70734999999999</v>
      </c>
      <c r="N155" s="1"/>
      <c r="O155" s="1"/>
    </row>
    <row r="156" spans="1:15" ht="12.75" customHeight="1">
      <c r="A156" s="236">
        <v>147</v>
      </c>
      <c r="B156" s="278" t="s">
        <v>269</v>
      </c>
      <c r="C156" s="268">
        <v>187</v>
      </c>
      <c r="D156" s="269">
        <v>186.93333333333331</v>
      </c>
      <c r="E156" s="269">
        <v>184.56666666666661</v>
      </c>
      <c r="F156" s="269">
        <v>182.1333333333333</v>
      </c>
      <c r="G156" s="269">
        <v>179.76666666666659</v>
      </c>
      <c r="H156" s="269">
        <v>189.36666666666662</v>
      </c>
      <c r="I156" s="269">
        <v>191.73333333333335</v>
      </c>
      <c r="J156" s="269">
        <v>194.16666666666663</v>
      </c>
      <c r="K156" s="268">
        <v>189.3</v>
      </c>
      <c r="L156" s="268">
        <v>184.5</v>
      </c>
      <c r="M156" s="268">
        <v>13.11149</v>
      </c>
      <c r="N156" s="1"/>
      <c r="O156" s="1"/>
    </row>
    <row r="157" spans="1:15" ht="12.75" customHeight="1">
      <c r="A157" s="236">
        <v>148</v>
      </c>
      <c r="B157" s="278" t="s">
        <v>831</v>
      </c>
      <c r="C157" s="268">
        <v>688.6</v>
      </c>
      <c r="D157" s="269">
        <v>686.31666666666661</v>
      </c>
      <c r="E157" s="269">
        <v>678.88333333333321</v>
      </c>
      <c r="F157" s="269">
        <v>669.16666666666663</v>
      </c>
      <c r="G157" s="269">
        <v>661.73333333333323</v>
      </c>
      <c r="H157" s="269">
        <v>696.03333333333319</v>
      </c>
      <c r="I157" s="269">
        <v>703.46666666666658</v>
      </c>
      <c r="J157" s="269">
        <v>713.18333333333317</v>
      </c>
      <c r="K157" s="268">
        <v>693.75</v>
      </c>
      <c r="L157" s="268">
        <v>676.6</v>
      </c>
      <c r="M157" s="268">
        <v>8.9453099999999992</v>
      </c>
      <c r="N157" s="1"/>
      <c r="O157" s="1"/>
    </row>
    <row r="158" spans="1:15" ht="12.75" customHeight="1">
      <c r="A158" s="236">
        <v>149</v>
      </c>
      <c r="B158" s="278" t="s">
        <v>442</v>
      </c>
      <c r="C158" s="268">
        <v>3038.55</v>
      </c>
      <c r="D158" s="269">
        <v>3030.5333333333333</v>
      </c>
      <c r="E158" s="269">
        <v>3006.0666666666666</v>
      </c>
      <c r="F158" s="269">
        <v>2973.5833333333335</v>
      </c>
      <c r="G158" s="269">
        <v>2949.1166666666668</v>
      </c>
      <c r="H158" s="269">
        <v>3063.0166666666664</v>
      </c>
      <c r="I158" s="269">
        <v>3087.4833333333327</v>
      </c>
      <c r="J158" s="269">
        <v>3119.9666666666662</v>
      </c>
      <c r="K158" s="268">
        <v>3055</v>
      </c>
      <c r="L158" s="268">
        <v>2998.05</v>
      </c>
      <c r="M158" s="268">
        <v>0.91588999999999998</v>
      </c>
      <c r="N158" s="1"/>
      <c r="O158" s="1"/>
    </row>
    <row r="159" spans="1:15" ht="12.75" customHeight="1">
      <c r="A159" s="236">
        <v>150</v>
      </c>
      <c r="B159" s="278" t="s">
        <v>832</v>
      </c>
      <c r="C159" s="268">
        <v>490.4</v>
      </c>
      <c r="D159" s="269">
        <v>488.73333333333335</v>
      </c>
      <c r="E159" s="269">
        <v>482.9666666666667</v>
      </c>
      <c r="F159" s="269">
        <v>475.53333333333336</v>
      </c>
      <c r="G159" s="269">
        <v>469.76666666666671</v>
      </c>
      <c r="H159" s="269">
        <v>496.16666666666669</v>
      </c>
      <c r="I159" s="269">
        <v>501.93333333333334</v>
      </c>
      <c r="J159" s="269">
        <v>509.36666666666667</v>
      </c>
      <c r="K159" s="268">
        <v>494.5</v>
      </c>
      <c r="L159" s="268">
        <v>481.3</v>
      </c>
      <c r="M159" s="268">
        <v>2.1423299999999998</v>
      </c>
      <c r="N159" s="1"/>
      <c r="O159" s="1"/>
    </row>
    <row r="160" spans="1:15" ht="12.75" customHeight="1">
      <c r="A160" s="236">
        <v>151</v>
      </c>
      <c r="B160" s="278" t="s">
        <v>177</v>
      </c>
      <c r="C160" s="268">
        <v>3067.65</v>
      </c>
      <c r="D160" s="269">
        <v>3072.4</v>
      </c>
      <c r="E160" s="269">
        <v>3035.9</v>
      </c>
      <c r="F160" s="269">
        <v>3004.15</v>
      </c>
      <c r="G160" s="269">
        <v>2967.65</v>
      </c>
      <c r="H160" s="269">
        <v>3104.15</v>
      </c>
      <c r="I160" s="269">
        <v>3140.65</v>
      </c>
      <c r="J160" s="269">
        <v>3172.4</v>
      </c>
      <c r="K160" s="268">
        <v>3108.9</v>
      </c>
      <c r="L160" s="268">
        <v>3040.65</v>
      </c>
      <c r="M160" s="268">
        <v>1.84761</v>
      </c>
      <c r="N160" s="1"/>
      <c r="O160" s="1"/>
    </row>
    <row r="161" spans="1:15" ht="12.75" customHeight="1">
      <c r="A161" s="236">
        <v>152</v>
      </c>
      <c r="B161" s="278" t="s">
        <v>171</v>
      </c>
      <c r="C161" s="268">
        <v>53078.95</v>
      </c>
      <c r="D161" s="269">
        <v>53118.5</v>
      </c>
      <c r="E161" s="269">
        <v>52210.45</v>
      </c>
      <c r="F161" s="269">
        <v>51341.95</v>
      </c>
      <c r="G161" s="269">
        <v>50433.899999999994</v>
      </c>
      <c r="H161" s="269">
        <v>53987</v>
      </c>
      <c r="I161" s="269">
        <v>54895.05</v>
      </c>
      <c r="J161" s="269">
        <v>55763.55</v>
      </c>
      <c r="K161" s="268">
        <v>54026.55</v>
      </c>
      <c r="L161" s="268">
        <v>52250</v>
      </c>
      <c r="M161" s="268">
        <v>0.33655000000000002</v>
      </c>
      <c r="N161" s="1"/>
      <c r="O161" s="1"/>
    </row>
    <row r="162" spans="1:15" ht="12.75" customHeight="1">
      <c r="A162" s="236">
        <v>153</v>
      </c>
      <c r="B162" s="278" t="s">
        <v>447</v>
      </c>
      <c r="C162" s="268">
        <v>3552.75</v>
      </c>
      <c r="D162" s="269">
        <v>3488.7000000000003</v>
      </c>
      <c r="E162" s="269">
        <v>3406.9500000000007</v>
      </c>
      <c r="F162" s="269">
        <v>3261.1500000000005</v>
      </c>
      <c r="G162" s="269">
        <v>3179.400000000001</v>
      </c>
      <c r="H162" s="269">
        <v>3634.5000000000005</v>
      </c>
      <c r="I162" s="269">
        <v>3716.2499999999995</v>
      </c>
      <c r="J162" s="269">
        <v>3862.05</v>
      </c>
      <c r="K162" s="268">
        <v>3570.45</v>
      </c>
      <c r="L162" s="268">
        <v>3342.9</v>
      </c>
      <c r="M162" s="268">
        <v>12.76258</v>
      </c>
      <c r="N162" s="1"/>
      <c r="O162" s="1"/>
    </row>
    <row r="163" spans="1:15" ht="12.75" customHeight="1">
      <c r="A163" s="236">
        <v>154</v>
      </c>
      <c r="B163" s="278" t="s">
        <v>173</v>
      </c>
      <c r="C163" s="268">
        <v>204.3</v>
      </c>
      <c r="D163" s="269">
        <v>204.56666666666669</v>
      </c>
      <c r="E163" s="269">
        <v>201.38333333333338</v>
      </c>
      <c r="F163" s="269">
        <v>198.4666666666667</v>
      </c>
      <c r="G163" s="269">
        <v>195.28333333333339</v>
      </c>
      <c r="H163" s="269">
        <v>207.48333333333338</v>
      </c>
      <c r="I163" s="269">
        <v>210.66666666666671</v>
      </c>
      <c r="J163" s="269">
        <v>213.58333333333337</v>
      </c>
      <c r="K163" s="268">
        <v>207.75</v>
      </c>
      <c r="L163" s="268">
        <v>201.65</v>
      </c>
      <c r="M163" s="268">
        <v>28.427689999999998</v>
      </c>
      <c r="N163" s="1"/>
      <c r="O163" s="1"/>
    </row>
    <row r="164" spans="1:15" ht="12.75" customHeight="1">
      <c r="A164" s="236">
        <v>155</v>
      </c>
      <c r="B164" s="278" t="s">
        <v>176</v>
      </c>
      <c r="C164" s="268">
        <v>2661.95</v>
      </c>
      <c r="D164" s="269">
        <v>2676.9833333333331</v>
      </c>
      <c r="E164" s="269">
        <v>2639.9666666666662</v>
      </c>
      <c r="F164" s="269">
        <v>2617.9833333333331</v>
      </c>
      <c r="G164" s="269">
        <v>2580.9666666666662</v>
      </c>
      <c r="H164" s="269">
        <v>2698.9666666666662</v>
      </c>
      <c r="I164" s="269">
        <v>2735.9833333333336</v>
      </c>
      <c r="J164" s="269">
        <v>2757.9666666666662</v>
      </c>
      <c r="K164" s="268">
        <v>2714</v>
      </c>
      <c r="L164" s="268">
        <v>2655</v>
      </c>
      <c r="M164" s="268">
        <v>2.9742799999999998</v>
      </c>
      <c r="N164" s="1"/>
      <c r="O164" s="1"/>
    </row>
    <row r="165" spans="1:15" ht="12.75" customHeight="1">
      <c r="A165" s="236">
        <v>156</v>
      </c>
      <c r="B165" s="278" t="s">
        <v>172</v>
      </c>
      <c r="C165" s="268">
        <v>857.75</v>
      </c>
      <c r="D165" s="269">
        <v>864.4</v>
      </c>
      <c r="E165" s="269">
        <v>850.05</v>
      </c>
      <c r="F165" s="269">
        <v>842.35</v>
      </c>
      <c r="G165" s="269">
        <v>828</v>
      </c>
      <c r="H165" s="269">
        <v>872.09999999999991</v>
      </c>
      <c r="I165" s="269">
        <v>886.45</v>
      </c>
      <c r="J165" s="269">
        <v>894.14999999999986</v>
      </c>
      <c r="K165" s="268">
        <v>878.75</v>
      </c>
      <c r="L165" s="268">
        <v>856.7</v>
      </c>
      <c r="M165" s="268">
        <v>7.75251</v>
      </c>
      <c r="N165" s="1"/>
      <c r="O165" s="1"/>
    </row>
    <row r="166" spans="1:15" ht="12.75" customHeight="1">
      <c r="A166" s="236">
        <v>157</v>
      </c>
      <c r="B166" s="278" t="s">
        <v>270</v>
      </c>
      <c r="C166" s="268">
        <v>2642.95</v>
      </c>
      <c r="D166" s="269">
        <v>2657.65</v>
      </c>
      <c r="E166" s="269">
        <v>2615.3000000000002</v>
      </c>
      <c r="F166" s="269">
        <v>2587.65</v>
      </c>
      <c r="G166" s="269">
        <v>2545.3000000000002</v>
      </c>
      <c r="H166" s="269">
        <v>2685.3</v>
      </c>
      <c r="I166" s="269">
        <v>2727.6499999999996</v>
      </c>
      <c r="J166" s="269">
        <v>2755.3</v>
      </c>
      <c r="K166" s="268">
        <v>2700</v>
      </c>
      <c r="L166" s="268">
        <v>2630</v>
      </c>
      <c r="M166" s="268">
        <v>2.8234699999999999</v>
      </c>
      <c r="N166" s="1"/>
      <c r="O166" s="1"/>
    </row>
    <row r="167" spans="1:15" ht="12.75" customHeight="1">
      <c r="A167" s="236">
        <v>158</v>
      </c>
      <c r="B167" s="278" t="s">
        <v>174</v>
      </c>
      <c r="C167" s="268">
        <v>105.65</v>
      </c>
      <c r="D167" s="269">
        <v>105.88333333333334</v>
      </c>
      <c r="E167" s="269">
        <v>104.81666666666668</v>
      </c>
      <c r="F167" s="269">
        <v>103.98333333333333</v>
      </c>
      <c r="G167" s="269">
        <v>102.91666666666667</v>
      </c>
      <c r="H167" s="269">
        <v>106.71666666666668</v>
      </c>
      <c r="I167" s="269">
        <v>107.78333333333335</v>
      </c>
      <c r="J167" s="269">
        <v>108.61666666666669</v>
      </c>
      <c r="K167" s="268">
        <v>106.95</v>
      </c>
      <c r="L167" s="268">
        <v>105.05</v>
      </c>
      <c r="M167" s="268">
        <v>72.709400000000002</v>
      </c>
      <c r="N167" s="1"/>
      <c r="O167" s="1"/>
    </row>
    <row r="168" spans="1:15" ht="12.75" customHeight="1">
      <c r="A168" s="236">
        <v>159</v>
      </c>
      <c r="B168" s="278" t="s">
        <v>179</v>
      </c>
      <c r="C168" s="268">
        <v>206.3</v>
      </c>
      <c r="D168" s="269">
        <v>207.60000000000002</v>
      </c>
      <c r="E168" s="269">
        <v>204.30000000000004</v>
      </c>
      <c r="F168" s="269">
        <v>202.3</v>
      </c>
      <c r="G168" s="269">
        <v>199.00000000000003</v>
      </c>
      <c r="H168" s="269">
        <v>209.60000000000005</v>
      </c>
      <c r="I168" s="269">
        <v>212.9</v>
      </c>
      <c r="J168" s="269">
        <v>214.90000000000006</v>
      </c>
      <c r="K168" s="268">
        <v>210.9</v>
      </c>
      <c r="L168" s="268">
        <v>205.6</v>
      </c>
      <c r="M168" s="268">
        <v>155.19559000000001</v>
      </c>
      <c r="N168" s="1"/>
      <c r="O168" s="1"/>
    </row>
    <row r="169" spans="1:15" ht="12.75" customHeight="1">
      <c r="A169" s="236">
        <v>160</v>
      </c>
      <c r="B169" s="278" t="s">
        <v>271</v>
      </c>
      <c r="C169" s="268">
        <v>470.3</v>
      </c>
      <c r="D169" s="269">
        <v>471.43333333333334</v>
      </c>
      <c r="E169" s="269">
        <v>467.06666666666666</v>
      </c>
      <c r="F169" s="269">
        <v>463.83333333333331</v>
      </c>
      <c r="G169" s="269">
        <v>459.46666666666664</v>
      </c>
      <c r="H169" s="269">
        <v>474.66666666666669</v>
      </c>
      <c r="I169" s="269">
        <v>479.03333333333336</v>
      </c>
      <c r="J169" s="269">
        <v>482.26666666666671</v>
      </c>
      <c r="K169" s="268">
        <v>475.8</v>
      </c>
      <c r="L169" s="268">
        <v>468.2</v>
      </c>
      <c r="M169" s="268">
        <v>5.3382500000000004</v>
      </c>
      <c r="N169" s="1"/>
      <c r="O169" s="1"/>
    </row>
    <row r="170" spans="1:15" ht="12.75" customHeight="1">
      <c r="A170" s="236">
        <v>161</v>
      </c>
      <c r="B170" s="278" t="s">
        <v>272</v>
      </c>
      <c r="C170" s="268">
        <v>13913</v>
      </c>
      <c r="D170" s="269">
        <v>13924.550000000001</v>
      </c>
      <c r="E170" s="269">
        <v>13839.650000000001</v>
      </c>
      <c r="F170" s="269">
        <v>13766.300000000001</v>
      </c>
      <c r="G170" s="269">
        <v>13681.400000000001</v>
      </c>
      <c r="H170" s="269">
        <v>13997.900000000001</v>
      </c>
      <c r="I170" s="269">
        <v>14082.8</v>
      </c>
      <c r="J170" s="269">
        <v>14156.150000000001</v>
      </c>
      <c r="K170" s="268">
        <v>14009.45</v>
      </c>
      <c r="L170" s="268">
        <v>13851.2</v>
      </c>
      <c r="M170" s="268">
        <v>6.2839999999999993E-2</v>
      </c>
      <c r="N170" s="1"/>
      <c r="O170" s="1"/>
    </row>
    <row r="171" spans="1:15" ht="12.75" customHeight="1">
      <c r="A171" s="236">
        <v>162</v>
      </c>
      <c r="B171" s="278" t="s">
        <v>178</v>
      </c>
      <c r="C171" s="268">
        <v>36.65</v>
      </c>
      <c r="D171" s="269">
        <v>36.700000000000003</v>
      </c>
      <c r="E171" s="269">
        <v>36.400000000000006</v>
      </c>
      <c r="F171" s="269">
        <v>36.150000000000006</v>
      </c>
      <c r="G171" s="269">
        <v>35.850000000000009</v>
      </c>
      <c r="H171" s="269">
        <v>36.950000000000003</v>
      </c>
      <c r="I171" s="269">
        <v>37.25</v>
      </c>
      <c r="J171" s="269">
        <v>37.5</v>
      </c>
      <c r="K171" s="268">
        <v>37</v>
      </c>
      <c r="L171" s="268">
        <v>36.450000000000003</v>
      </c>
      <c r="M171" s="268">
        <v>274.48412000000002</v>
      </c>
      <c r="N171" s="1"/>
      <c r="O171" s="1"/>
    </row>
    <row r="172" spans="1:15" ht="12.75" customHeight="1">
      <c r="A172" s="236">
        <v>163</v>
      </c>
      <c r="B172" s="278" t="s">
        <v>184</v>
      </c>
      <c r="C172" s="268">
        <v>95.5</v>
      </c>
      <c r="D172" s="269">
        <v>95.116666666666674</v>
      </c>
      <c r="E172" s="269">
        <v>94.483333333333348</v>
      </c>
      <c r="F172" s="269">
        <v>93.466666666666669</v>
      </c>
      <c r="G172" s="269">
        <v>92.833333333333343</v>
      </c>
      <c r="H172" s="269">
        <v>96.133333333333354</v>
      </c>
      <c r="I172" s="269">
        <v>96.76666666666668</v>
      </c>
      <c r="J172" s="269">
        <v>97.78333333333336</v>
      </c>
      <c r="K172" s="268">
        <v>95.75</v>
      </c>
      <c r="L172" s="268">
        <v>94.1</v>
      </c>
      <c r="M172" s="268">
        <v>62.232939999999999</v>
      </c>
      <c r="N172" s="1"/>
      <c r="O172" s="1"/>
    </row>
    <row r="173" spans="1:15" ht="12.75" customHeight="1">
      <c r="A173" s="236">
        <v>164</v>
      </c>
      <c r="B173" s="278" t="s">
        <v>185</v>
      </c>
      <c r="C173" s="268">
        <v>2422.1</v>
      </c>
      <c r="D173" s="269">
        <v>2430.0833333333335</v>
      </c>
      <c r="E173" s="269">
        <v>2410.166666666667</v>
      </c>
      <c r="F173" s="269">
        <v>2398.2333333333336</v>
      </c>
      <c r="G173" s="269">
        <v>2378.3166666666671</v>
      </c>
      <c r="H173" s="269">
        <v>2442.0166666666669</v>
      </c>
      <c r="I173" s="269">
        <v>2461.9333333333338</v>
      </c>
      <c r="J173" s="269">
        <v>2473.8666666666668</v>
      </c>
      <c r="K173" s="268">
        <v>2450</v>
      </c>
      <c r="L173" s="268">
        <v>2418.15</v>
      </c>
      <c r="M173" s="268">
        <v>61.62021</v>
      </c>
      <c r="N173" s="1"/>
      <c r="O173" s="1"/>
    </row>
    <row r="174" spans="1:15" ht="12.75" customHeight="1">
      <c r="A174" s="236">
        <v>165</v>
      </c>
      <c r="B174" s="278" t="s">
        <v>273</v>
      </c>
      <c r="C174" s="268">
        <v>886.35</v>
      </c>
      <c r="D174" s="269">
        <v>892.7166666666667</v>
      </c>
      <c r="E174" s="269">
        <v>878.48333333333335</v>
      </c>
      <c r="F174" s="269">
        <v>870.61666666666667</v>
      </c>
      <c r="G174" s="269">
        <v>856.38333333333333</v>
      </c>
      <c r="H174" s="269">
        <v>900.58333333333337</v>
      </c>
      <c r="I174" s="269">
        <v>914.81666666666672</v>
      </c>
      <c r="J174" s="269">
        <v>922.68333333333339</v>
      </c>
      <c r="K174" s="268">
        <v>906.95</v>
      </c>
      <c r="L174" s="268">
        <v>884.85</v>
      </c>
      <c r="M174" s="268">
        <v>12.32328</v>
      </c>
      <c r="N174" s="1"/>
      <c r="O174" s="1"/>
    </row>
    <row r="175" spans="1:15" ht="12.75" customHeight="1">
      <c r="A175" s="236">
        <v>166</v>
      </c>
      <c r="B175" s="278" t="s">
        <v>187</v>
      </c>
      <c r="C175" s="268">
        <v>1245.1500000000001</v>
      </c>
      <c r="D175" s="269">
        <v>1255.8500000000001</v>
      </c>
      <c r="E175" s="269">
        <v>1231.7500000000002</v>
      </c>
      <c r="F175" s="269">
        <v>1218.3500000000001</v>
      </c>
      <c r="G175" s="269">
        <v>1194.2500000000002</v>
      </c>
      <c r="H175" s="269">
        <v>1269.2500000000002</v>
      </c>
      <c r="I175" s="269">
        <v>1293.3500000000001</v>
      </c>
      <c r="J175" s="269">
        <v>1306.7500000000002</v>
      </c>
      <c r="K175" s="268">
        <v>1279.95</v>
      </c>
      <c r="L175" s="268">
        <v>1242.45</v>
      </c>
      <c r="M175" s="268">
        <v>9.0076900000000002</v>
      </c>
      <c r="N175" s="1"/>
      <c r="O175" s="1"/>
    </row>
    <row r="176" spans="1:15" ht="12.75" customHeight="1">
      <c r="A176" s="236">
        <v>167</v>
      </c>
      <c r="B176" s="278" t="s">
        <v>191</v>
      </c>
      <c r="C176" s="268">
        <v>2575.0500000000002</v>
      </c>
      <c r="D176" s="269">
        <v>2568.7666666666669</v>
      </c>
      <c r="E176" s="269">
        <v>2539.5333333333338</v>
      </c>
      <c r="F176" s="269">
        <v>2504.0166666666669</v>
      </c>
      <c r="G176" s="269">
        <v>2474.7833333333338</v>
      </c>
      <c r="H176" s="269">
        <v>2604.2833333333338</v>
      </c>
      <c r="I176" s="269">
        <v>2633.5166666666664</v>
      </c>
      <c r="J176" s="269">
        <v>2669.0333333333338</v>
      </c>
      <c r="K176" s="268">
        <v>2598</v>
      </c>
      <c r="L176" s="268">
        <v>2533.25</v>
      </c>
      <c r="M176" s="268">
        <v>6.5615100000000002</v>
      </c>
      <c r="N176" s="1"/>
      <c r="O176" s="1"/>
    </row>
    <row r="177" spans="1:15" ht="12.75" customHeight="1">
      <c r="A177" s="236">
        <v>168</v>
      </c>
      <c r="B177" s="278" t="s">
        <v>189</v>
      </c>
      <c r="C177" s="268">
        <v>21321.200000000001</v>
      </c>
      <c r="D177" s="269">
        <v>21230.866666666669</v>
      </c>
      <c r="E177" s="269">
        <v>21015.283333333336</v>
      </c>
      <c r="F177" s="269">
        <v>20709.366666666669</v>
      </c>
      <c r="G177" s="269">
        <v>20493.783333333336</v>
      </c>
      <c r="H177" s="269">
        <v>21536.783333333336</v>
      </c>
      <c r="I177" s="269">
        <v>21752.366666666665</v>
      </c>
      <c r="J177" s="269">
        <v>22058.283333333336</v>
      </c>
      <c r="K177" s="268">
        <v>21446.45</v>
      </c>
      <c r="L177" s="268">
        <v>20924.95</v>
      </c>
      <c r="M177" s="268">
        <v>0.56605000000000005</v>
      </c>
      <c r="N177" s="1"/>
      <c r="O177" s="1"/>
    </row>
    <row r="178" spans="1:15" ht="12.75" customHeight="1">
      <c r="A178" s="236">
        <v>169</v>
      </c>
      <c r="B178" s="278" t="s">
        <v>192</v>
      </c>
      <c r="C178" s="268">
        <v>1197.75</v>
      </c>
      <c r="D178" s="269">
        <v>1202.5833333333333</v>
      </c>
      <c r="E178" s="269">
        <v>1187.1666666666665</v>
      </c>
      <c r="F178" s="269">
        <v>1176.5833333333333</v>
      </c>
      <c r="G178" s="269">
        <v>1161.1666666666665</v>
      </c>
      <c r="H178" s="269">
        <v>1213.1666666666665</v>
      </c>
      <c r="I178" s="269">
        <v>1228.583333333333</v>
      </c>
      <c r="J178" s="269">
        <v>1239.1666666666665</v>
      </c>
      <c r="K178" s="268">
        <v>1218</v>
      </c>
      <c r="L178" s="268">
        <v>1192</v>
      </c>
      <c r="M178" s="268">
        <v>8.5710200000000007</v>
      </c>
      <c r="N178" s="1"/>
      <c r="O178" s="1"/>
    </row>
    <row r="179" spans="1:15" ht="12.75" customHeight="1">
      <c r="A179" s="236">
        <v>170</v>
      </c>
      <c r="B179" s="278" t="s">
        <v>190</v>
      </c>
      <c r="C179" s="268">
        <v>2800.45</v>
      </c>
      <c r="D179" s="269">
        <v>2790.1</v>
      </c>
      <c r="E179" s="269">
        <v>2762.6499999999996</v>
      </c>
      <c r="F179" s="269">
        <v>2724.85</v>
      </c>
      <c r="G179" s="269">
        <v>2697.3999999999996</v>
      </c>
      <c r="H179" s="269">
        <v>2827.8999999999996</v>
      </c>
      <c r="I179" s="269">
        <v>2855.3499999999995</v>
      </c>
      <c r="J179" s="269">
        <v>2893.1499999999996</v>
      </c>
      <c r="K179" s="268">
        <v>2817.55</v>
      </c>
      <c r="L179" s="268">
        <v>2752.3</v>
      </c>
      <c r="M179" s="268">
        <v>1.97017</v>
      </c>
      <c r="N179" s="1"/>
      <c r="O179" s="1"/>
    </row>
    <row r="180" spans="1:15" ht="12.75" customHeight="1">
      <c r="A180" s="236">
        <v>171</v>
      </c>
      <c r="B180" s="278" t="s">
        <v>823</v>
      </c>
      <c r="C180" s="268">
        <v>474.15</v>
      </c>
      <c r="D180" s="269">
        <v>476.2166666666667</v>
      </c>
      <c r="E180" s="269">
        <v>468.28333333333342</v>
      </c>
      <c r="F180" s="269">
        <v>462.41666666666674</v>
      </c>
      <c r="G180" s="269">
        <v>454.48333333333346</v>
      </c>
      <c r="H180" s="269">
        <v>482.08333333333337</v>
      </c>
      <c r="I180" s="269">
        <v>490.01666666666665</v>
      </c>
      <c r="J180" s="269">
        <v>495.88333333333333</v>
      </c>
      <c r="K180" s="268">
        <v>484.15</v>
      </c>
      <c r="L180" s="268">
        <v>470.35</v>
      </c>
      <c r="M180" s="268">
        <v>9.9126200000000004</v>
      </c>
      <c r="N180" s="1"/>
      <c r="O180" s="1"/>
    </row>
    <row r="181" spans="1:15" ht="12.75" customHeight="1">
      <c r="A181" s="236">
        <v>172</v>
      </c>
      <c r="B181" s="278" t="s">
        <v>188</v>
      </c>
      <c r="C181" s="268">
        <v>537.29999999999995</v>
      </c>
      <c r="D181" s="269">
        <v>537.9</v>
      </c>
      <c r="E181" s="269">
        <v>534</v>
      </c>
      <c r="F181" s="269">
        <v>530.70000000000005</v>
      </c>
      <c r="G181" s="269">
        <v>526.80000000000007</v>
      </c>
      <c r="H181" s="269">
        <v>541.19999999999993</v>
      </c>
      <c r="I181" s="269">
        <v>545.0999999999998</v>
      </c>
      <c r="J181" s="269">
        <v>548.39999999999986</v>
      </c>
      <c r="K181" s="268">
        <v>541.79999999999995</v>
      </c>
      <c r="L181" s="268">
        <v>534.6</v>
      </c>
      <c r="M181" s="268">
        <v>95.073220000000006</v>
      </c>
      <c r="N181" s="1"/>
      <c r="O181" s="1"/>
    </row>
    <row r="182" spans="1:15" ht="12.75" customHeight="1">
      <c r="A182" s="236">
        <v>173</v>
      </c>
      <c r="B182" s="278" t="s">
        <v>186</v>
      </c>
      <c r="C182" s="268">
        <v>82.45</v>
      </c>
      <c r="D182" s="269">
        <v>81.666666666666671</v>
      </c>
      <c r="E182" s="269">
        <v>80.63333333333334</v>
      </c>
      <c r="F182" s="269">
        <v>78.816666666666663</v>
      </c>
      <c r="G182" s="269">
        <v>77.783333333333331</v>
      </c>
      <c r="H182" s="269">
        <v>83.483333333333348</v>
      </c>
      <c r="I182" s="269">
        <v>84.51666666666668</v>
      </c>
      <c r="J182" s="269">
        <v>86.333333333333357</v>
      </c>
      <c r="K182" s="268">
        <v>82.7</v>
      </c>
      <c r="L182" s="268">
        <v>79.849999999999994</v>
      </c>
      <c r="M182" s="268">
        <v>220.03469000000001</v>
      </c>
      <c r="N182" s="1"/>
      <c r="O182" s="1"/>
    </row>
    <row r="183" spans="1:15" ht="12.75" customHeight="1">
      <c r="A183" s="236">
        <v>174</v>
      </c>
      <c r="B183" s="278" t="s">
        <v>193</v>
      </c>
      <c r="C183" s="268">
        <v>953.9</v>
      </c>
      <c r="D183" s="269">
        <v>954.48333333333323</v>
      </c>
      <c r="E183" s="269">
        <v>946.96666666666647</v>
      </c>
      <c r="F183" s="269">
        <v>940.03333333333319</v>
      </c>
      <c r="G183" s="269">
        <v>932.51666666666642</v>
      </c>
      <c r="H183" s="269">
        <v>961.41666666666652</v>
      </c>
      <c r="I183" s="269">
        <v>968.93333333333317</v>
      </c>
      <c r="J183" s="269">
        <v>975.86666666666656</v>
      </c>
      <c r="K183" s="268">
        <v>962</v>
      </c>
      <c r="L183" s="268">
        <v>947.55</v>
      </c>
      <c r="M183" s="268">
        <v>34.49485</v>
      </c>
      <c r="N183" s="1"/>
      <c r="O183" s="1"/>
    </row>
    <row r="184" spans="1:15" ht="12.75" customHeight="1">
      <c r="A184" s="236">
        <v>175</v>
      </c>
      <c r="B184" s="278" t="s">
        <v>194</v>
      </c>
      <c r="C184" s="268">
        <v>526.79999999999995</v>
      </c>
      <c r="D184" s="269">
        <v>526.08333333333337</v>
      </c>
      <c r="E184" s="269">
        <v>522.7166666666667</v>
      </c>
      <c r="F184" s="269">
        <v>518.63333333333333</v>
      </c>
      <c r="G184" s="269">
        <v>515.26666666666665</v>
      </c>
      <c r="H184" s="269">
        <v>530.16666666666674</v>
      </c>
      <c r="I184" s="269">
        <v>533.5333333333333</v>
      </c>
      <c r="J184" s="269">
        <v>537.61666666666679</v>
      </c>
      <c r="K184" s="268">
        <v>529.45000000000005</v>
      </c>
      <c r="L184" s="268">
        <v>522</v>
      </c>
      <c r="M184" s="268">
        <v>10.08611</v>
      </c>
      <c r="N184" s="1"/>
      <c r="O184" s="1"/>
    </row>
    <row r="185" spans="1:15" ht="12.75" customHeight="1">
      <c r="A185" s="236">
        <v>176</v>
      </c>
      <c r="B185" s="278" t="s">
        <v>275</v>
      </c>
      <c r="C185" s="268">
        <v>568.54999999999995</v>
      </c>
      <c r="D185" s="269">
        <v>567.73333333333323</v>
      </c>
      <c r="E185" s="269">
        <v>562.96666666666647</v>
      </c>
      <c r="F185" s="269">
        <v>557.38333333333321</v>
      </c>
      <c r="G185" s="269">
        <v>552.61666666666645</v>
      </c>
      <c r="H185" s="269">
        <v>573.31666666666649</v>
      </c>
      <c r="I185" s="269">
        <v>578.08333333333314</v>
      </c>
      <c r="J185" s="269">
        <v>583.66666666666652</v>
      </c>
      <c r="K185" s="268">
        <v>572.5</v>
      </c>
      <c r="L185" s="268">
        <v>562.15</v>
      </c>
      <c r="M185" s="268">
        <v>1.50783</v>
      </c>
      <c r="N185" s="1"/>
      <c r="O185" s="1"/>
    </row>
    <row r="186" spans="1:15" ht="12.75" customHeight="1">
      <c r="A186" s="236">
        <v>177</v>
      </c>
      <c r="B186" s="278" t="s">
        <v>206</v>
      </c>
      <c r="C186" s="268">
        <v>1074.8</v>
      </c>
      <c r="D186" s="269">
        <v>1065.05</v>
      </c>
      <c r="E186" s="269">
        <v>1047.3</v>
      </c>
      <c r="F186" s="269">
        <v>1019.8</v>
      </c>
      <c r="G186" s="269">
        <v>1002.05</v>
      </c>
      <c r="H186" s="269">
        <v>1092.55</v>
      </c>
      <c r="I186" s="269">
        <v>1110.3</v>
      </c>
      <c r="J186" s="269">
        <v>1137.8</v>
      </c>
      <c r="K186" s="268">
        <v>1082.8</v>
      </c>
      <c r="L186" s="268">
        <v>1037.55</v>
      </c>
      <c r="M186" s="268">
        <v>27.106200000000001</v>
      </c>
      <c r="N186" s="1"/>
      <c r="O186" s="1"/>
    </row>
    <row r="187" spans="1:15" ht="12.75" customHeight="1">
      <c r="A187" s="236">
        <v>178</v>
      </c>
      <c r="B187" s="278" t="s">
        <v>195</v>
      </c>
      <c r="C187" s="268">
        <v>1147.8499999999999</v>
      </c>
      <c r="D187" s="269">
        <v>1146.7833333333333</v>
      </c>
      <c r="E187" s="269">
        <v>1139.2166666666667</v>
      </c>
      <c r="F187" s="269">
        <v>1130.5833333333335</v>
      </c>
      <c r="G187" s="269">
        <v>1123.0166666666669</v>
      </c>
      <c r="H187" s="269">
        <v>1155.4166666666665</v>
      </c>
      <c r="I187" s="269">
        <v>1162.9833333333331</v>
      </c>
      <c r="J187" s="269">
        <v>1171.6166666666663</v>
      </c>
      <c r="K187" s="268">
        <v>1154.3499999999999</v>
      </c>
      <c r="L187" s="268">
        <v>1138.1500000000001</v>
      </c>
      <c r="M187" s="268">
        <v>20.740649999999999</v>
      </c>
      <c r="N187" s="1"/>
      <c r="O187" s="1"/>
    </row>
    <row r="188" spans="1:15" ht="12.75" customHeight="1">
      <c r="A188" s="236">
        <v>179</v>
      </c>
      <c r="B188" s="278" t="s">
        <v>502</v>
      </c>
      <c r="C188" s="268">
        <v>1182.1500000000001</v>
      </c>
      <c r="D188" s="269">
        <v>1187.75</v>
      </c>
      <c r="E188" s="269">
        <v>1167.4000000000001</v>
      </c>
      <c r="F188" s="269">
        <v>1152.6500000000001</v>
      </c>
      <c r="G188" s="269">
        <v>1132.3000000000002</v>
      </c>
      <c r="H188" s="269">
        <v>1202.5</v>
      </c>
      <c r="I188" s="269">
        <v>1222.8499999999999</v>
      </c>
      <c r="J188" s="269">
        <v>1237.5999999999999</v>
      </c>
      <c r="K188" s="268">
        <v>1208.0999999999999</v>
      </c>
      <c r="L188" s="268">
        <v>1173</v>
      </c>
      <c r="M188" s="268">
        <v>2.9828299999999999</v>
      </c>
      <c r="N188" s="1"/>
      <c r="O188" s="1"/>
    </row>
    <row r="189" spans="1:15" ht="12.75" customHeight="1">
      <c r="A189" s="236">
        <v>180</v>
      </c>
      <c r="B189" s="278" t="s">
        <v>200</v>
      </c>
      <c r="C189" s="268">
        <v>3101.95</v>
      </c>
      <c r="D189" s="269">
        <v>3106.1333333333332</v>
      </c>
      <c r="E189" s="269">
        <v>3088.2666666666664</v>
      </c>
      <c r="F189" s="269">
        <v>3074.583333333333</v>
      </c>
      <c r="G189" s="269">
        <v>3056.7166666666662</v>
      </c>
      <c r="H189" s="269">
        <v>3119.8166666666666</v>
      </c>
      <c r="I189" s="269">
        <v>3137.6833333333334</v>
      </c>
      <c r="J189" s="269">
        <v>3151.3666666666668</v>
      </c>
      <c r="K189" s="268">
        <v>3124</v>
      </c>
      <c r="L189" s="268">
        <v>3092.45</v>
      </c>
      <c r="M189" s="268">
        <v>17.908159999999999</v>
      </c>
      <c r="N189" s="1"/>
      <c r="O189" s="1"/>
    </row>
    <row r="190" spans="1:15" ht="12.75" customHeight="1">
      <c r="A190" s="236">
        <v>181</v>
      </c>
      <c r="B190" s="278" t="s">
        <v>196</v>
      </c>
      <c r="C190" s="268">
        <v>794.3</v>
      </c>
      <c r="D190" s="269">
        <v>792.66666666666663</v>
      </c>
      <c r="E190" s="269">
        <v>785.73333333333323</v>
      </c>
      <c r="F190" s="269">
        <v>777.16666666666663</v>
      </c>
      <c r="G190" s="269">
        <v>770.23333333333323</v>
      </c>
      <c r="H190" s="269">
        <v>801.23333333333323</v>
      </c>
      <c r="I190" s="269">
        <v>808.16666666666663</v>
      </c>
      <c r="J190" s="269">
        <v>816.73333333333323</v>
      </c>
      <c r="K190" s="268">
        <v>799.6</v>
      </c>
      <c r="L190" s="268">
        <v>784.1</v>
      </c>
      <c r="M190" s="268">
        <v>20.67042</v>
      </c>
      <c r="N190" s="1"/>
      <c r="O190" s="1"/>
    </row>
    <row r="191" spans="1:15" ht="12.75" customHeight="1">
      <c r="A191" s="236">
        <v>182</v>
      </c>
      <c r="B191" s="278" t="s">
        <v>276</v>
      </c>
      <c r="C191" s="268">
        <v>8575.9500000000007</v>
      </c>
      <c r="D191" s="269">
        <v>8591.3166666666675</v>
      </c>
      <c r="E191" s="269">
        <v>8517.633333333335</v>
      </c>
      <c r="F191" s="269">
        <v>8459.3166666666675</v>
      </c>
      <c r="G191" s="269">
        <v>8385.633333333335</v>
      </c>
      <c r="H191" s="269">
        <v>8649.633333333335</v>
      </c>
      <c r="I191" s="269">
        <v>8723.3166666666657</v>
      </c>
      <c r="J191" s="269">
        <v>8781.633333333335</v>
      </c>
      <c r="K191" s="268">
        <v>8665</v>
      </c>
      <c r="L191" s="268">
        <v>8533</v>
      </c>
      <c r="M191" s="268">
        <v>1.8702300000000001</v>
      </c>
      <c r="N191" s="1"/>
      <c r="O191" s="1"/>
    </row>
    <row r="192" spans="1:15" ht="12.75" customHeight="1">
      <c r="A192" s="236">
        <v>183</v>
      </c>
      <c r="B192" s="278" t="s">
        <v>197</v>
      </c>
      <c r="C192" s="268">
        <v>414.1</v>
      </c>
      <c r="D192" s="269">
        <v>413.75</v>
      </c>
      <c r="E192" s="269">
        <v>409.85</v>
      </c>
      <c r="F192" s="269">
        <v>405.6</v>
      </c>
      <c r="G192" s="269">
        <v>401.70000000000005</v>
      </c>
      <c r="H192" s="269">
        <v>418</v>
      </c>
      <c r="I192" s="269">
        <v>421.9</v>
      </c>
      <c r="J192" s="269">
        <v>426.15</v>
      </c>
      <c r="K192" s="268">
        <v>417.65</v>
      </c>
      <c r="L192" s="268">
        <v>409.5</v>
      </c>
      <c r="M192" s="268">
        <v>127.71199</v>
      </c>
      <c r="N192" s="1"/>
      <c r="O192" s="1"/>
    </row>
    <row r="193" spans="1:15" ht="12.75" customHeight="1">
      <c r="A193" s="236">
        <v>184</v>
      </c>
      <c r="B193" s="278" t="s">
        <v>198</v>
      </c>
      <c r="C193" s="268">
        <v>221.7</v>
      </c>
      <c r="D193" s="269">
        <v>221.73333333333335</v>
      </c>
      <c r="E193" s="269">
        <v>220.2166666666667</v>
      </c>
      <c r="F193" s="269">
        <v>218.73333333333335</v>
      </c>
      <c r="G193" s="269">
        <v>217.2166666666667</v>
      </c>
      <c r="H193" s="269">
        <v>223.2166666666667</v>
      </c>
      <c r="I193" s="269">
        <v>224.73333333333335</v>
      </c>
      <c r="J193" s="269">
        <v>226.2166666666667</v>
      </c>
      <c r="K193" s="268">
        <v>223.25</v>
      </c>
      <c r="L193" s="268">
        <v>220.25</v>
      </c>
      <c r="M193" s="268">
        <v>105.71565</v>
      </c>
      <c r="N193" s="1"/>
      <c r="O193" s="1"/>
    </row>
    <row r="194" spans="1:15" ht="12.75" customHeight="1">
      <c r="A194" s="236">
        <v>185</v>
      </c>
      <c r="B194" s="278" t="s">
        <v>199</v>
      </c>
      <c r="C194" s="268">
        <v>103.55</v>
      </c>
      <c r="D194" s="269">
        <v>103.03333333333335</v>
      </c>
      <c r="E194" s="269">
        <v>102.26666666666669</v>
      </c>
      <c r="F194" s="269">
        <v>100.98333333333335</v>
      </c>
      <c r="G194" s="269">
        <v>100.2166666666667</v>
      </c>
      <c r="H194" s="269">
        <v>104.31666666666669</v>
      </c>
      <c r="I194" s="269">
        <v>105.08333333333334</v>
      </c>
      <c r="J194" s="269">
        <v>106.36666666666669</v>
      </c>
      <c r="K194" s="268">
        <v>103.8</v>
      </c>
      <c r="L194" s="268">
        <v>101.75</v>
      </c>
      <c r="M194" s="268">
        <v>481.69310000000002</v>
      </c>
      <c r="N194" s="1"/>
      <c r="O194" s="1"/>
    </row>
    <row r="195" spans="1:15" ht="12.75" customHeight="1">
      <c r="A195" s="236">
        <v>186</v>
      </c>
      <c r="B195" s="278" t="s">
        <v>201</v>
      </c>
      <c r="C195" s="268">
        <v>1031.3</v>
      </c>
      <c r="D195" s="269">
        <v>1034.55</v>
      </c>
      <c r="E195" s="269">
        <v>1024.0999999999999</v>
      </c>
      <c r="F195" s="269">
        <v>1016.8999999999999</v>
      </c>
      <c r="G195" s="269">
        <v>1006.4499999999998</v>
      </c>
      <c r="H195" s="269">
        <v>1041.75</v>
      </c>
      <c r="I195" s="269">
        <v>1052.2000000000003</v>
      </c>
      <c r="J195" s="269">
        <v>1059.4000000000001</v>
      </c>
      <c r="K195" s="268">
        <v>1045</v>
      </c>
      <c r="L195" s="268">
        <v>1027.3499999999999</v>
      </c>
      <c r="M195" s="268">
        <v>23.976330000000001</v>
      </c>
      <c r="N195" s="1"/>
      <c r="O195" s="1"/>
    </row>
    <row r="196" spans="1:15" ht="12.75" customHeight="1">
      <c r="A196" s="236">
        <v>187</v>
      </c>
      <c r="B196" s="278" t="s">
        <v>182</v>
      </c>
      <c r="C196" s="268">
        <v>763</v>
      </c>
      <c r="D196" s="269">
        <v>763.33333333333337</v>
      </c>
      <c r="E196" s="269">
        <v>756.76666666666677</v>
      </c>
      <c r="F196" s="269">
        <v>750.53333333333342</v>
      </c>
      <c r="G196" s="269">
        <v>743.96666666666681</v>
      </c>
      <c r="H196" s="269">
        <v>769.56666666666672</v>
      </c>
      <c r="I196" s="269">
        <v>776.13333333333333</v>
      </c>
      <c r="J196" s="269">
        <v>782.36666666666667</v>
      </c>
      <c r="K196" s="268">
        <v>769.9</v>
      </c>
      <c r="L196" s="268">
        <v>757.1</v>
      </c>
      <c r="M196" s="268">
        <v>2.95262</v>
      </c>
      <c r="N196" s="1"/>
      <c r="O196" s="1"/>
    </row>
    <row r="197" spans="1:15" ht="12.75" customHeight="1">
      <c r="A197" s="236">
        <v>188</v>
      </c>
      <c r="B197" s="278" t="s">
        <v>202</v>
      </c>
      <c r="C197" s="268">
        <v>2592.85</v>
      </c>
      <c r="D197" s="269">
        <v>2598.15</v>
      </c>
      <c r="E197" s="269">
        <v>2576.3000000000002</v>
      </c>
      <c r="F197" s="269">
        <v>2559.75</v>
      </c>
      <c r="G197" s="269">
        <v>2537.9</v>
      </c>
      <c r="H197" s="269">
        <v>2614.7000000000003</v>
      </c>
      <c r="I197" s="269">
        <v>2636.5499999999997</v>
      </c>
      <c r="J197" s="269">
        <v>2653.1000000000004</v>
      </c>
      <c r="K197" s="268">
        <v>2620</v>
      </c>
      <c r="L197" s="268">
        <v>2581.6</v>
      </c>
      <c r="M197" s="268">
        <v>14.098520000000001</v>
      </c>
      <c r="N197" s="1"/>
      <c r="O197" s="1"/>
    </row>
    <row r="198" spans="1:15" ht="12.75" customHeight="1">
      <c r="A198" s="236">
        <v>189</v>
      </c>
      <c r="B198" s="278" t="s">
        <v>203</v>
      </c>
      <c r="C198" s="268">
        <v>1604.8</v>
      </c>
      <c r="D198" s="269">
        <v>1603.5166666666664</v>
      </c>
      <c r="E198" s="269">
        <v>1588.8833333333328</v>
      </c>
      <c r="F198" s="269">
        <v>1572.9666666666662</v>
      </c>
      <c r="G198" s="269">
        <v>1558.3333333333326</v>
      </c>
      <c r="H198" s="269">
        <v>1619.4333333333329</v>
      </c>
      <c r="I198" s="269">
        <v>1634.0666666666666</v>
      </c>
      <c r="J198" s="269">
        <v>1649.9833333333331</v>
      </c>
      <c r="K198" s="268">
        <v>1618.15</v>
      </c>
      <c r="L198" s="268">
        <v>1587.6</v>
      </c>
      <c r="M198" s="268">
        <v>1.66218</v>
      </c>
      <c r="N198" s="1"/>
      <c r="O198" s="1"/>
    </row>
    <row r="199" spans="1:15" ht="12.75" customHeight="1">
      <c r="A199" s="236">
        <v>190</v>
      </c>
      <c r="B199" s="278" t="s">
        <v>204</v>
      </c>
      <c r="C199" s="268">
        <v>502.5</v>
      </c>
      <c r="D199" s="269">
        <v>505.0333333333333</v>
      </c>
      <c r="E199" s="269">
        <v>499.06666666666661</v>
      </c>
      <c r="F199" s="269">
        <v>495.63333333333333</v>
      </c>
      <c r="G199" s="269">
        <v>489.66666666666663</v>
      </c>
      <c r="H199" s="269">
        <v>508.46666666666658</v>
      </c>
      <c r="I199" s="269">
        <v>514.43333333333328</v>
      </c>
      <c r="J199" s="269">
        <v>517.86666666666656</v>
      </c>
      <c r="K199" s="268">
        <v>511</v>
      </c>
      <c r="L199" s="268">
        <v>501.6</v>
      </c>
      <c r="M199" s="268">
        <v>2.6975099999999999</v>
      </c>
      <c r="N199" s="1"/>
      <c r="O199" s="1"/>
    </row>
    <row r="200" spans="1:15" ht="12.75" customHeight="1">
      <c r="A200" s="236">
        <v>191</v>
      </c>
      <c r="B200" s="278" t="s">
        <v>205</v>
      </c>
      <c r="C200" s="268">
        <v>1447.4</v>
      </c>
      <c r="D200" s="269">
        <v>1443.3999999999999</v>
      </c>
      <c r="E200" s="269">
        <v>1431.9999999999998</v>
      </c>
      <c r="F200" s="269">
        <v>1416.6</v>
      </c>
      <c r="G200" s="269">
        <v>1405.1999999999998</v>
      </c>
      <c r="H200" s="269">
        <v>1458.7999999999997</v>
      </c>
      <c r="I200" s="269">
        <v>1470.1999999999998</v>
      </c>
      <c r="J200" s="269">
        <v>1485.5999999999997</v>
      </c>
      <c r="K200" s="268">
        <v>1454.8</v>
      </c>
      <c r="L200" s="268">
        <v>1428</v>
      </c>
      <c r="M200" s="268">
        <v>5.72255</v>
      </c>
      <c r="N200" s="1"/>
      <c r="O200" s="1"/>
    </row>
    <row r="201" spans="1:15" ht="12.75" customHeight="1">
      <c r="A201" s="236">
        <v>192</v>
      </c>
      <c r="B201" s="278" t="s">
        <v>509</v>
      </c>
      <c r="C201" s="268">
        <v>37.35</v>
      </c>
      <c r="D201" s="269">
        <v>37.300000000000004</v>
      </c>
      <c r="E201" s="269">
        <v>36.95000000000001</v>
      </c>
      <c r="F201" s="269">
        <v>36.550000000000004</v>
      </c>
      <c r="G201" s="269">
        <v>36.20000000000001</v>
      </c>
      <c r="H201" s="269">
        <v>37.70000000000001</v>
      </c>
      <c r="I201" s="269">
        <v>38.050000000000004</v>
      </c>
      <c r="J201" s="269">
        <v>38.45000000000001</v>
      </c>
      <c r="K201" s="268">
        <v>37.65</v>
      </c>
      <c r="L201" s="268">
        <v>36.9</v>
      </c>
      <c r="M201" s="268">
        <v>38.367289999999997</v>
      </c>
      <c r="N201" s="1"/>
      <c r="O201" s="1"/>
    </row>
    <row r="202" spans="1:15" ht="12.75" customHeight="1">
      <c r="A202" s="236">
        <v>193</v>
      </c>
      <c r="B202" s="278" t="s">
        <v>209</v>
      </c>
      <c r="C202" s="268">
        <v>686</v>
      </c>
      <c r="D202" s="269">
        <v>688.11666666666667</v>
      </c>
      <c r="E202" s="269">
        <v>681.38333333333333</v>
      </c>
      <c r="F202" s="269">
        <v>676.76666666666665</v>
      </c>
      <c r="G202" s="269">
        <v>670.0333333333333</v>
      </c>
      <c r="H202" s="269">
        <v>692.73333333333335</v>
      </c>
      <c r="I202" s="269">
        <v>699.4666666666667</v>
      </c>
      <c r="J202" s="269">
        <v>704.08333333333337</v>
      </c>
      <c r="K202" s="268">
        <v>694.85</v>
      </c>
      <c r="L202" s="268">
        <v>683.5</v>
      </c>
      <c r="M202" s="268">
        <v>12.084619999999999</v>
      </c>
      <c r="N202" s="1"/>
      <c r="O202" s="1"/>
    </row>
    <row r="203" spans="1:15" ht="12.75" customHeight="1">
      <c r="A203" s="236">
        <v>194</v>
      </c>
      <c r="B203" s="278" t="s">
        <v>208</v>
      </c>
      <c r="C203" s="268">
        <v>6287.25</v>
      </c>
      <c r="D203" s="269">
        <v>6303.8666666666659</v>
      </c>
      <c r="E203" s="269">
        <v>6240.8833333333314</v>
      </c>
      <c r="F203" s="269">
        <v>6194.5166666666655</v>
      </c>
      <c r="G203" s="269">
        <v>6131.533333333331</v>
      </c>
      <c r="H203" s="269">
        <v>6350.2333333333318</v>
      </c>
      <c r="I203" s="269">
        <v>6413.2166666666672</v>
      </c>
      <c r="J203" s="269">
        <v>6459.5833333333321</v>
      </c>
      <c r="K203" s="268">
        <v>6366.85</v>
      </c>
      <c r="L203" s="268">
        <v>6257.5</v>
      </c>
      <c r="M203" s="268">
        <v>4.9561700000000002</v>
      </c>
      <c r="N203" s="1"/>
      <c r="O203" s="1"/>
    </row>
    <row r="204" spans="1:15" ht="12.75" customHeight="1">
      <c r="A204" s="236">
        <v>195</v>
      </c>
      <c r="B204" s="278" t="s">
        <v>277</v>
      </c>
      <c r="C204" s="268">
        <v>44.75</v>
      </c>
      <c r="D204" s="269">
        <v>44.866666666666667</v>
      </c>
      <c r="E204" s="269">
        <v>44.483333333333334</v>
      </c>
      <c r="F204" s="269">
        <v>44.216666666666669</v>
      </c>
      <c r="G204" s="269">
        <v>43.833333333333336</v>
      </c>
      <c r="H204" s="269">
        <v>45.133333333333333</v>
      </c>
      <c r="I204" s="269">
        <v>45.516666666666673</v>
      </c>
      <c r="J204" s="269">
        <v>45.783333333333331</v>
      </c>
      <c r="K204" s="268">
        <v>45.25</v>
      </c>
      <c r="L204" s="268">
        <v>44.6</v>
      </c>
      <c r="M204" s="268">
        <v>43.769390000000001</v>
      </c>
      <c r="N204" s="1"/>
      <c r="O204" s="1"/>
    </row>
    <row r="205" spans="1:15" ht="12.75" customHeight="1">
      <c r="A205" s="236">
        <v>196</v>
      </c>
      <c r="B205" s="278" t="s">
        <v>207</v>
      </c>
      <c r="C205" s="268">
        <v>1737.95</v>
      </c>
      <c r="D205" s="269">
        <v>1727.3500000000001</v>
      </c>
      <c r="E205" s="269">
        <v>1700.4000000000003</v>
      </c>
      <c r="F205" s="269">
        <v>1662.8500000000001</v>
      </c>
      <c r="G205" s="269">
        <v>1635.9000000000003</v>
      </c>
      <c r="H205" s="269">
        <v>1764.9000000000003</v>
      </c>
      <c r="I205" s="269">
        <v>1791.8500000000001</v>
      </c>
      <c r="J205" s="269">
        <v>1829.4000000000003</v>
      </c>
      <c r="K205" s="268">
        <v>1754.3</v>
      </c>
      <c r="L205" s="268">
        <v>1689.8</v>
      </c>
      <c r="M205" s="268">
        <v>3.2892700000000001</v>
      </c>
      <c r="N205" s="1"/>
      <c r="O205" s="1"/>
    </row>
    <row r="206" spans="1:15" ht="12.75" customHeight="1">
      <c r="A206" s="236">
        <v>197</v>
      </c>
      <c r="B206" s="278" t="s">
        <v>154</v>
      </c>
      <c r="C206" s="268">
        <v>864.8</v>
      </c>
      <c r="D206" s="269">
        <v>865.6</v>
      </c>
      <c r="E206" s="269">
        <v>857.2</v>
      </c>
      <c r="F206" s="269">
        <v>849.6</v>
      </c>
      <c r="G206" s="269">
        <v>841.2</v>
      </c>
      <c r="H206" s="269">
        <v>873.2</v>
      </c>
      <c r="I206" s="269">
        <v>881.59999999999991</v>
      </c>
      <c r="J206" s="269">
        <v>889.2</v>
      </c>
      <c r="K206" s="268">
        <v>874</v>
      </c>
      <c r="L206" s="268">
        <v>858</v>
      </c>
      <c r="M206" s="268">
        <v>19.263010000000001</v>
      </c>
      <c r="N206" s="1"/>
      <c r="O206" s="1"/>
    </row>
    <row r="207" spans="1:15" ht="12.75" customHeight="1">
      <c r="A207" s="236">
        <v>198</v>
      </c>
      <c r="B207" s="278" t="s">
        <v>279</v>
      </c>
      <c r="C207" s="268">
        <v>1142.7</v>
      </c>
      <c r="D207" s="269">
        <v>1132.4166666666667</v>
      </c>
      <c r="E207" s="269">
        <v>1115.8333333333335</v>
      </c>
      <c r="F207" s="269">
        <v>1088.9666666666667</v>
      </c>
      <c r="G207" s="269">
        <v>1072.3833333333334</v>
      </c>
      <c r="H207" s="269">
        <v>1159.2833333333335</v>
      </c>
      <c r="I207" s="269">
        <v>1175.866666666667</v>
      </c>
      <c r="J207" s="269">
        <v>1202.7333333333336</v>
      </c>
      <c r="K207" s="268">
        <v>1149</v>
      </c>
      <c r="L207" s="268">
        <v>1105.55</v>
      </c>
      <c r="M207" s="268">
        <v>16.516739999999999</v>
      </c>
      <c r="N207" s="1"/>
      <c r="O207" s="1"/>
    </row>
    <row r="208" spans="1:15" ht="12.75" customHeight="1">
      <c r="A208" s="236">
        <v>199</v>
      </c>
      <c r="B208" s="278" t="s">
        <v>210</v>
      </c>
      <c r="C208" s="268">
        <v>292.39999999999998</v>
      </c>
      <c r="D208" s="269">
        <v>289.33333333333331</v>
      </c>
      <c r="E208" s="269">
        <v>285.06666666666661</v>
      </c>
      <c r="F208" s="269">
        <v>277.73333333333329</v>
      </c>
      <c r="G208" s="269">
        <v>273.46666666666658</v>
      </c>
      <c r="H208" s="269">
        <v>296.66666666666663</v>
      </c>
      <c r="I208" s="269">
        <v>300.93333333333339</v>
      </c>
      <c r="J208" s="269">
        <v>308.26666666666665</v>
      </c>
      <c r="K208" s="268">
        <v>293.60000000000002</v>
      </c>
      <c r="L208" s="268">
        <v>282</v>
      </c>
      <c r="M208" s="268">
        <v>169.40276</v>
      </c>
      <c r="N208" s="1"/>
      <c r="O208" s="1"/>
    </row>
    <row r="209" spans="1:15" ht="12.75" customHeight="1">
      <c r="A209" s="236">
        <v>200</v>
      </c>
      <c r="B209" s="278" t="s">
        <v>127</v>
      </c>
      <c r="C209" s="268">
        <v>9</v>
      </c>
      <c r="D209" s="269">
        <v>9.0166666666666657</v>
      </c>
      <c r="E209" s="269">
        <v>8.8833333333333311</v>
      </c>
      <c r="F209" s="269">
        <v>8.7666666666666657</v>
      </c>
      <c r="G209" s="269">
        <v>8.6333333333333311</v>
      </c>
      <c r="H209" s="269">
        <v>9.1333333333333311</v>
      </c>
      <c r="I209" s="269">
        <v>9.2666666666666639</v>
      </c>
      <c r="J209" s="269">
        <v>9.3833333333333311</v>
      </c>
      <c r="K209" s="268">
        <v>9.15</v>
      </c>
      <c r="L209" s="268">
        <v>8.9</v>
      </c>
      <c r="M209" s="268">
        <v>678.80129999999997</v>
      </c>
      <c r="N209" s="1"/>
      <c r="O209" s="1"/>
    </row>
    <row r="210" spans="1:15" ht="12.75" customHeight="1">
      <c r="A210" s="236">
        <v>201</v>
      </c>
      <c r="B210" s="278" t="s">
        <v>211</v>
      </c>
      <c r="C210" s="268">
        <v>922</v>
      </c>
      <c r="D210" s="269">
        <v>925.33333333333337</v>
      </c>
      <c r="E210" s="269">
        <v>914.66666666666674</v>
      </c>
      <c r="F210" s="269">
        <v>907.33333333333337</v>
      </c>
      <c r="G210" s="269">
        <v>896.66666666666674</v>
      </c>
      <c r="H210" s="269">
        <v>932.66666666666674</v>
      </c>
      <c r="I210" s="269">
        <v>943.33333333333348</v>
      </c>
      <c r="J210" s="269">
        <v>950.66666666666674</v>
      </c>
      <c r="K210" s="268">
        <v>936</v>
      </c>
      <c r="L210" s="268">
        <v>918</v>
      </c>
      <c r="M210" s="268">
        <v>14.036350000000001</v>
      </c>
      <c r="N210" s="1"/>
      <c r="O210" s="1"/>
    </row>
    <row r="211" spans="1:15" ht="12.75" customHeight="1">
      <c r="A211" s="236">
        <v>202</v>
      </c>
      <c r="B211" s="278" t="s">
        <v>280</v>
      </c>
      <c r="C211" s="268">
        <v>1656</v>
      </c>
      <c r="D211" s="269">
        <v>1663.5833333333333</v>
      </c>
      <c r="E211" s="269">
        <v>1642.1666666666665</v>
      </c>
      <c r="F211" s="269">
        <v>1628.3333333333333</v>
      </c>
      <c r="G211" s="269">
        <v>1606.9166666666665</v>
      </c>
      <c r="H211" s="269">
        <v>1677.4166666666665</v>
      </c>
      <c r="I211" s="269">
        <v>1698.833333333333</v>
      </c>
      <c r="J211" s="269">
        <v>1712.6666666666665</v>
      </c>
      <c r="K211" s="268">
        <v>1685</v>
      </c>
      <c r="L211" s="268">
        <v>1649.75</v>
      </c>
      <c r="M211" s="268">
        <v>0.95755000000000001</v>
      </c>
      <c r="N211" s="1"/>
      <c r="O211" s="1"/>
    </row>
    <row r="212" spans="1:15" ht="12.75" customHeight="1">
      <c r="A212" s="236">
        <v>203</v>
      </c>
      <c r="B212" s="278" t="s">
        <v>212</v>
      </c>
      <c r="C212" s="268">
        <v>410.15</v>
      </c>
      <c r="D212" s="269">
        <v>410.2</v>
      </c>
      <c r="E212" s="269">
        <v>407.4</v>
      </c>
      <c r="F212" s="269">
        <v>404.65</v>
      </c>
      <c r="G212" s="269">
        <v>401.84999999999997</v>
      </c>
      <c r="H212" s="269">
        <v>412.95</v>
      </c>
      <c r="I212" s="269">
        <v>415.75000000000006</v>
      </c>
      <c r="J212" s="269">
        <v>418.5</v>
      </c>
      <c r="K212" s="268">
        <v>413</v>
      </c>
      <c r="L212" s="268">
        <v>407.45</v>
      </c>
      <c r="M212" s="268">
        <v>56.019390000000001</v>
      </c>
      <c r="N212" s="1"/>
      <c r="O212" s="1"/>
    </row>
    <row r="213" spans="1:15" ht="12.75" customHeight="1">
      <c r="A213" s="236">
        <v>204</v>
      </c>
      <c r="B213" s="278" t="s">
        <v>281</v>
      </c>
      <c r="C213" s="268">
        <v>16.5</v>
      </c>
      <c r="D213" s="269">
        <v>16.533333333333335</v>
      </c>
      <c r="E213" s="269">
        <v>16.216666666666669</v>
      </c>
      <c r="F213" s="269">
        <v>15.933333333333334</v>
      </c>
      <c r="G213" s="269">
        <v>15.616666666666667</v>
      </c>
      <c r="H213" s="269">
        <v>16.81666666666667</v>
      </c>
      <c r="I213" s="269">
        <v>17.13333333333334</v>
      </c>
      <c r="J213" s="269">
        <v>17.416666666666671</v>
      </c>
      <c r="K213" s="268">
        <v>16.850000000000001</v>
      </c>
      <c r="L213" s="268">
        <v>16.25</v>
      </c>
      <c r="M213" s="268">
        <v>1493.33764</v>
      </c>
      <c r="N213" s="1"/>
      <c r="O213" s="1"/>
    </row>
    <row r="214" spans="1:15" ht="12.75" customHeight="1">
      <c r="A214" s="236">
        <v>205</v>
      </c>
      <c r="B214" s="278" t="s">
        <v>213</v>
      </c>
      <c r="C214" s="268">
        <v>279.95</v>
      </c>
      <c r="D214" s="269">
        <v>279.7</v>
      </c>
      <c r="E214" s="269">
        <v>272.39999999999998</v>
      </c>
      <c r="F214" s="269">
        <v>264.84999999999997</v>
      </c>
      <c r="G214" s="269">
        <v>257.54999999999995</v>
      </c>
      <c r="H214" s="269">
        <v>287.25</v>
      </c>
      <c r="I214" s="269">
        <v>294.55000000000007</v>
      </c>
      <c r="J214" s="269">
        <v>302.10000000000002</v>
      </c>
      <c r="K214" s="268">
        <v>287</v>
      </c>
      <c r="L214" s="268">
        <v>272.14999999999998</v>
      </c>
      <c r="M214" s="268">
        <v>532.14446999999996</v>
      </c>
      <c r="N214" s="1"/>
      <c r="O214" s="1"/>
    </row>
    <row r="215" spans="1:15" ht="12.75" customHeight="1">
      <c r="A215" s="236">
        <v>206</v>
      </c>
      <c r="B215" s="278" t="s">
        <v>833</v>
      </c>
      <c r="C215" s="268">
        <v>65.55</v>
      </c>
      <c r="D215" s="269">
        <v>65.316666666666663</v>
      </c>
      <c r="E215" s="269">
        <v>64.48333333333332</v>
      </c>
      <c r="F215" s="269">
        <v>63.416666666666657</v>
      </c>
      <c r="G215" s="269">
        <v>62.583333333333314</v>
      </c>
      <c r="H215" s="269">
        <v>66.383333333333326</v>
      </c>
      <c r="I215" s="269">
        <v>67.216666666666669</v>
      </c>
      <c r="J215" s="269">
        <v>68.283333333333331</v>
      </c>
      <c r="K215" s="268">
        <v>66.150000000000006</v>
      </c>
      <c r="L215" s="268">
        <v>64.25</v>
      </c>
      <c r="M215" s="268">
        <v>598.66071999999997</v>
      </c>
      <c r="N215" s="1"/>
      <c r="O215" s="1"/>
    </row>
    <row r="216" spans="1:15" ht="12.75" customHeight="1">
      <c r="A216" s="236">
        <v>207</v>
      </c>
      <c r="B216" s="278" t="s">
        <v>824</v>
      </c>
      <c r="C216" s="268">
        <v>423.25</v>
      </c>
      <c r="D216" s="269">
        <v>423.25</v>
      </c>
      <c r="E216" s="269">
        <v>418.55</v>
      </c>
      <c r="F216" s="269">
        <v>413.85</v>
      </c>
      <c r="G216" s="269">
        <v>409.15000000000003</v>
      </c>
      <c r="H216" s="269">
        <v>427.95</v>
      </c>
      <c r="I216" s="269">
        <v>432.65000000000003</v>
      </c>
      <c r="J216" s="269">
        <v>437.34999999999997</v>
      </c>
      <c r="K216" s="268">
        <v>427.95</v>
      </c>
      <c r="L216" s="268">
        <v>418.55</v>
      </c>
      <c r="M216" s="268">
        <v>29.231670000000001</v>
      </c>
      <c r="N216" s="1"/>
      <c r="O216" s="1"/>
    </row>
    <row r="217" spans="1:15" ht="12.75" customHeight="1">
      <c r="A217" s="360"/>
      <c r="B217" s="361"/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  <c r="M217" s="3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15" sqref="B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7" t="s">
        <v>20</v>
      </c>
      <c r="D9" s="407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3"/>
      <c r="L9" s="24"/>
      <c r="M9" s="50"/>
      <c r="N9" s="1"/>
      <c r="O9" s="1"/>
    </row>
    <row r="10" spans="1:15" ht="42.75" customHeight="1">
      <c r="A10" s="405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25130.7</v>
      </c>
      <c r="D11" s="269">
        <v>25010.899999999998</v>
      </c>
      <c r="E11" s="269">
        <v>24812.799999999996</v>
      </c>
      <c r="F11" s="269">
        <v>24494.899999999998</v>
      </c>
      <c r="G11" s="269">
        <v>24296.799999999996</v>
      </c>
      <c r="H11" s="269">
        <v>25328.799999999996</v>
      </c>
      <c r="I11" s="269">
        <v>25526.899999999994</v>
      </c>
      <c r="J11" s="269">
        <v>25844.799999999996</v>
      </c>
      <c r="K11" s="268">
        <v>25209</v>
      </c>
      <c r="L11" s="268">
        <v>24693</v>
      </c>
      <c r="M11" s="268">
        <v>3.7039999999999997E-2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3188.85</v>
      </c>
      <c r="D12" s="269">
        <v>3168.9833333333336</v>
      </c>
      <c r="E12" s="269">
        <v>3100.666666666667</v>
      </c>
      <c r="F12" s="269">
        <v>3012.4833333333336</v>
      </c>
      <c r="G12" s="269">
        <v>2944.166666666667</v>
      </c>
      <c r="H12" s="269">
        <v>3257.166666666667</v>
      </c>
      <c r="I12" s="269">
        <v>3325.4833333333336</v>
      </c>
      <c r="J12" s="269">
        <v>3413.666666666667</v>
      </c>
      <c r="K12" s="268">
        <v>3237.3</v>
      </c>
      <c r="L12" s="268">
        <v>3080.8</v>
      </c>
      <c r="M12" s="268">
        <v>5.0733899999999998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2381.75</v>
      </c>
      <c r="D13" s="269">
        <v>2374.5</v>
      </c>
      <c r="E13" s="269">
        <v>2351.25</v>
      </c>
      <c r="F13" s="269">
        <v>2320.75</v>
      </c>
      <c r="G13" s="269">
        <v>2297.5</v>
      </c>
      <c r="H13" s="269">
        <v>2405</v>
      </c>
      <c r="I13" s="269">
        <v>2428.25</v>
      </c>
      <c r="J13" s="269">
        <v>2458.75</v>
      </c>
      <c r="K13" s="268">
        <v>2397.75</v>
      </c>
      <c r="L13" s="268">
        <v>2344</v>
      </c>
      <c r="M13" s="268">
        <v>6.90259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2516.1</v>
      </c>
      <c r="D14" s="269">
        <v>2493.8666666666663</v>
      </c>
      <c r="E14" s="269">
        <v>2461.7833333333328</v>
      </c>
      <c r="F14" s="269">
        <v>2407.4666666666667</v>
      </c>
      <c r="G14" s="269">
        <v>2375.3833333333332</v>
      </c>
      <c r="H14" s="269">
        <v>2548.1833333333325</v>
      </c>
      <c r="I14" s="269">
        <v>2580.2666666666655</v>
      </c>
      <c r="J14" s="269">
        <v>2634.5833333333321</v>
      </c>
      <c r="K14" s="268">
        <v>2525.9499999999998</v>
      </c>
      <c r="L14" s="268">
        <v>2439.5500000000002</v>
      </c>
      <c r="M14" s="268">
        <v>0.56876000000000004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1137.3</v>
      </c>
      <c r="D15" s="269">
        <v>1141.45</v>
      </c>
      <c r="E15" s="269">
        <v>1105.9000000000001</v>
      </c>
      <c r="F15" s="269">
        <v>1074.5</v>
      </c>
      <c r="G15" s="269">
        <v>1038.95</v>
      </c>
      <c r="H15" s="269">
        <v>1172.8500000000001</v>
      </c>
      <c r="I15" s="269">
        <v>1208.3999999999999</v>
      </c>
      <c r="J15" s="269">
        <v>1239.8000000000002</v>
      </c>
      <c r="K15" s="268">
        <v>1177</v>
      </c>
      <c r="L15" s="268">
        <v>1110.05</v>
      </c>
      <c r="M15" s="268">
        <v>11.92902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605.04999999999995</v>
      </c>
      <c r="D16" s="269">
        <v>614.94999999999993</v>
      </c>
      <c r="E16" s="269">
        <v>591.14999999999986</v>
      </c>
      <c r="F16" s="269">
        <v>577.24999999999989</v>
      </c>
      <c r="G16" s="269">
        <v>553.44999999999982</v>
      </c>
      <c r="H16" s="269">
        <v>628.84999999999991</v>
      </c>
      <c r="I16" s="269">
        <v>652.64999999999986</v>
      </c>
      <c r="J16" s="269">
        <v>666.55</v>
      </c>
      <c r="K16" s="268">
        <v>638.75</v>
      </c>
      <c r="L16" s="268">
        <v>601.04999999999995</v>
      </c>
      <c r="M16" s="268">
        <v>39.58623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501.4</v>
      </c>
      <c r="D17" s="269">
        <v>494.95</v>
      </c>
      <c r="E17" s="269">
        <v>477.5</v>
      </c>
      <c r="F17" s="269">
        <v>453.6</v>
      </c>
      <c r="G17" s="269">
        <v>436.15000000000003</v>
      </c>
      <c r="H17" s="269">
        <v>518.84999999999991</v>
      </c>
      <c r="I17" s="269">
        <v>536.29999999999995</v>
      </c>
      <c r="J17" s="269">
        <v>560.19999999999993</v>
      </c>
      <c r="K17" s="268">
        <v>512.4</v>
      </c>
      <c r="L17" s="268">
        <v>471.05</v>
      </c>
      <c r="M17" s="268">
        <v>6.1297100000000002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2179.75</v>
      </c>
      <c r="D18" s="269">
        <v>2190</v>
      </c>
      <c r="E18" s="269">
        <v>2158.25</v>
      </c>
      <c r="F18" s="269">
        <v>2136.75</v>
      </c>
      <c r="G18" s="269">
        <v>2105</v>
      </c>
      <c r="H18" s="269">
        <v>2211.5</v>
      </c>
      <c r="I18" s="269">
        <v>2243.25</v>
      </c>
      <c r="J18" s="269">
        <v>2264.75</v>
      </c>
      <c r="K18" s="268">
        <v>2221.75</v>
      </c>
      <c r="L18" s="268">
        <v>2168.5</v>
      </c>
      <c r="M18" s="268">
        <v>0.49180000000000001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19134.95</v>
      </c>
      <c r="D19" s="269">
        <v>19188.616666666669</v>
      </c>
      <c r="E19" s="269">
        <v>18996.333333333336</v>
      </c>
      <c r="F19" s="269">
        <v>18857.716666666667</v>
      </c>
      <c r="G19" s="269">
        <v>18665.433333333334</v>
      </c>
      <c r="H19" s="269">
        <v>19327.233333333337</v>
      </c>
      <c r="I19" s="269">
        <v>19519.51666666667</v>
      </c>
      <c r="J19" s="269">
        <v>19658.133333333339</v>
      </c>
      <c r="K19" s="268">
        <v>19380.900000000001</v>
      </c>
      <c r="L19" s="268">
        <v>19050</v>
      </c>
      <c r="M19" s="268">
        <v>0.18010999999999999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3285</v>
      </c>
      <c r="D20" s="269">
        <v>3270.6166666666668</v>
      </c>
      <c r="E20" s="269">
        <v>3222.4333333333334</v>
      </c>
      <c r="F20" s="269">
        <v>3159.8666666666668</v>
      </c>
      <c r="G20" s="269">
        <v>3111.6833333333334</v>
      </c>
      <c r="H20" s="269">
        <v>3333.1833333333334</v>
      </c>
      <c r="I20" s="269">
        <v>3381.3666666666668</v>
      </c>
      <c r="J20" s="269">
        <v>3443.9333333333334</v>
      </c>
      <c r="K20" s="268">
        <v>3318.8</v>
      </c>
      <c r="L20" s="268">
        <v>3208.05</v>
      </c>
      <c r="M20" s="268">
        <v>28.451650000000001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2201.6999999999998</v>
      </c>
      <c r="D21" s="269">
        <v>2194.9666666666667</v>
      </c>
      <c r="E21" s="269">
        <v>2161.9333333333334</v>
      </c>
      <c r="F21" s="269">
        <v>2122.1666666666665</v>
      </c>
      <c r="G21" s="269">
        <v>2089.1333333333332</v>
      </c>
      <c r="H21" s="269">
        <v>2234.7333333333336</v>
      </c>
      <c r="I21" s="269">
        <v>2267.7666666666673</v>
      </c>
      <c r="J21" s="269">
        <v>2307.5333333333338</v>
      </c>
      <c r="K21" s="268">
        <v>2228</v>
      </c>
      <c r="L21" s="268">
        <v>2155.1999999999998</v>
      </c>
      <c r="M21" s="268">
        <v>24.195730000000001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824.1</v>
      </c>
      <c r="D22" s="269">
        <v>827.13333333333321</v>
      </c>
      <c r="E22" s="269">
        <v>819.26666666666642</v>
      </c>
      <c r="F22" s="269">
        <v>814.43333333333317</v>
      </c>
      <c r="G22" s="269">
        <v>806.56666666666638</v>
      </c>
      <c r="H22" s="269">
        <v>831.96666666666647</v>
      </c>
      <c r="I22" s="269">
        <v>839.83333333333326</v>
      </c>
      <c r="J22" s="269">
        <v>844.66666666666652</v>
      </c>
      <c r="K22" s="268">
        <v>835</v>
      </c>
      <c r="L22" s="268">
        <v>822.3</v>
      </c>
      <c r="M22" s="268">
        <v>61.75752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3308</v>
      </c>
      <c r="D23" s="269">
        <v>3291.3833333333332</v>
      </c>
      <c r="E23" s="269">
        <v>3260.9666666666662</v>
      </c>
      <c r="F23" s="269">
        <v>3213.9333333333329</v>
      </c>
      <c r="G23" s="269">
        <v>3183.516666666666</v>
      </c>
      <c r="H23" s="269">
        <v>3338.4166666666665</v>
      </c>
      <c r="I23" s="269">
        <v>3368.8333333333335</v>
      </c>
      <c r="J23" s="269">
        <v>3415.8666666666668</v>
      </c>
      <c r="K23" s="268">
        <v>3321.8</v>
      </c>
      <c r="L23" s="268">
        <v>3244.35</v>
      </c>
      <c r="M23" s="268">
        <v>4.6199599999999998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3358.75</v>
      </c>
      <c r="D24" s="269">
        <v>3360.1666666666665</v>
      </c>
      <c r="E24" s="269">
        <v>3304.583333333333</v>
      </c>
      <c r="F24" s="269">
        <v>3250.4166666666665</v>
      </c>
      <c r="G24" s="269">
        <v>3194.833333333333</v>
      </c>
      <c r="H24" s="269">
        <v>3414.333333333333</v>
      </c>
      <c r="I24" s="269">
        <v>3469.9166666666661</v>
      </c>
      <c r="J24" s="269">
        <v>3524.083333333333</v>
      </c>
      <c r="K24" s="268">
        <v>3415.75</v>
      </c>
      <c r="L24" s="268">
        <v>3306</v>
      </c>
      <c r="M24" s="268">
        <v>7.5548599999999997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115.55</v>
      </c>
      <c r="D25" s="269">
        <v>115.91666666666667</v>
      </c>
      <c r="E25" s="269">
        <v>114.83333333333334</v>
      </c>
      <c r="F25" s="269">
        <v>114.11666666666667</v>
      </c>
      <c r="G25" s="269">
        <v>113.03333333333335</v>
      </c>
      <c r="H25" s="269">
        <v>116.63333333333334</v>
      </c>
      <c r="I25" s="269">
        <v>117.71666666666668</v>
      </c>
      <c r="J25" s="269">
        <v>118.43333333333334</v>
      </c>
      <c r="K25" s="268">
        <v>117</v>
      </c>
      <c r="L25" s="268">
        <v>115.2</v>
      </c>
      <c r="M25" s="268">
        <v>23.74868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335.75</v>
      </c>
      <c r="D26" s="269">
        <v>336.65000000000003</v>
      </c>
      <c r="E26" s="269">
        <v>333.70000000000005</v>
      </c>
      <c r="F26" s="269">
        <v>331.65000000000003</v>
      </c>
      <c r="G26" s="269">
        <v>328.70000000000005</v>
      </c>
      <c r="H26" s="269">
        <v>338.70000000000005</v>
      </c>
      <c r="I26" s="269">
        <v>341.65</v>
      </c>
      <c r="J26" s="269">
        <v>343.70000000000005</v>
      </c>
      <c r="K26" s="268">
        <v>339.6</v>
      </c>
      <c r="L26" s="268">
        <v>334.6</v>
      </c>
      <c r="M26" s="268">
        <v>14.584339999999999</v>
      </c>
      <c r="N26" s="1"/>
      <c r="O26" s="1"/>
    </row>
    <row r="27" spans="1:15" ht="12.75" customHeight="1">
      <c r="A27" s="30">
        <v>17</v>
      </c>
      <c r="B27" s="278" t="s">
        <v>834</v>
      </c>
      <c r="C27" s="268">
        <v>448.5</v>
      </c>
      <c r="D27" s="269">
        <v>450.31666666666666</v>
      </c>
      <c r="E27" s="269">
        <v>445.68333333333334</v>
      </c>
      <c r="F27" s="269">
        <v>442.86666666666667</v>
      </c>
      <c r="G27" s="269">
        <v>438.23333333333335</v>
      </c>
      <c r="H27" s="269">
        <v>453.13333333333333</v>
      </c>
      <c r="I27" s="269">
        <v>457.76666666666665</v>
      </c>
      <c r="J27" s="269">
        <v>460.58333333333331</v>
      </c>
      <c r="K27" s="268">
        <v>454.95</v>
      </c>
      <c r="L27" s="268">
        <v>447.5</v>
      </c>
      <c r="M27" s="268">
        <v>0.58552000000000004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280.45</v>
      </c>
      <c r="D28" s="269">
        <v>280.08333333333331</v>
      </c>
      <c r="E28" s="269">
        <v>276.46666666666664</v>
      </c>
      <c r="F28" s="269">
        <v>272.48333333333335</v>
      </c>
      <c r="G28" s="269">
        <v>268.86666666666667</v>
      </c>
      <c r="H28" s="269">
        <v>284.06666666666661</v>
      </c>
      <c r="I28" s="269">
        <v>287.68333333333328</v>
      </c>
      <c r="J28" s="269">
        <v>291.66666666666657</v>
      </c>
      <c r="K28" s="268">
        <v>283.7</v>
      </c>
      <c r="L28" s="268">
        <v>276.10000000000002</v>
      </c>
      <c r="M28" s="268">
        <v>1.1453599999999999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285.2</v>
      </c>
      <c r="D29" s="269">
        <v>282.13333333333327</v>
      </c>
      <c r="E29" s="269">
        <v>276.36666666666656</v>
      </c>
      <c r="F29" s="269">
        <v>267.5333333333333</v>
      </c>
      <c r="G29" s="269">
        <v>261.76666666666659</v>
      </c>
      <c r="H29" s="269">
        <v>290.96666666666653</v>
      </c>
      <c r="I29" s="269">
        <v>296.73333333333329</v>
      </c>
      <c r="J29" s="269">
        <v>305.56666666666649</v>
      </c>
      <c r="K29" s="268">
        <v>287.89999999999998</v>
      </c>
      <c r="L29" s="268">
        <v>273.3</v>
      </c>
      <c r="M29" s="268">
        <v>8.0253399999999999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1277.8499999999999</v>
      </c>
      <c r="D30" s="269">
        <v>1272.4166666666667</v>
      </c>
      <c r="E30" s="269">
        <v>1255.4333333333334</v>
      </c>
      <c r="F30" s="269">
        <v>1233.0166666666667</v>
      </c>
      <c r="G30" s="269">
        <v>1216.0333333333333</v>
      </c>
      <c r="H30" s="269">
        <v>1294.8333333333335</v>
      </c>
      <c r="I30" s="269">
        <v>1311.8166666666666</v>
      </c>
      <c r="J30" s="269">
        <v>1334.2333333333336</v>
      </c>
      <c r="K30" s="268">
        <v>1289.4000000000001</v>
      </c>
      <c r="L30" s="268">
        <v>1250</v>
      </c>
      <c r="M30" s="268">
        <v>1.9816400000000001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1267.3499999999999</v>
      </c>
      <c r="D31" s="269">
        <v>1275.4166666666667</v>
      </c>
      <c r="E31" s="269">
        <v>1256.9333333333334</v>
      </c>
      <c r="F31" s="269">
        <v>1246.5166666666667</v>
      </c>
      <c r="G31" s="269">
        <v>1228.0333333333333</v>
      </c>
      <c r="H31" s="269">
        <v>1285.8333333333335</v>
      </c>
      <c r="I31" s="269">
        <v>1304.3166666666666</v>
      </c>
      <c r="J31" s="269">
        <v>1314.7333333333336</v>
      </c>
      <c r="K31" s="268">
        <v>1293.9000000000001</v>
      </c>
      <c r="L31" s="268">
        <v>1265</v>
      </c>
      <c r="M31" s="268">
        <v>0.23935999999999999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622.85</v>
      </c>
      <c r="D32" s="269">
        <v>624.43333333333328</v>
      </c>
      <c r="E32" s="269">
        <v>619.46666666666658</v>
      </c>
      <c r="F32" s="269">
        <v>616.08333333333326</v>
      </c>
      <c r="G32" s="269">
        <v>611.11666666666656</v>
      </c>
      <c r="H32" s="269">
        <v>627.81666666666661</v>
      </c>
      <c r="I32" s="269">
        <v>632.7833333333333</v>
      </c>
      <c r="J32" s="269">
        <v>636.16666666666663</v>
      </c>
      <c r="K32" s="268">
        <v>629.4</v>
      </c>
      <c r="L32" s="268">
        <v>621.04999999999995</v>
      </c>
      <c r="M32" s="268">
        <v>0.49103000000000002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3279.35</v>
      </c>
      <c r="D33" s="269">
        <v>3292.4166666666665</v>
      </c>
      <c r="E33" s="269">
        <v>3246.9333333333329</v>
      </c>
      <c r="F33" s="269">
        <v>3214.5166666666664</v>
      </c>
      <c r="G33" s="269">
        <v>3169.0333333333328</v>
      </c>
      <c r="H33" s="269">
        <v>3324.833333333333</v>
      </c>
      <c r="I33" s="269">
        <v>3370.3166666666666</v>
      </c>
      <c r="J33" s="269">
        <v>3402.7333333333331</v>
      </c>
      <c r="K33" s="268">
        <v>3337.9</v>
      </c>
      <c r="L33" s="268">
        <v>3260</v>
      </c>
      <c r="M33" s="268">
        <v>0.33925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2921.7</v>
      </c>
      <c r="D34" s="269">
        <v>2931.75</v>
      </c>
      <c r="E34" s="269">
        <v>2902.55</v>
      </c>
      <c r="F34" s="269">
        <v>2883.4</v>
      </c>
      <c r="G34" s="269">
        <v>2854.2000000000003</v>
      </c>
      <c r="H34" s="269">
        <v>2950.9</v>
      </c>
      <c r="I34" s="269">
        <v>2980.1</v>
      </c>
      <c r="J34" s="269">
        <v>2999.25</v>
      </c>
      <c r="K34" s="268">
        <v>2960.95</v>
      </c>
      <c r="L34" s="268">
        <v>2912.6</v>
      </c>
      <c r="M34" s="268">
        <v>0.18903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418.6</v>
      </c>
      <c r="D35" s="269">
        <v>420.75</v>
      </c>
      <c r="E35" s="269">
        <v>412.85</v>
      </c>
      <c r="F35" s="269">
        <v>407.1</v>
      </c>
      <c r="G35" s="269">
        <v>399.20000000000005</v>
      </c>
      <c r="H35" s="269">
        <v>426.5</v>
      </c>
      <c r="I35" s="269">
        <v>434.4</v>
      </c>
      <c r="J35" s="269">
        <v>440.15</v>
      </c>
      <c r="K35" s="268">
        <v>428.65</v>
      </c>
      <c r="L35" s="268">
        <v>415</v>
      </c>
      <c r="M35" s="268">
        <v>8.7907600000000006</v>
      </c>
      <c r="N35" s="1"/>
      <c r="O35" s="1"/>
    </row>
    <row r="36" spans="1:15" ht="12.75" customHeight="1">
      <c r="A36" s="30">
        <v>26</v>
      </c>
      <c r="B36" s="278" t="s">
        <v>864</v>
      </c>
      <c r="C36" s="268">
        <v>18.149999999999999</v>
      </c>
      <c r="D36" s="269">
        <v>18.2</v>
      </c>
      <c r="E36" s="269">
        <v>17.95</v>
      </c>
      <c r="F36" s="269">
        <v>17.75</v>
      </c>
      <c r="G36" s="269">
        <v>17.5</v>
      </c>
      <c r="H36" s="269">
        <v>18.399999999999999</v>
      </c>
      <c r="I36" s="269">
        <v>18.649999999999999</v>
      </c>
      <c r="J36" s="269">
        <v>18.849999999999998</v>
      </c>
      <c r="K36" s="268">
        <v>18.45</v>
      </c>
      <c r="L36" s="268">
        <v>18</v>
      </c>
      <c r="M36" s="268">
        <v>23.707599999999999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501.05</v>
      </c>
      <c r="D37" s="269">
        <v>502.05</v>
      </c>
      <c r="E37" s="269">
        <v>497.15000000000003</v>
      </c>
      <c r="F37" s="269">
        <v>493.25</v>
      </c>
      <c r="G37" s="269">
        <v>488.35</v>
      </c>
      <c r="H37" s="269">
        <v>505.95000000000005</v>
      </c>
      <c r="I37" s="269">
        <v>510.85</v>
      </c>
      <c r="J37" s="269">
        <v>514.75</v>
      </c>
      <c r="K37" s="268">
        <v>506.95</v>
      </c>
      <c r="L37" s="268">
        <v>498.15</v>
      </c>
      <c r="M37" s="268">
        <v>4.1704400000000001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2369.35</v>
      </c>
      <c r="D38" s="269">
        <v>2372.4333333333329</v>
      </c>
      <c r="E38" s="269">
        <v>2346.9166666666661</v>
      </c>
      <c r="F38" s="269">
        <v>2324.4833333333331</v>
      </c>
      <c r="G38" s="269">
        <v>2298.9666666666662</v>
      </c>
      <c r="H38" s="269">
        <v>2394.8666666666659</v>
      </c>
      <c r="I38" s="269">
        <v>2420.3833333333332</v>
      </c>
      <c r="J38" s="269">
        <v>2442.8166666666657</v>
      </c>
      <c r="K38" s="268">
        <v>2397.9499999999998</v>
      </c>
      <c r="L38" s="268">
        <v>2350</v>
      </c>
      <c r="M38" s="268">
        <v>0.2157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506.9</v>
      </c>
      <c r="D39" s="269">
        <v>505.61666666666662</v>
      </c>
      <c r="E39" s="269">
        <v>497.43333333333328</v>
      </c>
      <c r="F39" s="269">
        <v>487.96666666666664</v>
      </c>
      <c r="G39" s="269">
        <v>479.7833333333333</v>
      </c>
      <c r="H39" s="269">
        <v>515.08333333333326</v>
      </c>
      <c r="I39" s="269">
        <v>523.26666666666654</v>
      </c>
      <c r="J39" s="269">
        <v>532.73333333333323</v>
      </c>
      <c r="K39" s="268">
        <v>513.79999999999995</v>
      </c>
      <c r="L39" s="268">
        <v>496.15</v>
      </c>
      <c r="M39" s="268">
        <v>94.472200000000001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1540.5</v>
      </c>
      <c r="D40" s="269">
        <v>1540.3666666666668</v>
      </c>
      <c r="E40" s="269">
        <v>1512.7333333333336</v>
      </c>
      <c r="F40" s="269">
        <v>1484.9666666666667</v>
      </c>
      <c r="G40" s="269">
        <v>1457.3333333333335</v>
      </c>
      <c r="H40" s="269">
        <v>1568.1333333333337</v>
      </c>
      <c r="I40" s="269">
        <v>1595.7666666666669</v>
      </c>
      <c r="J40" s="269">
        <v>1623.5333333333338</v>
      </c>
      <c r="K40" s="268">
        <v>1568</v>
      </c>
      <c r="L40" s="268">
        <v>1512.6</v>
      </c>
      <c r="M40" s="268">
        <v>7.9025100000000004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740.15</v>
      </c>
      <c r="D41" s="269">
        <v>738.5333333333333</v>
      </c>
      <c r="E41" s="269">
        <v>727.71666666666658</v>
      </c>
      <c r="F41" s="269">
        <v>715.2833333333333</v>
      </c>
      <c r="G41" s="269">
        <v>704.46666666666658</v>
      </c>
      <c r="H41" s="269">
        <v>750.96666666666658</v>
      </c>
      <c r="I41" s="269">
        <v>761.78333333333319</v>
      </c>
      <c r="J41" s="269">
        <v>774.21666666666658</v>
      </c>
      <c r="K41" s="268">
        <v>749.35</v>
      </c>
      <c r="L41" s="268">
        <v>726.1</v>
      </c>
      <c r="M41" s="268">
        <v>0.73316000000000003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4390.5</v>
      </c>
      <c r="D42" s="269">
        <v>4400.5999999999995</v>
      </c>
      <c r="E42" s="269">
        <v>4351.1999999999989</v>
      </c>
      <c r="F42" s="269">
        <v>4311.8999999999996</v>
      </c>
      <c r="G42" s="269">
        <v>4262.4999999999991</v>
      </c>
      <c r="H42" s="269">
        <v>4439.8999999999987</v>
      </c>
      <c r="I42" s="269">
        <v>4489.2999999999984</v>
      </c>
      <c r="J42" s="269">
        <v>4528.5999999999985</v>
      </c>
      <c r="K42" s="268">
        <v>4450</v>
      </c>
      <c r="L42" s="268">
        <v>4361.3</v>
      </c>
      <c r="M42" s="268">
        <v>2.7204999999999999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272.55</v>
      </c>
      <c r="D43" s="269">
        <v>273.40000000000003</v>
      </c>
      <c r="E43" s="269">
        <v>270.45000000000005</v>
      </c>
      <c r="F43" s="269">
        <v>268.35000000000002</v>
      </c>
      <c r="G43" s="269">
        <v>265.40000000000003</v>
      </c>
      <c r="H43" s="269">
        <v>275.50000000000006</v>
      </c>
      <c r="I43" s="269">
        <v>278.45</v>
      </c>
      <c r="J43" s="269">
        <v>280.55000000000007</v>
      </c>
      <c r="K43" s="268">
        <v>276.35000000000002</v>
      </c>
      <c r="L43" s="268">
        <v>271.3</v>
      </c>
      <c r="M43" s="268">
        <v>29.184280000000001</v>
      </c>
      <c r="N43" s="1"/>
      <c r="O43" s="1"/>
    </row>
    <row r="44" spans="1:15" ht="12.75" customHeight="1">
      <c r="A44" s="30">
        <v>34</v>
      </c>
      <c r="B44" s="278" t="s">
        <v>835</v>
      </c>
      <c r="C44" s="268">
        <v>308.39999999999998</v>
      </c>
      <c r="D44" s="269">
        <v>311.18333333333334</v>
      </c>
      <c r="E44" s="269">
        <v>304.41666666666669</v>
      </c>
      <c r="F44" s="269">
        <v>300.43333333333334</v>
      </c>
      <c r="G44" s="269">
        <v>293.66666666666669</v>
      </c>
      <c r="H44" s="269">
        <v>315.16666666666669</v>
      </c>
      <c r="I44" s="269">
        <v>321.93333333333334</v>
      </c>
      <c r="J44" s="269">
        <v>325.91666666666669</v>
      </c>
      <c r="K44" s="268">
        <v>317.95</v>
      </c>
      <c r="L44" s="268">
        <v>307.2</v>
      </c>
      <c r="M44" s="268">
        <v>1.4656199999999999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635.75</v>
      </c>
      <c r="D45" s="269">
        <v>640.4666666666667</v>
      </c>
      <c r="E45" s="269">
        <v>624.98333333333335</v>
      </c>
      <c r="F45" s="269">
        <v>614.2166666666667</v>
      </c>
      <c r="G45" s="269">
        <v>598.73333333333335</v>
      </c>
      <c r="H45" s="269">
        <v>651.23333333333335</v>
      </c>
      <c r="I45" s="269">
        <v>666.7166666666667</v>
      </c>
      <c r="J45" s="269">
        <v>677.48333333333335</v>
      </c>
      <c r="K45" s="268">
        <v>655.95</v>
      </c>
      <c r="L45" s="268">
        <v>629.70000000000005</v>
      </c>
      <c r="M45" s="268">
        <v>4.1640300000000003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156.5</v>
      </c>
      <c r="D46" s="269">
        <v>157.13333333333335</v>
      </c>
      <c r="E46" s="269">
        <v>155.41666666666671</v>
      </c>
      <c r="F46" s="269">
        <v>154.33333333333337</v>
      </c>
      <c r="G46" s="269">
        <v>152.61666666666673</v>
      </c>
      <c r="H46" s="269">
        <v>158.2166666666667</v>
      </c>
      <c r="I46" s="269">
        <v>159.93333333333334</v>
      </c>
      <c r="J46" s="269">
        <v>161.01666666666668</v>
      </c>
      <c r="K46" s="268">
        <v>158.85</v>
      </c>
      <c r="L46" s="268">
        <v>156.05000000000001</v>
      </c>
      <c r="M46" s="268">
        <v>87.05574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3328.95</v>
      </c>
      <c r="D47" s="269">
        <v>3335.7999999999997</v>
      </c>
      <c r="E47" s="269">
        <v>3304.8499999999995</v>
      </c>
      <c r="F47" s="269">
        <v>3280.7499999999995</v>
      </c>
      <c r="G47" s="269">
        <v>3249.7999999999993</v>
      </c>
      <c r="H47" s="269">
        <v>3359.8999999999996</v>
      </c>
      <c r="I47" s="269">
        <v>3390.8499999999995</v>
      </c>
      <c r="J47" s="269">
        <v>3414.95</v>
      </c>
      <c r="K47" s="268">
        <v>3366.75</v>
      </c>
      <c r="L47" s="268">
        <v>3311.7</v>
      </c>
      <c r="M47" s="268">
        <v>9.2277000000000005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248.35</v>
      </c>
      <c r="D48" s="269">
        <v>249.78333333333333</v>
      </c>
      <c r="E48" s="269">
        <v>245.56666666666666</v>
      </c>
      <c r="F48" s="269">
        <v>242.78333333333333</v>
      </c>
      <c r="G48" s="269">
        <v>238.56666666666666</v>
      </c>
      <c r="H48" s="269">
        <v>252.56666666666666</v>
      </c>
      <c r="I48" s="269">
        <v>256.7833333333333</v>
      </c>
      <c r="J48" s="269">
        <v>259.56666666666666</v>
      </c>
      <c r="K48" s="268">
        <v>254</v>
      </c>
      <c r="L48" s="268">
        <v>247</v>
      </c>
      <c r="M48" s="268">
        <v>4.32409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3089.05</v>
      </c>
      <c r="D49" s="269">
        <v>3099.7000000000003</v>
      </c>
      <c r="E49" s="269">
        <v>3069.3500000000004</v>
      </c>
      <c r="F49" s="269">
        <v>3049.65</v>
      </c>
      <c r="G49" s="269">
        <v>3019.3</v>
      </c>
      <c r="H49" s="269">
        <v>3119.4000000000005</v>
      </c>
      <c r="I49" s="269">
        <v>3149.75</v>
      </c>
      <c r="J49" s="269">
        <v>3169.4500000000007</v>
      </c>
      <c r="K49" s="268">
        <v>3130.05</v>
      </c>
      <c r="L49" s="268">
        <v>3080</v>
      </c>
      <c r="M49" s="268">
        <v>4.5560000000000003E-2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2249.9</v>
      </c>
      <c r="D50" s="269">
        <v>2261.15</v>
      </c>
      <c r="E50" s="269">
        <v>2232.3500000000004</v>
      </c>
      <c r="F50" s="269">
        <v>2214.8000000000002</v>
      </c>
      <c r="G50" s="269">
        <v>2186.0000000000005</v>
      </c>
      <c r="H50" s="269">
        <v>2278.7000000000003</v>
      </c>
      <c r="I50" s="269">
        <v>2307.5000000000005</v>
      </c>
      <c r="J50" s="269">
        <v>2325.0500000000002</v>
      </c>
      <c r="K50" s="268">
        <v>2289.9499999999998</v>
      </c>
      <c r="L50" s="268">
        <v>2243.6</v>
      </c>
      <c r="M50" s="268">
        <v>4.2046400000000004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9001.7000000000007</v>
      </c>
      <c r="D51" s="269">
        <v>9045.5500000000011</v>
      </c>
      <c r="E51" s="269">
        <v>8936.1500000000015</v>
      </c>
      <c r="F51" s="269">
        <v>8870.6</v>
      </c>
      <c r="G51" s="269">
        <v>8761.2000000000007</v>
      </c>
      <c r="H51" s="269">
        <v>9111.1000000000022</v>
      </c>
      <c r="I51" s="269">
        <v>9220.5</v>
      </c>
      <c r="J51" s="269">
        <v>9286.0500000000029</v>
      </c>
      <c r="K51" s="268">
        <v>9154.9500000000007</v>
      </c>
      <c r="L51" s="268">
        <v>8980</v>
      </c>
      <c r="M51" s="268">
        <v>0.37724000000000002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542.5</v>
      </c>
      <c r="D52" s="269">
        <v>545.16666666666663</v>
      </c>
      <c r="E52" s="269">
        <v>537.58333333333326</v>
      </c>
      <c r="F52" s="269">
        <v>532.66666666666663</v>
      </c>
      <c r="G52" s="269">
        <v>525.08333333333326</v>
      </c>
      <c r="H52" s="269">
        <v>550.08333333333326</v>
      </c>
      <c r="I52" s="269">
        <v>557.66666666666652</v>
      </c>
      <c r="J52" s="269">
        <v>562.58333333333326</v>
      </c>
      <c r="K52" s="268">
        <v>552.75</v>
      </c>
      <c r="L52" s="268">
        <v>540.25</v>
      </c>
      <c r="M52" s="268">
        <v>15.19683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498.65</v>
      </c>
      <c r="D53" s="269">
        <v>495.98333333333335</v>
      </c>
      <c r="E53" s="269">
        <v>490.9666666666667</v>
      </c>
      <c r="F53" s="269">
        <v>483.28333333333336</v>
      </c>
      <c r="G53" s="269">
        <v>478.26666666666671</v>
      </c>
      <c r="H53" s="269">
        <v>503.66666666666669</v>
      </c>
      <c r="I53" s="269">
        <v>508.68333333333334</v>
      </c>
      <c r="J53" s="269">
        <v>516.36666666666667</v>
      </c>
      <c r="K53" s="268">
        <v>501</v>
      </c>
      <c r="L53" s="268">
        <v>488.3</v>
      </c>
      <c r="M53" s="268">
        <v>3.0542500000000001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4413.8500000000004</v>
      </c>
      <c r="D54" s="269">
        <v>4451.2833333333338</v>
      </c>
      <c r="E54" s="269">
        <v>4362.5666666666675</v>
      </c>
      <c r="F54" s="269">
        <v>4311.2833333333338</v>
      </c>
      <c r="G54" s="269">
        <v>4222.5666666666675</v>
      </c>
      <c r="H54" s="269">
        <v>4502.5666666666675</v>
      </c>
      <c r="I54" s="269">
        <v>4591.2833333333328</v>
      </c>
      <c r="J54" s="269">
        <v>4642.5666666666675</v>
      </c>
      <c r="K54" s="268">
        <v>4540</v>
      </c>
      <c r="L54" s="268">
        <v>4400</v>
      </c>
      <c r="M54" s="268">
        <v>3.2625099999999998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755.1</v>
      </c>
      <c r="D55" s="269">
        <v>753.83333333333337</v>
      </c>
      <c r="E55" s="269">
        <v>747.26666666666677</v>
      </c>
      <c r="F55" s="269">
        <v>739.43333333333339</v>
      </c>
      <c r="G55" s="269">
        <v>732.86666666666679</v>
      </c>
      <c r="H55" s="269">
        <v>761.66666666666674</v>
      </c>
      <c r="I55" s="269">
        <v>768.23333333333335</v>
      </c>
      <c r="J55" s="269">
        <v>776.06666666666672</v>
      </c>
      <c r="K55" s="268">
        <v>760.4</v>
      </c>
      <c r="L55" s="268">
        <v>746</v>
      </c>
      <c r="M55" s="268">
        <v>93.764330000000001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2963.35</v>
      </c>
      <c r="D56" s="269">
        <v>2971.2166666666667</v>
      </c>
      <c r="E56" s="269">
        <v>2947.1333333333332</v>
      </c>
      <c r="F56" s="269">
        <v>2930.9166666666665</v>
      </c>
      <c r="G56" s="269">
        <v>2906.833333333333</v>
      </c>
      <c r="H56" s="269">
        <v>2987.4333333333334</v>
      </c>
      <c r="I56" s="269">
        <v>3011.5166666666664</v>
      </c>
      <c r="J56" s="269">
        <v>3027.7333333333336</v>
      </c>
      <c r="K56" s="268">
        <v>2995.3</v>
      </c>
      <c r="L56" s="268">
        <v>2955</v>
      </c>
      <c r="M56" s="268">
        <v>0.10903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610.9</v>
      </c>
      <c r="D57" s="269">
        <v>614.5333333333333</v>
      </c>
      <c r="E57" s="269">
        <v>606.36666666666656</v>
      </c>
      <c r="F57" s="269">
        <v>601.83333333333326</v>
      </c>
      <c r="G57" s="269">
        <v>593.66666666666652</v>
      </c>
      <c r="H57" s="269">
        <v>619.06666666666661</v>
      </c>
      <c r="I57" s="269">
        <v>627.23333333333335</v>
      </c>
      <c r="J57" s="269">
        <v>631.76666666666665</v>
      </c>
      <c r="K57" s="268">
        <v>622.70000000000005</v>
      </c>
      <c r="L57" s="268">
        <v>610</v>
      </c>
      <c r="M57" s="268">
        <v>6.39276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3594.65</v>
      </c>
      <c r="D58" s="269">
        <v>3593.9333333333329</v>
      </c>
      <c r="E58" s="269">
        <v>3570.7166666666658</v>
      </c>
      <c r="F58" s="269">
        <v>3546.7833333333328</v>
      </c>
      <c r="G58" s="269">
        <v>3523.5666666666657</v>
      </c>
      <c r="H58" s="269">
        <v>3617.8666666666659</v>
      </c>
      <c r="I58" s="269">
        <v>3641.083333333333</v>
      </c>
      <c r="J58" s="269">
        <v>3665.016666666666</v>
      </c>
      <c r="K58" s="268">
        <v>3617.15</v>
      </c>
      <c r="L58" s="268">
        <v>3570</v>
      </c>
      <c r="M58" s="268">
        <v>3.5352899999999998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1188.3</v>
      </c>
      <c r="D59" s="269">
        <v>1192.0833333333333</v>
      </c>
      <c r="E59" s="269">
        <v>1174.1666666666665</v>
      </c>
      <c r="F59" s="269">
        <v>1160.0333333333333</v>
      </c>
      <c r="G59" s="269">
        <v>1142.1166666666666</v>
      </c>
      <c r="H59" s="269">
        <v>1206.2166666666665</v>
      </c>
      <c r="I59" s="269">
        <v>1224.133333333333</v>
      </c>
      <c r="J59" s="269">
        <v>1238.2666666666664</v>
      </c>
      <c r="K59" s="268">
        <v>1210</v>
      </c>
      <c r="L59" s="268">
        <v>1177.95</v>
      </c>
      <c r="M59" s="268">
        <v>1.19685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7404.15</v>
      </c>
      <c r="D60" s="269">
        <v>7450.0166666666664</v>
      </c>
      <c r="E60" s="269">
        <v>7301.0333333333328</v>
      </c>
      <c r="F60" s="269">
        <v>7197.9166666666661</v>
      </c>
      <c r="G60" s="269">
        <v>7048.9333333333325</v>
      </c>
      <c r="H60" s="269">
        <v>7553.1333333333332</v>
      </c>
      <c r="I60" s="269">
        <v>7702.1166666666668</v>
      </c>
      <c r="J60" s="269">
        <v>7805.2333333333336</v>
      </c>
      <c r="K60" s="268">
        <v>7599</v>
      </c>
      <c r="L60" s="268">
        <v>7346.9</v>
      </c>
      <c r="M60" s="268">
        <v>15.1006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1710.55</v>
      </c>
      <c r="D61" s="269">
        <v>1709.8666666666668</v>
      </c>
      <c r="E61" s="269">
        <v>1695.5833333333335</v>
      </c>
      <c r="F61" s="269">
        <v>1680.6166666666668</v>
      </c>
      <c r="G61" s="269">
        <v>1666.3333333333335</v>
      </c>
      <c r="H61" s="269">
        <v>1724.8333333333335</v>
      </c>
      <c r="I61" s="269">
        <v>1739.1166666666668</v>
      </c>
      <c r="J61" s="269">
        <v>1754.0833333333335</v>
      </c>
      <c r="K61" s="268">
        <v>1724.15</v>
      </c>
      <c r="L61" s="268">
        <v>1694.9</v>
      </c>
      <c r="M61" s="268">
        <v>16.61891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6607</v>
      </c>
      <c r="D62" s="269">
        <v>6575.1500000000005</v>
      </c>
      <c r="E62" s="269">
        <v>6497.4500000000007</v>
      </c>
      <c r="F62" s="269">
        <v>6387.9000000000005</v>
      </c>
      <c r="G62" s="269">
        <v>6310.2000000000007</v>
      </c>
      <c r="H62" s="269">
        <v>6684.7000000000007</v>
      </c>
      <c r="I62" s="269">
        <v>6762.4</v>
      </c>
      <c r="J62" s="269">
        <v>6871.9500000000007</v>
      </c>
      <c r="K62" s="268">
        <v>6652.85</v>
      </c>
      <c r="L62" s="268">
        <v>6465.6</v>
      </c>
      <c r="M62" s="268">
        <v>1.0965400000000001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3233.1</v>
      </c>
      <c r="D63" s="269">
        <v>3236.0333333333333</v>
      </c>
      <c r="E63" s="269">
        <v>3207.0666666666666</v>
      </c>
      <c r="F63" s="269">
        <v>3181.0333333333333</v>
      </c>
      <c r="G63" s="269">
        <v>3152.0666666666666</v>
      </c>
      <c r="H63" s="269">
        <v>3262.0666666666666</v>
      </c>
      <c r="I63" s="269">
        <v>3291.0333333333328</v>
      </c>
      <c r="J63" s="269">
        <v>3317.0666666666666</v>
      </c>
      <c r="K63" s="268">
        <v>3265</v>
      </c>
      <c r="L63" s="268">
        <v>3210</v>
      </c>
      <c r="M63" s="268">
        <v>0.42780000000000001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1918.45</v>
      </c>
      <c r="D64" s="269">
        <v>1921.2166666666665</v>
      </c>
      <c r="E64" s="269">
        <v>1907.4333333333329</v>
      </c>
      <c r="F64" s="269">
        <v>1896.4166666666665</v>
      </c>
      <c r="G64" s="269">
        <v>1882.633333333333</v>
      </c>
      <c r="H64" s="269">
        <v>1932.2333333333329</v>
      </c>
      <c r="I64" s="269">
        <v>1946.0166666666662</v>
      </c>
      <c r="J64" s="269">
        <v>1957.0333333333328</v>
      </c>
      <c r="K64" s="268">
        <v>1935</v>
      </c>
      <c r="L64" s="268">
        <v>1910.2</v>
      </c>
      <c r="M64" s="268">
        <v>1.11328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360.4</v>
      </c>
      <c r="D65" s="269">
        <v>358.43333333333334</v>
      </c>
      <c r="E65" s="269">
        <v>351.9666666666667</v>
      </c>
      <c r="F65" s="269">
        <v>343.53333333333336</v>
      </c>
      <c r="G65" s="269">
        <v>337.06666666666672</v>
      </c>
      <c r="H65" s="269">
        <v>366.86666666666667</v>
      </c>
      <c r="I65" s="269">
        <v>373.33333333333326</v>
      </c>
      <c r="J65" s="269">
        <v>381.76666666666665</v>
      </c>
      <c r="K65" s="268">
        <v>364.9</v>
      </c>
      <c r="L65" s="268">
        <v>350</v>
      </c>
      <c r="M65" s="268">
        <v>16.67005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274.05</v>
      </c>
      <c r="D66" s="269">
        <v>273.65000000000003</v>
      </c>
      <c r="E66" s="269">
        <v>271.40000000000009</v>
      </c>
      <c r="F66" s="269">
        <v>268.75000000000006</v>
      </c>
      <c r="G66" s="269">
        <v>266.50000000000011</v>
      </c>
      <c r="H66" s="269">
        <v>276.30000000000007</v>
      </c>
      <c r="I66" s="269">
        <v>278.54999999999995</v>
      </c>
      <c r="J66" s="269">
        <v>281.20000000000005</v>
      </c>
      <c r="K66" s="268">
        <v>275.89999999999998</v>
      </c>
      <c r="L66" s="268">
        <v>271</v>
      </c>
      <c r="M66" s="268">
        <v>52.78284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134.9</v>
      </c>
      <c r="D67" s="269">
        <v>134.96666666666667</v>
      </c>
      <c r="E67" s="269">
        <v>134.03333333333333</v>
      </c>
      <c r="F67" s="269">
        <v>133.16666666666666</v>
      </c>
      <c r="G67" s="269">
        <v>132.23333333333332</v>
      </c>
      <c r="H67" s="269">
        <v>135.83333333333334</v>
      </c>
      <c r="I67" s="269">
        <v>136.76666666666668</v>
      </c>
      <c r="J67" s="269">
        <v>137.63333333333335</v>
      </c>
      <c r="K67" s="268">
        <v>135.9</v>
      </c>
      <c r="L67" s="268">
        <v>134.1</v>
      </c>
      <c r="M67" s="268">
        <v>166.69962000000001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48.5</v>
      </c>
      <c r="D68" s="269">
        <v>48.583333333333336</v>
      </c>
      <c r="E68" s="269">
        <v>48.216666666666669</v>
      </c>
      <c r="F68" s="269">
        <v>47.93333333333333</v>
      </c>
      <c r="G68" s="269">
        <v>47.566666666666663</v>
      </c>
      <c r="H68" s="269">
        <v>48.866666666666674</v>
      </c>
      <c r="I68" s="269">
        <v>49.233333333333334</v>
      </c>
      <c r="J68" s="269">
        <v>49.51666666666668</v>
      </c>
      <c r="K68" s="268">
        <v>48.95</v>
      </c>
      <c r="L68" s="268">
        <v>48.3</v>
      </c>
      <c r="M68" s="268">
        <v>17.662430000000001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18.45</v>
      </c>
      <c r="D69" s="269">
        <v>18.383333333333333</v>
      </c>
      <c r="E69" s="269">
        <v>18.166666666666664</v>
      </c>
      <c r="F69" s="269">
        <v>17.883333333333333</v>
      </c>
      <c r="G69" s="269">
        <v>17.666666666666664</v>
      </c>
      <c r="H69" s="269">
        <v>18.666666666666664</v>
      </c>
      <c r="I69" s="269">
        <v>18.883333333333333</v>
      </c>
      <c r="J69" s="269">
        <v>19.166666666666664</v>
      </c>
      <c r="K69" s="268">
        <v>18.600000000000001</v>
      </c>
      <c r="L69" s="268">
        <v>18.100000000000001</v>
      </c>
      <c r="M69" s="268">
        <v>31.14903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1800.8</v>
      </c>
      <c r="D70" s="269">
        <v>1812.3</v>
      </c>
      <c r="E70" s="269">
        <v>1785.8999999999999</v>
      </c>
      <c r="F70" s="269">
        <v>1771</v>
      </c>
      <c r="G70" s="269">
        <v>1744.6</v>
      </c>
      <c r="H70" s="269">
        <v>1827.1999999999998</v>
      </c>
      <c r="I70" s="269">
        <v>1853.6</v>
      </c>
      <c r="J70" s="269">
        <v>1868.4999999999998</v>
      </c>
      <c r="K70" s="268">
        <v>1838.7</v>
      </c>
      <c r="L70" s="268">
        <v>1797.4</v>
      </c>
      <c r="M70" s="268">
        <v>2.0084399999999998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4855.55</v>
      </c>
      <c r="D71" s="269">
        <v>4869.0166666666664</v>
      </c>
      <c r="E71" s="269">
        <v>4816.583333333333</v>
      </c>
      <c r="F71" s="269">
        <v>4777.6166666666668</v>
      </c>
      <c r="G71" s="269">
        <v>4725.1833333333334</v>
      </c>
      <c r="H71" s="269">
        <v>4907.9833333333327</v>
      </c>
      <c r="I71" s="269">
        <v>4960.416666666667</v>
      </c>
      <c r="J71" s="269">
        <v>4999.3833333333323</v>
      </c>
      <c r="K71" s="268">
        <v>4921.45</v>
      </c>
      <c r="L71" s="268">
        <v>4830.05</v>
      </c>
      <c r="M71" s="268">
        <v>7.0910000000000001E-2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615.45000000000005</v>
      </c>
      <c r="D72" s="269">
        <v>618.04999999999995</v>
      </c>
      <c r="E72" s="269">
        <v>611.69999999999993</v>
      </c>
      <c r="F72" s="269">
        <v>607.94999999999993</v>
      </c>
      <c r="G72" s="269">
        <v>601.59999999999991</v>
      </c>
      <c r="H72" s="269">
        <v>621.79999999999995</v>
      </c>
      <c r="I72" s="269">
        <v>628.14999999999986</v>
      </c>
      <c r="J72" s="269">
        <v>631.9</v>
      </c>
      <c r="K72" s="268">
        <v>624.4</v>
      </c>
      <c r="L72" s="268">
        <v>614.29999999999995</v>
      </c>
      <c r="M72" s="268">
        <v>5.2853599999999998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923.65</v>
      </c>
      <c r="D73" s="269">
        <v>924.33333333333337</v>
      </c>
      <c r="E73" s="269">
        <v>910.36666666666679</v>
      </c>
      <c r="F73" s="269">
        <v>897.08333333333337</v>
      </c>
      <c r="G73" s="269">
        <v>883.11666666666679</v>
      </c>
      <c r="H73" s="269">
        <v>937.61666666666679</v>
      </c>
      <c r="I73" s="269">
        <v>951.58333333333326</v>
      </c>
      <c r="J73" s="269">
        <v>964.86666666666679</v>
      </c>
      <c r="K73" s="268">
        <v>938.3</v>
      </c>
      <c r="L73" s="268">
        <v>911.05</v>
      </c>
      <c r="M73" s="268">
        <v>10.95627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104.65</v>
      </c>
      <c r="D74" s="269">
        <v>104.01666666666667</v>
      </c>
      <c r="E74" s="269">
        <v>103.03333333333333</v>
      </c>
      <c r="F74" s="269">
        <v>101.41666666666667</v>
      </c>
      <c r="G74" s="269">
        <v>100.43333333333334</v>
      </c>
      <c r="H74" s="269">
        <v>105.63333333333333</v>
      </c>
      <c r="I74" s="269">
        <v>106.61666666666665</v>
      </c>
      <c r="J74" s="269">
        <v>108.23333333333332</v>
      </c>
      <c r="K74" s="268">
        <v>105</v>
      </c>
      <c r="L74" s="268">
        <v>102.4</v>
      </c>
      <c r="M74" s="268">
        <v>205.20361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763.9</v>
      </c>
      <c r="D75" s="269">
        <v>753.13333333333333</v>
      </c>
      <c r="E75" s="269">
        <v>733.26666666666665</v>
      </c>
      <c r="F75" s="269">
        <v>702.63333333333333</v>
      </c>
      <c r="G75" s="269">
        <v>682.76666666666665</v>
      </c>
      <c r="H75" s="269">
        <v>783.76666666666665</v>
      </c>
      <c r="I75" s="269">
        <v>803.63333333333321</v>
      </c>
      <c r="J75" s="269">
        <v>834.26666666666665</v>
      </c>
      <c r="K75" s="268">
        <v>773</v>
      </c>
      <c r="L75" s="268">
        <v>722.5</v>
      </c>
      <c r="M75" s="268">
        <v>63.962699999999998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63.85</v>
      </c>
      <c r="D76" s="269">
        <v>63.5</v>
      </c>
      <c r="E76" s="269">
        <v>62.849999999999994</v>
      </c>
      <c r="F76" s="269">
        <v>61.849999999999994</v>
      </c>
      <c r="G76" s="269">
        <v>61.199999999999989</v>
      </c>
      <c r="H76" s="269">
        <v>64.5</v>
      </c>
      <c r="I76" s="269">
        <v>65.150000000000006</v>
      </c>
      <c r="J76" s="269">
        <v>66.150000000000006</v>
      </c>
      <c r="K76" s="268">
        <v>64.150000000000006</v>
      </c>
      <c r="L76" s="268">
        <v>62.5</v>
      </c>
      <c r="M76" s="268">
        <v>339.73394000000002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312.14999999999998</v>
      </c>
      <c r="D77" s="269">
        <v>312.11666666666667</v>
      </c>
      <c r="E77" s="269">
        <v>309.43333333333334</v>
      </c>
      <c r="F77" s="269">
        <v>306.71666666666664</v>
      </c>
      <c r="G77" s="269">
        <v>304.0333333333333</v>
      </c>
      <c r="H77" s="269">
        <v>314.83333333333337</v>
      </c>
      <c r="I77" s="269">
        <v>317.51666666666677</v>
      </c>
      <c r="J77" s="269">
        <v>320.23333333333341</v>
      </c>
      <c r="K77" s="268">
        <v>314.8</v>
      </c>
      <c r="L77" s="268">
        <v>309.39999999999998</v>
      </c>
      <c r="M77" s="268">
        <v>34.868029999999997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788.6</v>
      </c>
      <c r="D78" s="269">
        <v>797.0333333333333</v>
      </c>
      <c r="E78" s="269">
        <v>778.21666666666658</v>
      </c>
      <c r="F78" s="269">
        <v>767.83333333333326</v>
      </c>
      <c r="G78" s="269">
        <v>749.01666666666654</v>
      </c>
      <c r="H78" s="269">
        <v>807.41666666666663</v>
      </c>
      <c r="I78" s="269">
        <v>826.23333333333323</v>
      </c>
      <c r="J78" s="269">
        <v>836.61666666666667</v>
      </c>
      <c r="K78" s="268">
        <v>815.85</v>
      </c>
      <c r="L78" s="268">
        <v>786.65</v>
      </c>
      <c r="M78" s="268">
        <v>65.032049999999998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291.2</v>
      </c>
      <c r="D79" s="269">
        <v>293.48333333333335</v>
      </c>
      <c r="E79" s="269">
        <v>288.2166666666667</v>
      </c>
      <c r="F79" s="269">
        <v>285.23333333333335</v>
      </c>
      <c r="G79" s="269">
        <v>279.9666666666667</v>
      </c>
      <c r="H79" s="269">
        <v>296.4666666666667</v>
      </c>
      <c r="I79" s="269">
        <v>301.73333333333335</v>
      </c>
      <c r="J79" s="269">
        <v>304.7166666666667</v>
      </c>
      <c r="K79" s="268">
        <v>298.75</v>
      </c>
      <c r="L79" s="268">
        <v>290.5</v>
      </c>
      <c r="M79" s="268">
        <v>29.595659999999999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943.5</v>
      </c>
      <c r="D80" s="269">
        <v>947.68333333333339</v>
      </c>
      <c r="E80" s="269">
        <v>936.91666666666674</v>
      </c>
      <c r="F80" s="269">
        <v>930.33333333333337</v>
      </c>
      <c r="G80" s="269">
        <v>919.56666666666672</v>
      </c>
      <c r="H80" s="269">
        <v>954.26666666666677</v>
      </c>
      <c r="I80" s="269">
        <v>965.03333333333342</v>
      </c>
      <c r="J80" s="269">
        <v>971.61666666666679</v>
      </c>
      <c r="K80" s="268">
        <v>958.45</v>
      </c>
      <c r="L80" s="268">
        <v>941.1</v>
      </c>
      <c r="M80" s="268">
        <v>0.86480999999999997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295.14999999999998</v>
      </c>
      <c r="D81" s="269">
        <v>294.7</v>
      </c>
      <c r="E81" s="269">
        <v>291</v>
      </c>
      <c r="F81" s="269">
        <v>286.85000000000002</v>
      </c>
      <c r="G81" s="269">
        <v>283.15000000000003</v>
      </c>
      <c r="H81" s="269">
        <v>298.84999999999997</v>
      </c>
      <c r="I81" s="269">
        <v>302.5499999999999</v>
      </c>
      <c r="J81" s="269">
        <v>306.69999999999993</v>
      </c>
      <c r="K81" s="268">
        <v>298.39999999999998</v>
      </c>
      <c r="L81" s="268">
        <v>290.55</v>
      </c>
      <c r="M81" s="268">
        <v>20.891200000000001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9240</v>
      </c>
      <c r="D82" s="269">
        <v>9289.0500000000011</v>
      </c>
      <c r="E82" s="269">
        <v>9118.1000000000022</v>
      </c>
      <c r="F82" s="269">
        <v>8996.2000000000007</v>
      </c>
      <c r="G82" s="269">
        <v>8825.2500000000018</v>
      </c>
      <c r="H82" s="269">
        <v>9410.9500000000025</v>
      </c>
      <c r="I82" s="269">
        <v>9581.9000000000033</v>
      </c>
      <c r="J82" s="269">
        <v>9703.8000000000029</v>
      </c>
      <c r="K82" s="268">
        <v>9460</v>
      </c>
      <c r="L82" s="268">
        <v>9167.15</v>
      </c>
      <c r="M82" s="268">
        <v>0.18163000000000001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1128</v>
      </c>
      <c r="D83" s="269">
        <v>1124.0166666666667</v>
      </c>
      <c r="E83" s="269">
        <v>1117.9333333333334</v>
      </c>
      <c r="F83" s="269">
        <v>1107.8666666666668</v>
      </c>
      <c r="G83" s="269">
        <v>1101.7833333333335</v>
      </c>
      <c r="H83" s="269">
        <v>1134.0833333333333</v>
      </c>
      <c r="I83" s="269">
        <v>1140.1666666666667</v>
      </c>
      <c r="J83" s="269">
        <v>1150.2333333333331</v>
      </c>
      <c r="K83" s="268">
        <v>1130.0999999999999</v>
      </c>
      <c r="L83" s="268">
        <v>1113.95</v>
      </c>
      <c r="M83" s="268">
        <v>0.56022000000000005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942.25</v>
      </c>
      <c r="D84" s="269">
        <v>936.41666666666663</v>
      </c>
      <c r="E84" s="269">
        <v>925.83333333333326</v>
      </c>
      <c r="F84" s="269">
        <v>909.41666666666663</v>
      </c>
      <c r="G84" s="269">
        <v>898.83333333333326</v>
      </c>
      <c r="H84" s="269">
        <v>952.83333333333326</v>
      </c>
      <c r="I84" s="269">
        <v>963.41666666666652</v>
      </c>
      <c r="J84" s="269">
        <v>979.83333333333326</v>
      </c>
      <c r="K84" s="268">
        <v>947</v>
      </c>
      <c r="L84" s="268">
        <v>920</v>
      </c>
      <c r="M84" s="268">
        <v>0.59982000000000002</v>
      </c>
      <c r="N84" s="1"/>
      <c r="O84" s="1"/>
    </row>
    <row r="85" spans="1:15" ht="12.75" customHeight="1">
      <c r="A85" s="30">
        <v>75</v>
      </c>
      <c r="B85" s="278" t="s">
        <v>836</v>
      </c>
      <c r="C85" s="268">
        <v>588.9</v>
      </c>
      <c r="D85" s="269">
        <v>589.86666666666667</v>
      </c>
      <c r="E85" s="269">
        <v>584.23333333333335</v>
      </c>
      <c r="F85" s="269">
        <v>579.56666666666672</v>
      </c>
      <c r="G85" s="269">
        <v>573.93333333333339</v>
      </c>
      <c r="H85" s="269">
        <v>594.5333333333333</v>
      </c>
      <c r="I85" s="269">
        <v>600.16666666666674</v>
      </c>
      <c r="J85" s="269">
        <v>604.83333333333326</v>
      </c>
      <c r="K85" s="268">
        <v>595.5</v>
      </c>
      <c r="L85" s="268">
        <v>585.20000000000005</v>
      </c>
      <c r="M85" s="268">
        <v>2.56819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15945.6</v>
      </c>
      <c r="D86" s="269">
        <v>16017.199999999999</v>
      </c>
      <c r="E86" s="269">
        <v>15829.399999999998</v>
      </c>
      <c r="F86" s="269">
        <v>15713.199999999999</v>
      </c>
      <c r="G86" s="269">
        <v>15525.399999999998</v>
      </c>
      <c r="H86" s="269">
        <v>16133.399999999998</v>
      </c>
      <c r="I86" s="269">
        <v>16321.199999999997</v>
      </c>
      <c r="J86" s="269">
        <v>16437.399999999998</v>
      </c>
      <c r="K86" s="268">
        <v>16205</v>
      </c>
      <c r="L86" s="268">
        <v>15901</v>
      </c>
      <c r="M86" s="268">
        <v>0.30447000000000002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518.70000000000005</v>
      </c>
      <c r="D87" s="269">
        <v>517.56666666666672</v>
      </c>
      <c r="E87" s="269">
        <v>513.13333333333344</v>
      </c>
      <c r="F87" s="269">
        <v>507.56666666666672</v>
      </c>
      <c r="G87" s="269">
        <v>503.13333333333344</v>
      </c>
      <c r="H87" s="269">
        <v>523.13333333333344</v>
      </c>
      <c r="I87" s="269">
        <v>527.56666666666661</v>
      </c>
      <c r="J87" s="269">
        <v>533.13333333333344</v>
      </c>
      <c r="K87" s="268">
        <v>522</v>
      </c>
      <c r="L87" s="268">
        <v>512</v>
      </c>
      <c r="M87" s="268">
        <v>1.8612</v>
      </c>
      <c r="N87" s="1"/>
      <c r="O87" s="1"/>
    </row>
    <row r="88" spans="1:15" ht="12.75" customHeight="1">
      <c r="A88" s="30">
        <v>78</v>
      </c>
      <c r="B88" s="278" t="s">
        <v>837</v>
      </c>
      <c r="C88" s="268">
        <v>36.9</v>
      </c>
      <c r="D88" s="269">
        <v>37.016666666666666</v>
      </c>
      <c r="E88" s="269">
        <v>35.93333333333333</v>
      </c>
      <c r="F88" s="269">
        <v>34.966666666666661</v>
      </c>
      <c r="G88" s="269">
        <v>33.883333333333326</v>
      </c>
      <c r="H88" s="269">
        <v>37.983333333333334</v>
      </c>
      <c r="I88" s="269">
        <v>39.066666666666677</v>
      </c>
      <c r="J88" s="269">
        <v>40.033333333333339</v>
      </c>
      <c r="K88" s="268">
        <v>38.1</v>
      </c>
      <c r="L88" s="268">
        <v>36.049999999999997</v>
      </c>
      <c r="M88" s="268">
        <v>102.1978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3767.55</v>
      </c>
      <c r="D89" s="269">
        <v>3791.9666666666672</v>
      </c>
      <c r="E89" s="269">
        <v>3736.2833333333342</v>
      </c>
      <c r="F89" s="269">
        <v>3705.0166666666669</v>
      </c>
      <c r="G89" s="269">
        <v>3649.3333333333339</v>
      </c>
      <c r="H89" s="269">
        <v>3823.2333333333345</v>
      </c>
      <c r="I89" s="269">
        <v>3878.916666666667</v>
      </c>
      <c r="J89" s="269">
        <v>3910.1833333333348</v>
      </c>
      <c r="K89" s="268">
        <v>3847.65</v>
      </c>
      <c r="L89" s="268">
        <v>3760.7</v>
      </c>
      <c r="M89" s="268">
        <v>3.08216</v>
      </c>
      <c r="N89" s="1"/>
      <c r="O89" s="1"/>
    </row>
    <row r="90" spans="1:15" ht="12.75" customHeight="1">
      <c r="A90" s="30">
        <v>80</v>
      </c>
      <c r="B90" s="278" t="s">
        <v>838</v>
      </c>
      <c r="C90" s="268">
        <v>1381.15</v>
      </c>
      <c r="D90" s="269">
        <v>1390.5</v>
      </c>
      <c r="E90" s="269">
        <v>1369.15</v>
      </c>
      <c r="F90" s="269">
        <v>1357.15</v>
      </c>
      <c r="G90" s="269">
        <v>1335.8000000000002</v>
      </c>
      <c r="H90" s="269">
        <v>1402.5</v>
      </c>
      <c r="I90" s="269">
        <v>1423.85</v>
      </c>
      <c r="J90" s="269">
        <v>1435.85</v>
      </c>
      <c r="K90" s="268">
        <v>1411.85</v>
      </c>
      <c r="L90" s="268">
        <v>1378.5</v>
      </c>
      <c r="M90" s="268">
        <v>0.71682999999999997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509.55</v>
      </c>
      <c r="D91" s="269">
        <v>513.53333333333342</v>
      </c>
      <c r="E91" s="269">
        <v>502.21666666666681</v>
      </c>
      <c r="F91" s="269">
        <v>494.88333333333338</v>
      </c>
      <c r="G91" s="269">
        <v>483.56666666666678</v>
      </c>
      <c r="H91" s="269">
        <v>520.86666666666679</v>
      </c>
      <c r="I91" s="269">
        <v>532.18333333333339</v>
      </c>
      <c r="J91" s="269">
        <v>539.51666666666688</v>
      </c>
      <c r="K91" s="268">
        <v>524.85</v>
      </c>
      <c r="L91" s="268">
        <v>506.2</v>
      </c>
      <c r="M91" s="268">
        <v>2.3694099999999998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80.25</v>
      </c>
      <c r="D92" s="269">
        <v>79.983333333333334</v>
      </c>
      <c r="E92" s="269">
        <v>79.316666666666663</v>
      </c>
      <c r="F92" s="269">
        <v>78.383333333333326</v>
      </c>
      <c r="G92" s="269">
        <v>77.716666666666654</v>
      </c>
      <c r="H92" s="269">
        <v>80.916666666666671</v>
      </c>
      <c r="I92" s="269">
        <v>81.583333333333329</v>
      </c>
      <c r="J92" s="269">
        <v>82.51666666666668</v>
      </c>
      <c r="K92" s="268">
        <v>80.650000000000006</v>
      </c>
      <c r="L92" s="268">
        <v>79.05</v>
      </c>
      <c r="M92" s="268">
        <v>13.84111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241</v>
      </c>
      <c r="D93" s="269">
        <v>238.58333333333334</v>
      </c>
      <c r="E93" s="269">
        <v>231.9666666666667</v>
      </c>
      <c r="F93" s="269">
        <v>222.93333333333337</v>
      </c>
      <c r="G93" s="269">
        <v>216.31666666666672</v>
      </c>
      <c r="H93" s="269">
        <v>247.61666666666667</v>
      </c>
      <c r="I93" s="269">
        <v>254.23333333333329</v>
      </c>
      <c r="J93" s="269">
        <v>263.26666666666665</v>
      </c>
      <c r="K93" s="268">
        <v>245.2</v>
      </c>
      <c r="L93" s="268">
        <v>229.55</v>
      </c>
      <c r="M93" s="268">
        <v>45.018610000000002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3218.3</v>
      </c>
      <c r="D94" s="269">
        <v>3212.8833333333332</v>
      </c>
      <c r="E94" s="269">
        <v>3195.4166666666665</v>
      </c>
      <c r="F94" s="269">
        <v>3172.5333333333333</v>
      </c>
      <c r="G94" s="269">
        <v>3155.0666666666666</v>
      </c>
      <c r="H94" s="269">
        <v>3235.7666666666664</v>
      </c>
      <c r="I94" s="269">
        <v>3253.2333333333336</v>
      </c>
      <c r="J94" s="269">
        <v>3276.1166666666663</v>
      </c>
      <c r="K94" s="268">
        <v>3230.35</v>
      </c>
      <c r="L94" s="268">
        <v>3190</v>
      </c>
      <c r="M94" s="268">
        <v>0.10915999999999999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249.6</v>
      </c>
      <c r="D95" s="269">
        <v>248.51666666666665</v>
      </c>
      <c r="E95" s="269">
        <v>246.08333333333331</v>
      </c>
      <c r="F95" s="269">
        <v>242.56666666666666</v>
      </c>
      <c r="G95" s="269">
        <v>240.13333333333333</v>
      </c>
      <c r="H95" s="269">
        <v>252.0333333333333</v>
      </c>
      <c r="I95" s="269">
        <v>254.46666666666664</v>
      </c>
      <c r="J95" s="269">
        <v>257.98333333333329</v>
      </c>
      <c r="K95" s="268">
        <v>250.95</v>
      </c>
      <c r="L95" s="268">
        <v>245</v>
      </c>
      <c r="M95" s="268">
        <v>4.0048599999999999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501.25</v>
      </c>
      <c r="D96" s="269">
        <v>502.75</v>
      </c>
      <c r="E96" s="269">
        <v>496.3</v>
      </c>
      <c r="F96" s="269">
        <v>491.35</v>
      </c>
      <c r="G96" s="269">
        <v>484.90000000000003</v>
      </c>
      <c r="H96" s="269">
        <v>507.7</v>
      </c>
      <c r="I96" s="269">
        <v>514.15000000000009</v>
      </c>
      <c r="J96" s="269">
        <v>519.09999999999991</v>
      </c>
      <c r="K96" s="268">
        <v>509.2</v>
      </c>
      <c r="L96" s="268">
        <v>497.8</v>
      </c>
      <c r="M96" s="268">
        <v>16.01352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227.05</v>
      </c>
      <c r="D97" s="269">
        <v>228.30000000000004</v>
      </c>
      <c r="E97" s="269">
        <v>225.05000000000007</v>
      </c>
      <c r="F97" s="269">
        <v>223.05000000000004</v>
      </c>
      <c r="G97" s="269">
        <v>219.80000000000007</v>
      </c>
      <c r="H97" s="269">
        <v>230.30000000000007</v>
      </c>
      <c r="I97" s="269">
        <v>233.55</v>
      </c>
      <c r="J97" s="269">
        <v>235.55000000000007</v>
      </c>
      <c r="K97" s="268">
        <v>231.55</v>
      </c>
      <c r="L97" s="268">
        <v>226.3</v>
      </c>
      <c r="M97" s="268">
        <v>59.946980000000003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740.35</v>
      </c>
      <c r="D98" s="269">
        <v>744.75</v>
      </c>
      <c r="E98" s="269">
        <v>733.9</v>
      </c>
      <c r="F98" s="269">
        <v>727.44999999999993</v>
      </c>
      <c r="G98" s="269">
        <v>716.59999999999991</v>
      </c>
      <c r="H98" s="269">
        <v>751.2</v>
      </c>
      <c r="I98" s="269">
        <v>762.05</v>
      </c>
      <c r="J98" s="269">
        <v>768.50000000000011</v>
      </c>
      <c r="K98" s="268">
        <v>755.6</v>
      </c>
      <c r="L98" s="268">
        <v>738.3</v>
      </c>
      <c r="M98" s="268">
        <v>0.39044000000000001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735.85</v>
      </c>
      <c r="D99" s="269">
        <v>738.7833333333333</v>
      </c>
      <c r="E99" s="269">
        <v>727.56666666666661</v>
      </c>
      <c r="F99" s="269">
        <v>719.2833333333333</v>
      </c>
      <c r="G99" s="269">
        <v>708.06666666666661</v>
      </c>
      <c r="H99" s="269">
        <v>747.06666666666661</v>
      </c>
      <c r="I99" s="269">
        <v>758.2833333333333</v>
      </c>
      <c r="J99" s="269">
        <v>766.56666666666661</v>
      </c>
      <c r="K99" s="268">
        <v>750</v>
      </c>
      <c r="L99" s="268">
        <v>730.5</v>
      </c>
      <c r="M99" s="268">
        <v>1.53176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890.05</v>
      </c>
      <c r="D100" s="269">
        <v>888.1</v>
      </c>
      <c r="E100" s="269">
        <v>882.2</v>
      </c>
      <c r="F100" s="269">
        <v>874.35</v>
      </c>
      <c r="G100" s="269">
        <v>868.45</v>
      </c>
      <c r="H100" s="269">
        <v>895.95</v>
      </c>
      <c r="I100" s="269">
        <v>901.84999999999991</v>
      </c>
      <c r="J100" s="269">
        <v>909.7</v>
      </c>
      <c r="K100" s="268">
        <v>894</v>
      </c>
      <c r="L100" s="268">
        <v>880.25</v>
      </c>
      <c r="M100" s="268">
        <v>0.70674000000000003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112.4</v>
      </c>
      <c r="D101" s="269">
        <v>112.73333333333335</v>
      </c>
      <c r="E101" s="269">
        <v>111.56666666666669</v>
      </c>
      <c r="F101" s="269">
        <v>110.73333333333335</v>
      </c>
      <c r="G101" s="269">
        <v>109.56666666666669</v>
      </c>
      <c r="H101" s="269">
        <v>113.56666666666669</v>
      </c>
      <c r="I101" s="269">
        <v>114.73333333333335</v>
      </c>
      <c r="J101" s="269">
        <v>115.56666666666669</v>
      </c>
      <c r="K101" s="268">
        <v>113.9</v>
      </c>
      <c r="L101" s="268">
        <v>111.9</v>
      </c>
      <c r="M101" s="268">
        <v>13.33695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1593.3</v>
      </c>
      <c r="D102" s="269">
        <v>1600.1000000000001</v>
      </c>
      <c r="E102" s="269">
        <v>1570.2000000000003</v>
      </c>
      <c r="F102" s="269">
        <v>1547.1000000000001</v>
      </c>
      <c r="G102" s="269">
        <v>1517.2000000000003</v>
      </c>
      <c r="H102" s="269">
        <v>1623.2000000000003</v>
      </c>
      <c r="I102" s="269">
        <v>1653.1000000000004</v>
      </c>
      <c r="J102" s="269">
        <v>1676.2000000000003</v>
      </c>
      <c r="K102" s="268">
        <v>1630</v>
      </c>
      <c r="L102" s="268">
        <v>1577</v>
      </c>
      <c r="M102" s="268">
        <v>0.98446999999999996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20.100000000000001</v>
      </c>
      <c r="D103" s="269">
        <v>20.2</v>
      </c>
      <c r="E103" s="269">
        <v>19.95</v>
      </c>
      <c r="F103" s="269">
        <v>19.8</v>
      </c>
      <c r="G103" s="269">
        <v>19.55</v>
      </c>
      <c r="H103" s="269">
        <v>20.349999999999998</v>
      </c>
      <c r="I103" s="269">
        <v>20.599999999999998</v>
      </c>
      <c r="J103" s="269">
        <v>20.749999999999996</v>
      </c>
      <c r="K103" s="268">
        <v>20.45</v>
      </c>
      <c r="L103" s="268">
        <v>20.05</v>
      </c>
      <c r="M103" s="268">
        <v>28.355219999999999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1271.5</v>
      </c>
      <c r="D104" s="269">
        <v>1274.0833333333333</v>
      </c>
      <c r="E104" s="269">
        <v>1258.6166666666666</v>
      </c>
      <c r="F104" s="269">
        <v>1245.7333333333333</v>
      </c>
      <c r="G104" s="269">
        <v>1230.2666666666667</v>
      </c>
      <c r="H104" s="269">
        <v>1286.9666666666665</v>
      </c>
      <c r="I104" s="269">
        <v>1302.4333333333332</v>
      </c>
      <c r="J104" s="269">
        <v>1315.3166666666664</v>
      </c>
      <c r="K104" s="268">
        <v>1289.55</v>
      </c>
      <c r="L104" s="268">
        <v>1261.2</v>
      </c>
      <c r="M104" s="268">
        <v>3.4709599999999998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630</v>
      </c>
      <c r="D105" s="269">
        <v>628.06666666666672</v>
      </c>
      <c r="E105" s="269">
        <v>622.93333333333339</v>
      </c>
      <c r="F105" s="269">
        <v>615.86666666666667</v>
      </c>
      <c r="G105" s="269">
        <v>610.73333333333335</v>
      </c>
      <c r="H105" s="269">
        <v>635.13333333333344</v>
      </c>
      <c r="I105" s="269">
        <v>640.26666666666688</v>
      </c>
      <c r="J105" s="269">
        <v>647.33333333333348</v>
      </c>
      <c r="K105" s="268">
        <v>633.20000000000005</v>
      </c>
      <c r="L105" s="268">
        <v>621</v>
      </c>
      <c r="M105" s="268">
        <v>2.3653400000000002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825.6</v>
      </c>
      <c r="D106" s="269">
        <v>821.93333333333339</v>
      </c>
      <c r="E106" s="269">
        <v>813.46666666666681</v>
      </c>
      <c r="F106" s="269">
        <v>801.33333333333337</v>
      </c>
      <c r="G106" s="269">
        <v>792.86666666666679</v>
      </c>
      <c r="H106" s="269">
        <v>834.06666666666683</v>
      </c>
      <c r="I106" s="269">
        <v>842.53333333333353</v>
      </c>
      <c r="J106" s="269">
        <v>854.66666666666686</v>
      </c>
      <c r="K106" s="268">
        <v>830.4</v>
      </c>
      <c r="L106" s="268">
        <v>809.8</v>
      </c>
      <c r="M106" s="268">
        <v>1.0575699999999999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5379.8</v>
      </c>
      <c r="D107" s="269">
        <v>5376.1166666666677</v>
      </c>
      <c r="E107" s="269">
        <v>5338.883333333335</v>
      </c>
      <c r="F107" s="269">
        <v>5297.9666666666672</v>
      </c>
      <c r="G107" s="269">
        <v>5260.7333333333345</v>
      </c>
      <c r="H107" s="269">
        <v>5417.0333333333356</v>
      </c>
      <c r="I107" s="269">
        <v>5454.2666666666673</v>
      </c>
      <c r="J107" s="269">
        <v>5495.1833333333361</v>
      </c>
      <c r="K107" s="268">
        <v>5413.35</v>
      </c>
      <c r="L107" s="268">
        <v>5335.2</v>
      </c>
      <c r="M107" s="268">
        <v>7.3840000000000003E-2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375.3</v>
      </c>
      <c r="D108" s="269">
        <v>373.91666666666669</v>
      </c>
      <c r="E108" s="269">
        <v>368.33333333333337</v>
      </c>
      <c r="F108" s="269">
        <v>361.36666666666667</v>
      </c>
      <c r="G108" s="269">
        <v>355.78333333333336</v>
      </c>
      <c r="H108" s="269">
        <v>380.88333333333338</v>
      </c>
      <c r="I108" s="269">
        <v>386.46666666666675</v>
      </c>
      <c r="J108" s="269">
        <v>393.43333333333339</v>
      </c>
      <c r="K108" s="268">
        <v>379.5</v>
      </c>
      <c r="L108" s="268">
        <v>366.95</v>
      </c>
      <c r="M108" s="268">
        <v>2.5132699999999999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321.64999999999998</v>
      </c>
      <c r="D109" s="269">
        <v>322.81666666666666</v>
      </c>
      <c r="E109" s="269">
        <v>318.88333333333333</v>
      </c>
      <c r="F109" s="269">
        <v>316.11666666666667</v>
      </c>
      <c r="G109" s="269">
        <v>312.18333333333334</v>
      </c>
      <c r="H109" s="269">
        <v>325.58333333333331</v>
      </c>
      <c r="I109" s="269">
        <v>329.51666666666659</v>
      </c>
      <c r="J109" s="269">
        <v>332.2833333333333</v>
      </c>
      <c r="K109" s="268">
        <v>326.75</v>
      </c>
      <c r="L109" s="268">
        <v>320.05</v>
      </c>
      <c r="M109" s="268">
        <v>25.28434</v>
      </c>
      <c r="N109" s="1"/>
      <c r="O109" s="1"/>
    </row>
    <row r="110" spans="1:15" ht="12.75" customHeight="1">
      <c r="A110" s="30">
        <v>100</v>
      </c>
      <c r="B110" s="278" t="s">
        <v>839</v>
      </c>
      <c r="C110" s="268">
        <v>412.05</v>
      </c>
      <c r="D110" s="269">
        <v>414.08333333333331</v>
      </c>
      <c r="E110" s="269">
        <v>408.31666666666661</v>
      </c>
      <c r="F110" s="269">
        <v>404.58333333333331</v>
      </c>
      <c r="G110" s="269">
        <v>398.81666666666661</v>
      </c>
      <c r="H110" s="269">
        <v>417.81666666666661</v>
      </c>
      <c r="I110" s="269">
        <v>423.58333333333337</v>
      </c>
      <c r="J110" s="269">
        <v>427.31666666666661</v>
      </c>
      <c r="K110" s="268">
        <v>419.85</v>
      </c>
      <c r="L110" s="268">
        <v>410.35</v>
      </c>
      <c r="M110" s="268">
        <v>1.2103299999999999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650.75</v>
      </c>
      <c r="D111" s="269">
        <v>650.91666666666663</v>
      </c>
      <c r="E111" s="269">
        <v>644.83333333333326</v>
      </c>
      <c r="F111" s="269">
        <v>638.91666666666663</v>
      </c>
      <c r="G111" s="269">
        <v>632.83333333333326</v>
      </c>
      <c r="H111" s="269">
        <v>656.83333333333326</v>
      </c>
      <c r="I111" s="269">
        <v>662.91666666666652</v>
      </c>
      <c r="J111" s="269">
        <v>668.83333333333326</v>
      </c>
      <c r="K111" s="268">
        <v>657</v>
      </c>
      <c r="L111" s="268">
        <v>645</v>
      </c>
      <c r="M111" s="268">
        <v>0.26822000000000001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728.7</v>
      </c>
      <c r="D112" s="269">
        <v>734.33333333333337</v>
      </c>
      <c r="E112" s="269">
        <v>720.51666666666677</v>
      </c>
      <c r="F112" s="269">
        <v>712.33333333333337</v>
      </c>
      <c r="G112" s="269">
        <v>698.51666666666677</v>
      </c>
      <c r="H112" s="269">
        <v>742.51666666666677</v>
      </c>
      <c r="I112" s="269">
        <v>756.33333333333337</v>
      </c>
      <c r="J112" s="269">
        <v>764.51666666666677</v>
      </c>
      <c r="K112" s="268">
        <v>748.15</v>
      </c>
      <c r="L112" s="268">
        <v>726.15</v>
      </c>
      <c r="M112" s="268">
        <v>9.9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1134.45</v>
      </c>
      <c r="D113" s="269">
        <v>1136.2833333333335</v>
      </c>
      <c r="E113" s="269">
        <v>1122.166666666667</v>
      </c>
      <c r="F113" s="269">
        <v>1109.8833333333334</v>
      </c>
      <c r="G113" s="269">
        <v>1095.7666666666669</v>
      </c>
      <c r="H113" s="269">
        <v>1148.5666666666671</v>
      </c>
      <c r="I113" s="269">
        <v>1162.6833333333334</v>
      </c>
      <c r="J113" s="269">
        <v>1174.9666666666672</v>
      </c>
      <c r="K113" s="268">
        <v>1150.4000000000001</v>
      </c>
      <c r="L113" s="268">
        <v>1124</v>
      </c>
      <c r="M113" s="268">
        <v>15.61938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171.4</v>
      </c>
      <c r="D114" s="269">
        <v>172.53333333333333</v>
      </c>
      <c r="E114" s="269">
        <v>169.86666666666667</v>
      </c>
      <c r="F114" s="269">
        <v>168.33333333333334</v>
      </c>
      <c r="G114" s="269">
        <v>165.66666666666669</v>
      </c>
      <c r="H114" s="269">
        <v>174.06666666666666</v>
      </c>
      <c r="I114" s="269">
        <v>176.73333333333335</v>
      </c>
      <c r="J114" s="269">
        <v>178.26666666666665</v>
      </c>
      <c r="K114" s="268">
        <v>175.2</v>
      </c>
      <c r="L114" s="268">
        <v>171</v>
      </c>
      <c r="M114" s="268">
        <v>27.31841</v>
      </c>
      <c r="N114" s="1"/>
      <c r="O114" s="1"/>
    </row>
    <row r="115" spans="1:15" ht="12.75" customHeight="1">
      <c r="A115" s="30">
        <v>105</v>
      </c>
      <c r="B115" s="278" t="s">
        <v>829</v>
      </c>
      <c r="C115" s="268">
        <v>1690</v>
      </c>
      <c r="D115" s="269">
        <v>1701.4333333333334</v>
      </c>
      <c r="E115" s="269">
        <v>1664.5666666666668</v>
      </c>
      <c r="F115" s="269">
        <v>1639.1333333333334</v>
      </c>
      <c r="G115" s="269">
        <v>1602.2666666666669</v>
      </c>
      <c r="H115" s="269">
        <v>1726.8666666666668</v>
      </c>
      <c r="I115" s="269">
        <v>1763.7333333333336</v>
      </c>
      <c r="J115" s="269">
        <v>1789.1666666666667</v>
      </c>
      <c r="K115" s="268">
        <v>1738.3</v>
      </c>
      <c r="L115" s="268">
        <v>1676</v>
      </c>
      <c r="M115" s="268">
        <v>0.89409000000000005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233.5</v>
      </c>
      <c r="D116" s="269">
        <v>230.75</v>
      </c>
      <c r="E116" s="269">
        <v>227.4</v>
      </c>
      <c r="F116" s="269">
        <v>221.3</v>
      </c>
      <c r="G116" s="269">
        <v>217.95000000000002</v>
      </c>
      <c r="H116" s="269">
        <v>236.85</v>
      </c>
      <c r="I116" s="269">
        <v>240.20000000000002</v>
      </c>
      <c r="J116" s="269">
        <v>246.29999999999998</v>
      </c>
      <c r="K116" s="268">
        <v>234.1</v>
      </c>
      <c r="L116" s="268">
        <v>224.65</v>
      </c>
      <c r="M116" s="268">
        <v>127.95784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507.8</v>
      </c>
      <c r="D117" s="269">
        <v>509.76666666666665</v>
      </c>
      <c r="E117" s="269">
        <v>490.0333333333333</v>
      </c>
      <c r="F117" s="269">
        <v>472.26666666666665</v>
      </c>
      <c r="G117" s="269">
        <v>452.5333333333333</v>
      </c>
      <c r="H117" s="269">
        <v>527.5333333333333</v>
      </c>
      <c r="I117" s="269">
        <v>547.26666666666665</v>
      </c>
      <c r="J117" s="269">
        <v>565.0333333333333</v>
      </c>
      <c r="K117" s="268">
        <v>529.5</v>
      </c>
      <c r="L117" s="268">
        <v>492</v>
      </c>
      <c r="M117" s="268">
        <v>52.278660000000002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3622.15</v>
      </c>
      <c r="D118" s="269">
        <v>3584.5</v>
      </c>
      <c r="E118" s="269">
        <v>3532.65</v>
      </c>
      <c r="F118" s="269">
        <v>3443.15</v>
      </c>
      <c r="G118" s="269">
        <v>3391.3</v>
      </c>
      <c r="H118" s="269">
        <v>3674</v>
      </c>
      <c r="I118" s="269">
        <v>3725.8500000000004</v>
      </c>
      <c r="J118" s="269">
        <v>3815.35</v>
      </c>
      <c r="K118" s="268">
        <v>3636.35</v>
      </c>
      <c r="L118" s="268">
        <v>3495</v>
      </c>
      <c r="M118" s="268">
        <v>3.4600900000000001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1571.35</v>
      </c>
      <c r="D119" s="269">
        <v>1585.6166666666668</v>
      </c>
      <c r="E119" s="269">
        <v>1553.7833333333335</v>
      </c>
      <c r="F119" s="269">
        <v>1536.2166666666667</v>
      </c>
      <c r="G119" s="269">
        <v>1504.3833333333334</v>
      </c>
      <c r="H119" s="269">
        <v>1603.1833333333336</v>
      </c>
      <c r="I119" s="269">
        <v>1635.0166666666667</v>
      </c>
      <c r="J119" s="269">
        <v>1652.5833333333337</v>
      </c>
      <c r="K119" s="268">
        <v>1617.45</v>
      </c>
      <c r="L119" s="268">
        <v>1568.05</v>
      </c>
      <c r="M119" s="268">
        <v>2.7621799999999999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2486.4499999999998</v>
      </c>
      <c r="D120" s="269">
        <v>2490.2166666666667</v>
      </c>
      <c r="E120" s="269">
        <v>2476.2333333333336</v>
      </c>
      <c r="F120" s="269">
        <v>2466.0166666666669</v>
      </c>
      <c r="G120" s="269">
        <v>2452.0333333333338</v>
      </c>
      <c r="H120" s="269">
        <v>2500.4333333333334</v>
      </c>
      <c r="I120" s="269">
        <v>2514.4166666666661</v>
      </c>
      <c r="J120" s="269">
        <v>2524.6333333333332</v>
      </c>
      <c r="K120" s="268">
        <v>2504.1999999999998</v>
      </c>
      <c r="L120" s="268">
        <v>2480</v>
      </c>
      <c r="M120" s="268">
        <v>0.46975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710</v>
      </c>
      <c r="D121" s="269">
        <v>711.81666666666661</v>
      </c>
      <c r="E121" s="269">
        <v>703.73333333333323</v>
      </c>
      <c r="F121" s="269">
        <v>697.46666666666658</v>
      </c>
      <c r="G121" s="269">
        <v>689.38333333333321</v>
      </c>
      <c r="H121" s="269">
        <v>718.08333333333326</v>
      </c>
      <c r="I121" s="269">
        <v>726.16666666666674</v>
      </c>
      <c r="J121" s="269">
        <v>732.43333333333328</v>
      </c>
      <c r="K121" s="268">
        <v>719.9</v>
      </c>
      <c r="L121" s="268">
        <v>705.55</v>
      </c>
      <c r="M121" s="268">
        <v>10.299329999999999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1012.35</v>
      </c>
      <c r="D122" s="269">
        <v>1012.2166666666666</v>
      </c>
      <c r="E122" s="269">
        <v>998.68333333333317</v>
      </c>
      <c r="F122" s="269">
        <v>985.01666666666654</v>
      </c>
      <c r="G122" s="269">
        <v>971.48333333333312</v>
      </c>
      <c r="H122" s="269">
        <v>1025.8833333333332</v>
      </c>
      <c r="I122" s="269">
        <v>1039.4166666666667</v>
      </c>
      <c r="J122" s="269">
        <v>1053.0833333333333</v>
      </c>
      <c r="K122" s="268">
        <v>1025.75</v>
      </c>
      <c r="L122" s="268">
        <v>998.55</v>
      </c>
      <c r="M122" s="268">
        <v>5.0396700000000001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1001.05</v>
      </c>
      <c r="D123" s="269">
        <v>1005.4666666666667</v>
      </c>
      <c r="E123" s="269">
        <v>993.58333333333337</v>
      </c>
      <c r="F123" s="269">
        <v>986.11666666666667</v>
      </c>
      <c r="G123" s="269">
        <v>974.23333333333335</v>
      </c>
      <c r="H123" s="269">
        <v>1012.9333333333334</v>
      </c>
      <c r="I123" s="269">
        <v>1024.8166666666666</v>
      </c>
      <c r="J123" s="269">
        <v>1032.2833333333333</v>
      </c>
      <c r="K123" s="268">
        <v>1017.35</v>
      </c>
      <c r="L123" s="268">
        <v>998</v>
      </c>
      <c r="M123" s="268">
        <v>0.62275000000000003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399.9</v>
      </c>
      <c r="D124" s="269">
        <v>403.7</v>
      </c>
      <c r="E124" s="269">
        <v>395.4</v>
      </c>
      <c r="F124" s="269">
        <v>390.9</v>
      </c>
      <c r="G124" s="269">
        <v>382.59999999999997</v>
      </c>
      <c r="H124" s="269">
        <v>408.2</v>
      </c>
      <c r="I124" s="269">
        <v>416.50000000000006</v>
      </c>
      <c r="J124" s="269">
        <v>421</v>
      </c>
      <c r="K124" s="268">
        <v>412</v>
      </c>
      <c r="L124" s="268">
        <v>399.2</v>
      </c>
      <c r="M124" s="268">
        <v>8.9468599999999991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1229.0999999999999</v>
      </c>
      <c r="D125" s="269">
        <v>1228.8</v>
      </c>
      <c r="E125" s="269">
        <v>1217.0999999999999</v>
      </c>
      <c r="F125" s="269">
        <v>1205.0999999999999</v>
      </c>
      <c r="G125" s="269">
        <v>1193.3999999999999</v>
      </c>
      <c r="H125" s="269">
        <v>1240.8</v>
      </c>
      <c r="I125" s="269">
        <v>1252.5000000000002</v>
      </c>
      <c r="J125" s="269">
        <v>1264.5</v>
      </c>
      <c r="K125" s="268">
        <v>1240.5</v>
      </c>
      <c r="L125" s="268">
        <v>1216.8</v>
      </c>
      <c r="M125" s="268">
        <v>4.4445300000000003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798.8</v>
      </c>
      <c r="D126" s="269">
        <v>798.4</v>
      </c>
      <c r="E126" s="269">
        <v>787.8</v>
      </c>
      <c r="F126" s="269">
        <v>776.8</v>
      </c>
      <c r="G126" s="269">
        <v>766.19999999999993</v>
      </c>
      <c r="H126" s="269">
        <v>809.4</v>
      </c>
      <c r="I126" s="269">
        <v>820.00000000000011</v>
      </c>
      <c r="J126" s="269">
        <v>831</v>
      </c>
      <c r="K126" s="268">
        <v>809</v>
      </c>
      <c r="L126" s="268">
        <v>787.4</v>
      </c>
      <c r="M126" s="268">
        <v>1.3767199999999999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1020.45</v>
      </c>
      <c r="D127" s="269">
        <v>1023.15</v>
      </c>
      <c r="E127" s="269">
        <v>1012.5</v>
      </c>
      <c r="F127" s="269">
        <v>1004.5500000000001</v>
      </c>
      <c r="G127" s="269">
        <v>993.90000000000009</v>
      </c>
      <c r="H127" s="269">
        <v>1031.0999999999999</v>
      </c>
      <c r="I127" s="269">
        <v>1041.7499999999998</v>
      </c>
      <c r="J127" s="269">
        <v>1049.6999999999998</v>
      </c>
      <c r="K127" s="268">
        <v>1033.8</v>
      </c>
      <c r="L127" s="268">
        <v>1015.2</v>
      </c>
      <c r="M127" s="268">
        <v>0.22825999999999999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367.35</v>
      </c>
      <c r="D128" s="269">
        <v>367.84999999999997</v>
      </c>
      <c r="E128" s="269">
        <v>362.79999999999995</v>
      </c>
      <c r="F128" s="269">
        <v>358.25</v>
      </c>
      <c r="G128" s="269">
        <v>353.2</v>
      </c>
      <c r="H128" s="269">
        <v>372.39999999999992</v>
      </c>
      <c r="I128" s="269">
        <v>377.45</v>
      </c>
      <c r="J128" s="269">
        <v>381.99999999999989</v>
      </c>
      <c r="K128" s="268">
        <v>372.9</v>
      </c>
      <c r="L128" s="268">
        <v>363.3</v>
      </c>
      <c r="M128" s="268">
        <v>91.692539999999994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546.4</v>
      </c>
      <c r="D129" s="269">
        <v>549.4666666666667</v>
      </c>
      <c r="E129" s="269">
        <v>541.43333333333339</v>
      </c>
      <c r="F129" s="269">
        <v>536.4666666666667</v>
      </c>
      <c r="G129" s="269">
        <v>528.43333333333339</v>
      </c>
      <c r="H129" s="269">
        <v>554.43333333333339</v>
      </c>
      <c r="I129" s="269">
        <v>562.4666666666667</v>
      </c>
      <c r="J129" s="269">
        <v>567.43333333333339</v>
      </c>
      <c r="K129" s="268">
        <v>557.5</v>
      </c>
      <c r="L129" s="268">
        <v>544.5</v>
      </c>
      <c r="M129" s="268">
        <v>26.754429999999999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1570.65</v>
      </c>
      <c r="D130" s="269">
        <v>1588.7833333333335</v>
      </c>
      <c r="E130" s="269">
        <v>1545.5666666666671</v>
      </c>
      <c r="F130" s="269">
        <v>1520.4833333333336</v>
      </c>
      <c r="G130" s="269">
        <v>1477.2666666666671</v>
      </c>
      <c r="H130" s="269">
        <v>1613.866666666667</v>
      </c>
      <c r="I130" s="269">
        <v>1657.0833333333337</v>
      </c>
      <c r="J130" s="269">
        <v>1682.166666666667</v>
      </c>
      <c r="K130" s="268">
        <v>1632</v>
      </c>
      <c r="L130" s="268">
        <v>1563.7</v>
      </c>
      <c r="M130" s="268">
        <v>2.3420800000000002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2175.9</v>
      </c>
      <c r="D131" s="269">
        <v>2158.2999999999997</v>
      </c>
      <c r="E131" s="269">
        <v>2132.5999999999995</v>
      </c>
      <c r="F131" s="269">
        <v>2089.2999999999997</v>
      </c>
      <c r="G131" s="269">
        <v>2063.5999999999995</v>
      </c>
      <c r="H131" s="269">
        <v>2201.5999999999995</v>
      </c>
      <c r="I131" s="269">
        <v>2227.2999999999993</v>
      </c>
      <c r="J131" s="269">
        <v>2270.5999999999995</v>
      </c>
      <c r="K131" s="268">
        <v>2184</v>
      </c>
      <c r="L131" s="268">
        <v>2115</v>
      </c>
      <c r="M131" s="268">
        <v>7.1029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220.75</v>
      </c>
      <c r="D132" s="269">
        <v>219.35</v>
      </c>
      <c r="E132" s="269">
        <v>215.7</v>
      </c>
      <c r="F132" s="269">
        <v>210.65</v>
      </c>
      <c r="G132" s="269">
        <v>207</v>
      </c>
      <c r="H132" s="269">
        <v>224.39999999999998</v>
      </c>
      <c r="I132" s="269">
        <v>228.05</v>
      </c>
      <c r="J132" s="269">
        <v>233.09999999999997</v>
      </c>
      <c r="K132" s="268">
        <v>223</v>
      </c>
      <c r="L132" s="268">
        <v>214.3</v>
      </c>
      <c r="M132" s="268">
        <v>64.246939999999995</v>
      </c>
      <c r="N132" s="1"/>
      <c r="O132" s="1"/>
    </row>
    <row r="133" spans="1:15" ht="12.75" customHeight="1">
      <c r="A133" s="30">
        <v>123</v>
      </c>
      <c r="B133" s="278" t="s">
        <v>840</v>
      </c>
      <c r="C133" s="268">
        <v>194.15</v>
      </c>
      <c r="D133" s="269">
        <v>196.51666666666665</v>
      </c>
      <c r="E133" s="269">
        <v>191.1333333333333</v>
      </c>
      <c r="F133" s="269">
        <v>188.11666666666665</v>
      </c>
      <c r="G133" s="269">
        <v>182.73333333333329</v>
      </c>
      <c r="H133" s="269">
        <v>199.5333333333333</v>
      </c>
      <c r="I133" s="269">
        <v>204.91666666666663</v>
      </c>
      <c r="J133" s="269">
        <v>207.93333333333331</v>
      </c>
      <c r="K133" s="268">
        <v>201.9</v>
      </c>
      <c r="L133" s="268">
        <v>193.5</v>
      </c>
      <c r="M133" s="268">
        <v>71.578659999999999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48.3</v>
      </c>
      <c r="D134" s="269">
        <v>48.733333333333327</v>
      </c>
      <c r="E134" s="269">
        <v>47.566666666666656</v>
      </c>
      <c r="F134" s="269">
        <v>46.833333333333329</v>
      </c>
      <c r="G134" s="269">
        <v>45.666666666666657</v>
      </c>
      <c r="H134" s="269">
        <v>49.466666666666654</v>
      </c>
      <c r="I134" s="269">
        <v>50.633333333333326</v>
      </c>
      <c r="J134" s="269">
        <v>51.366666666666653</v>
      </c>
      <c r="K134" s="268">
        <v>49.9</v>
      </c>
      <c r="L134" s="268">
        <v>48</v>
      </c>
      <c r="M134" s="268">
        <v>8.8313000000000006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222.55</v>
      </c>
      <c r="D135" s="269">
        <v>222.35000000000002</v>
      </c>
      <c r="E135" s="269">
        <v>220.80000000000004</v>
      </c>
      <c r="F135" s="269">
        <v>219.05</v>
      </c>
      <c r="G135" s="269">
        <v>217.50000000000003</v>
      </c>
      <c r="H135" s="269">
        <v>224.10000000000005</v>
      </c>
      <c r="I135" s="269">
        <v>225.65</v>
      </c>
      <c r="J135" s="269">
        <v>227.40000000000006</v>
      </c>
      <c r="K135" s="268">
        <v>223.9</v>
      </c>
      <c r="L135" s="268">
        <v>220.6</v>
      </c>
      <c r="M135" s="268">
        <v>2.7315800000000001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3733</v>
      </c>
      <c r="D136" s="269">
        <v>3750.8833333333337</v>
      </c>
      <c r="E136" s="269">
        <v>3695.1666666666674</v>
      </c>
      <c r="F136" s="269">
        <v>3657.3333333333339</v>
      </c>
      <c r="G136" s="269">
        <v>3601.6166666666677</v>
      </c>
      <c r="H136" s="269">
        <v>3788.7166666666672</v>
      </c>
      <c r="I136" s="269">
        <v>3844.4333333333334</v>
      </c>
      <c r="J136" s="269">
        <v>3882.2666666666669</v>
      </c>
      <c r="K136" s="268">
        <v>3806.6</v>
      </c>
      <c r="L136" s="268">
        <v>3713.05</v>
      </c>
      <c r="M136" s="268">
        <v>3.5460099999999999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4433.05</v>
      </c>
      <c r="D137" s="269">
        <v>4417.416666666667</v>
      </c>
      <c r="E137" s="269">
        <v>4380.8333333333339</v>
      </c>
      <c r="F137" s="269">
        <v>4328.6166666666668</v>
      </c>
      <c r="G137" s="269">
        <v>4292.0333333333338</v>
      </c>
      <c r="H137" s="269">
        <v>4469.6333333333341</v>
      </c>
      <c r="I137" s="269">
        <v>4506.2166666666681</v>
      </c>
      <c r="J137" s="269">
        <v>4558.4333333333343</v>
      </c>
      <c r="K137" s="268">
        <v>4454</v>
      </c>
      <c r="L137" s="268">
        <v>4365.2</v>
      </c>
      <c r="M137" s="268">
        <v>1.8196699999999999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2476.75</v>
      </c>
      <c r="D138" s="269">
        <v>2465.5833333333335</v>
      </c>
      <c r="E138" s="269">
        <v>2431.166666666667</v>
      </c>
      <c r="F138" s="269">
        <v>2385.5833333333335</v>
      </c>
      <c r="G138" s="269">
        <v>2351.166666666667</v>
      </c>
      <c r="H138" s="269">
        <v>2511.166666666667</v>
      </c>
      <c r="I138" s="269">
        <v>2545.5833333333339</v>
      </c>
      <c r="J138" s="269">
        <v>2591.166666666667</v>
      </c>
      <c r="K138" s="268">
        <v>2500</v>
      </c>
      <c r="L138" s="268">
        <v>2420</v>
      </c>
      <c r="M138" s="268">
        <v>1.8716900000000001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4397.55</v>
      </c>
      <c r="D139" s="269">
        <v>4405.1333333333332</v>
      </c>
      <c r="E139" s="269">
        <v>4362.3166666666666</v>
      </c>
      <c r="F139" s="269">
        <v>4327.083333333333</v>
      </c>
      <c r="G139" s="269">
        <v>4284.2666666666664</v>
      </c>
      <c r="H139" s="269">
        <v>4440.3666666666668</v>
      </c>
      <c r="I139" s="269">
        <v>4483.1833333333325</v>
      </c>
      <c r="J139" s="269">
        <v>4518.416666666667</v>
      </c>
      <c r="K139" s="268">
        <v>4447.95</v>
      </c>
      <c r="L139" s="268">
        <v>4369.8999999999996</v>
      </c>
      <c r="M139" s="268">
        <v>2.4623900000000001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604.6</v>
      </c>
      <c r="D140" s="269">
        <v>604.68333333333339</v>
      </c>
      <c r="E140" s="269">
        <v>589.41666666666674</v>
      </c>
      <c r="F140" s="269">
        <v>574.23333333333335</v>
      </c>
      <c r="G140" s="269">
        <v>558.9666666666667</v>
      </c>
      <c r="H140" s="269">
        <v>619.86666666666679</v>
      </c>
      <c r="I140" s="269">
        <v>635.13333333333344</v>
      </c>
      <c r="J140" s="269">
        <v>650.31666666666683</v>
      </c>
      <c r="K140" s="268">
        <v>619.95000000000005</v>
      </c>
      <c r="L140" s="268">
        <v>589.5</v>
      </c>
      <c r="M140" s="268">
        <v>6.3857100000000004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190.25</v>
      </c>
      <c r="D141" s="269">
        <v>192.81666666666669</v>
      </c>
      <c r="E141" s="269">
        <v>186.63333333333338</v>
      </c>
      <c r="F141" s="269">
        <v>183.01666666666668</v>
      </c>
      <c r="G141" s="269">
        <v>176.83333333333337</v>
      </c>
      <c r="H141" s="269">
        <v>196.43333333333339</v>
      </c>
      <c r="I141" s="269">
        <v>202.61666666666673</v>
      </c>
      <c r="J141" s="269">
        <v>206.23333333333341</v>
      </c>
      <c r="K141" s="268">
        <v>199</v>
      </c>
      <c r="L141" s="268">
        <v>189.2</v>
      </c>
      <c r="M141" s="268">
        <v>5.13835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169.7</v>
      </c>
      <c r="D142" s="269">
        <v>169.85</v>
      </c>
      <c r="E142" s="269">
        <v>166.35</v>
      </c>
      <c r="F142" s="269">
        <v>163</v>
      </c>
      <c r="G142" s="269">
        <v>159.5</v>
      </c>
      <c r="H142" s="269">
        <v>173.2</v>
      </c>
      <c r="I142" s="269">
        <v>176.7</v>
      </c>
      <c r="J142" s="269">
        <v>180.04999999999998</v>
      </c>
      <c r="K142" s="268">
        <v>173.35</v>
      </c>
      <c r="L142" s="268">
        <v>166.5</v>
      </c>
      <c r="M142" s="268">
        <v>3.0080499999999999</v>
      </c>
      <c r="N142" s="1"/>
      <c r="O142" s="1"/>
    </row>
    <row r="143" spans="1:15" ht="12.75" customHeight="1">
      <c r="A143" s="30">
        <v>133</v>
      </c>
      <c r="B143" s="278" t="s">
        <v>841</v>
      </c>
      <c r="C143" s="268">
        <v>401.85</v>
      </c>
      <c r="D143" s="269">
        <v>405.08333333333331</v>
      </c>
      <c r="E143" s="269">
        <v>395.16666666666663</v>
      </c>
      <c r="F143" s="269">
        <v>388.48333333333329</v>
      </c>
      <c r="G143" s="269">
        <v>378.56666666666661</v>
      </c>
      <c r="H143" s="269">
        <v>411.76666666666665</v>
      </c>
      <c r="I143" s="269">
        <v>421.68333333333328</v>
      </c>
      <c r="J143" s="269">
        <v>428.36666666666667</v>
      </c>
      <c r="K143" s="268">
        <v>415</v>
      </c>
      <c r="L143" s="268">
        <v>398.4</v>
      </c>
      <c r="M143" s="268">
        <v>33.529499999999999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60.85</v>
      </c>
      <c r="D144" s="269">
        <v>61.266666666666673</v>
      </c>
      <c r="E144" s="269">
        <v>60.033333333333346</v>
      </c>
      <c r="F144" s="269">
        <v>59.216666666666676</v>
      </c>
      <c r="G144" s="269">
        <v>57.983333333333348</v>
      </c>
      <c r="H144" s="269">
        <v>62.083333333333343</v>
      </c>
      <c r="I144" s="269">
        <v>63.316666666666677</v>
      </c>
      <c r="J144" s="269">
        <v>64.13333333333334</v>
      </c>
      <c r="K144" s="268">
        <v>62.5</v>
      </c>
      <c r="L144" s="268">
        <v>60.45</v>
      </c>
      <c r="M144" s="268">
        <v>10.21585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3531.35</v>
      </c>
      <c r="D145" s="269">
        <v>3549.4</v>
      </c>
      <c r="E145" s="269">
        <v>3501.9500000000003</v>
      </c>
      <c r="F145" s="269">
        <v>3472.55</v>
      </c>
      <c r="G145" s="269">
        <v>3425.1000000000004</v>
      </c>
      <c r="H145" s="269">
        <v>3578.8</v>
      </c>
      <c r="I145" s="269">
        <v>3626.25</v>
      </c>
      <c r="J145" s="269">
        <v>3655.65</v>
      </c>
      <c r="K145" s="268">
        <v>3596.85</v>
      </c>
      <c r="L145" s="268">
        <v>3520</v>
      </c>
      <c r="M145" s="268">
        <v>5.3068400000000002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431.15</v>
      </c>
      <c r="D146" s="269">
        <v>432.41666666666669</v>
      </c>
      <c r="E146" s="269">
        <v>422.23333333333335</v>
      </c>
      <c r="F146" s="269">
        <v>413.31666666666666</v>
      </c>
      <c r="G146" s="269">
        <v>403.13333333333333</v>
      </c>
      <c r="H146" s="269">
        <v>441.33333333333337</v>
      </c>
      <c r="I146" s="269">
        <v>451.51666666666665</v>
      </c>
      <c r="J146" s="269">
        <v>460.43333333333339</v>
      </c>
      <c r="K146" s="268">
        <v>442.6</v>
      </c>
      <c r="L146" s="268">
        <v>423.5</v>
      </c>
      <c r="M146" s="268">
        <v>4.1935599999999997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500.25</v>
      </c>
      <c r="D147" s="269">
        <v>502.15000000000003</v>
      </c>
      <c r="E147" s="269">
        <v>496.30000000000007</v>
      </c>
      <c r="F147" s="269">
        <v>492.35</v>
      </c>
      <c r="G147" s="269">
        <v>486.50000000000006</v>
      </c>
      <c r="H147" s="269">
        <v>506.10000000000008</v>
      </c>
      <c r="I147" s="269">
        <v>511.9500000000001</v>
      </c>
      <c r="J147" s="269">
        <v>515.90000000000009</v>
      </c>
      <c r="K147" s="268">
        <v>508</v>
      </c>
      <c r="L147" s="268">
        <v>498.2</v>
      </c>
      <c r="M147" s="268">
        <v>0.69801000000000002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1400.85</v>
      </c>
      <c r="D148" s="269">
        <v>1406.9166666666667</v>
      </c>
      <c r="E148" s="269">
        <v>1388.8833333333334</v>
      </c>
      <c r="F148" s="269">
        <v>1376.9166666666667</v>
      </c>
      <c r="G148" s="269">
        <v>1358.8833333333334</v>
      </c>
      <c r="H148" s="269">
        <v>1418.8833333333334</v>
      </c>
      <c r="I148" s="269">
        <v>1436.9166666666667</v>
      </c>
      <c r="J148" s="269">
        <v>1448.8833333333334</v>
      </c>
      <c r="K148" s="268">
        <v>1424.95</v>
      </c>
      <c r="L148" s="268">
        <v>1394.95</v>
      </c>
      <c r="M148" s="268">
        <v>0.6139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65.05</v>
      </c>
      <c r="D149" s="269">
        <v>65.11666666666666</v>
      </c>
      <c r="E149" s="269">
        <v>64.833333333333314</v>
      </c>
      <c r="F149" s="269">
        <v>64.61666666666666</v>
      </c>
      <c r="G149" s="269">
        <v>64.333333333333314</v>
      </c>
      <c r="H149" s="269">
        <v>65.333333333333314</v>
      </c>
      <c r="I149" s="269">
        <v>65.616666666666646</v>
      </c>
      <c r="J149" s="269">
        <v>65.833333333333314</v>
      </c>
      <c r="K149" s="268">
        <v>65.400000000000006</v>
      </c>
      <c r="L149" s="268">
        <v>64.900000000000006</v>
      </c>
      <c r="M149" s="268">
        <v>8.3382400000000008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101.75</v>
      </c>
      <c r="D150" s="269">
        <v>101.45</v>
      </c>
      <c r="E150" s="269">
        <v>100.15</v>
      </c>
      <c r="F150" s="269">
        <v>98.55</v>
      </c>
      <c r="G150" s="269">
        <v>97.25</v>
      </c>
      <c r="H150" s="269">
        <v>103.05000000000001</v>
      </c>
      <c r="I150" s="269">
        <v>104.35</v>
      </c>
      <c r="J150" s="269">
        <v>105.95000000000002</v>
      </c>
      <c r="K150" s="268">
        <v>102.75</v>
      </c>
      <c r="L150" s="268">
        <v>99.85</v>
      </c>
      <c r="M150" s="268">
        <v>8.2497199999999999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50</v>
      </c>
      <c r="D151" s="269">
        <v>50.25</v>
      </c>
      <c r="E151" s="269">
        <v>49.4</v>
      </c>
      <c r="F151" s="269">
        <v>48.8</v>
      </c>
      <c r="G151" s="269">
        <v>47.949999999999996</v>
      </c>
      <c r="H151" s="269">
        <v>50.85</v>
      </c>
      <c r="I151" s="269">
        <v>51.699999999999996</v>
      </c>
      <c r="J151" s="269">
        <v>52.300000000000004</v>
      </c>
      <c r="K151" s="268">
        <v>51.1</v>
      </c>
      <c r="L151" s="268">
        <v>49.65</v>
      </c>
      <c r="M151" s="268">
        <v>30.172160000000002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733.05</v>
      </c>
      <c r="D152" s="269">
        <v>736.08333333333337</v>
      </c>
      <c r="E152" s="269">
        <v>723.16666666666674</v>
      </c>
      <c r="F152" s="269">
        <v>713.28333333333342</v>
      </c>
      <c r="G152" s="269">
        <v>700.36666666666679</v>
      </c>
      <c r="H152" s="269">
        <v>745.9666666666667</v>
      </c>
      <c r="I152" s="269">
        <v>758.88333333333344</v>
      </c>
      <c r="J152" s="269">
        <v>768.76666666666665</v>
      </c>
      <c r="K152" s="268">
        <v>749</v>
      </c>
      <c r="L152" s="268">
        <v>726.2</v>
      </c>
      <c r="M152" s="268">
        <v>1.6707099999999999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2132.15</v>
      </c>
      <c r="D153" s="269">
        <v>2135.9333333333329</v>
      </c>
      <c r="E153" s="269">
        <v>2120.8666666666659</v>
      </c>
      <c r="F153" s="269">
        <v>2109.583333333333</v>
      </c>
      <c r="G153" s="269">
        <v>2094.516666666666</v>
      </c>
      <c r="H153" s="269">
        <v>2147.2166666666658</v>
      </c>
      <c r="I153" s="269">
        <v>2162.2833333333324</v>
      </c>
      <c r="J153" s="269">
        <v>2173.5666666666657</v>
      </c>
      <c r="K153" s="268">
        <v>2151</v>
      </c>
      <c r="L153" s="268">
        <v>2124.65</v>
      </c>
      <c r="M153" s="268">
        <v>2.6512199999999999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157.69999999999999</v>
      </c>
      <c r="D154" s="269">
        <v>158.38333333333333</v>
      </c>
      <c r="E154" s="269">
        <v>156.56666666666666</v>
      </c>
      <c r="F154" s="269">
        <v>155.43333333333334</v>
      </c>
      <c r="G154" s="269">
        <v>153.61666666666667</v>
      </c>
      <c r="H154" s="269">
        <v>159.51666666666665</v>
      </c>
      <c r="I154" s="269">
        <v>161.33333333333331</v>
      </c>
      <c r="J154" s="269">
        <v>162.46666666666664</v>
      </c>
      <c r="K154" s="268">
        <v>160.19999999999999</v>
      </c>
      <c r="L154" s="268">
        <v>157.25</v>
      </c>
      <c r="M154" s="268">
        <v>22.548760000000001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282</v>
      </c>
      <c r="D155" s="269">
        <v>283.48333333333329</v>
      </c>
      <c r="E155" s="269">
        <v>277.16666666666657</v>
      </c>
      <c r="F155" s="269">
        <v>272.33333333333326</v>
      </c>
      <c r="G155" s="269">
        <v>266.01666666666654</v>
      </c>
      <c r="H155" s="269">
        <v>288.31666666666661</v>
      </c>
      <c r="I155" s="269">
        <v>294.63333333333333</v>
      </c>
      <c r="J155" s="269">
        <v>299.46666666666664</v>
      </c>
      <c r="K155" s="268">
        <v>289.8</v>
      </c>
      <c r="L155" s="268">
        <v>278.64999999999998</v>
      </c>
      <c r="M155" s="268">
        <v>2.8204099999999999</v>
      </c>
      <c r="N155" s="1"/>
      <c r="O155" s="1"/>
    </row>
    <row r="156" spans="1:15" ht="12.75" customHeight="1">
      <c r="A156" s="30">
        <v>146</v>
      </c>
      <c r="B156" s="278" t="s">
        <v>830</v>
      </c>
      <c r="C156" s="268">
        <v>1284.3499999999999</v>
      </c>
      <c r="D156" s="269">
        <v>1295.1166666666666</v>
      </c>
      <c r="E156" s="269">
        <v>1269.2333333333331</v>
      </c>
      <c r="F156" s="269">
        <v>1254.1166666666666</v>
      </c>
      <c r="G156" s="269">
        <v>1228.2333333333331</v>
      </c>
      <c r="H156" s="269">
        <v>1310.2333333333331</v>
      </c>
      <c r="I156" s="269">
        <v>1336.1166666666668</v>
      </c>
      <c r="J156" s="269">
        <v>1351.2333333333331</v>
      </c>
      <c r="K156" s="268">
        <v>1321</v>
      </c>
      <c r="L156" s="268">
        <v>1280</v>
      </c>
      <c r="M156" s="268">
        <v>8.9634800000000006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120.85</v>
      </c>
      <c r="D157" s="269">
        <v>121.15000000000002</v>
      </c>
      <c r="E157" s="269">
        <v>120.10000000000004</v>
      </c>
      <c r="F157" s="269">
        <v>119.35000000000002</v>
      </c>
      <c r="G157" s="269">
        <v>118.30000000000004</v>
      </c>
      <c r="H157" s="269">
        <v>121.90000000000003</v>
      </c>
      <c r="I157" s="269">
        <v>122.95000000000002</v>
      </c>
      <c r="J157" s="269">
        <v>123.70000000000003</v>
      </c>
      <c r="K157" s="268">
        <v>122.2</v>
      </c>
      <c r="L157" s="268">
        <v>120.4</v>
      </c>
      <c r="M157" s="268">
        <v>97.62115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114.3</v>
      </c>
      <c r="D158" s="269">
        <v>113.10000000000001</v>
      </c>
      <c r="E158" s="269">
        <v>111.20000000000002</v>
      </c>
      <c r="F158" s="269">
        <v>108.10000000000001</v>
      </c>
      <c r="G158" s="269">
        <v>106.20000000000002</v>
      </c>
      <c r="H158" s="269">
        <v>116.20000000000002</v>
      </c>
      <c r="I158" s="269">
        <v>118.10000000000002</v>
      </c>
      <c r="J158" s="269">
        <v>121.20000000000002</v>
      </c>
      <c r="K158" s="268">
        <v>115</v>
      </c>
      <c r="L158" s="268">
        <v>110</v>
      </c>
      <c r="M158" s="268">
        <v>3.24647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6668.65</v>
      </c>
      <c r="D159" s="269">
        <v>6654.9333333333334</v>
      </c>
      <c r="E159" s="269">
        <v>6583.9666666666672</v>
      </c>
      <c r="F159" s="269">
        <v>6499.2833333333338</v>
      </c>
      <c r="G159" s="269">
        <v>6428.3166666666675</v>
      </c>
      <c r="H159" s="269">
        <v>6739.6166666666668</v>
      </c>
      <c r="I159" s="269">
        <v>6810.5833333333321</v>
      </c>
      <c r="J159" s="269">
        <v>6895.2666666666664</v>
      </c>
      <c r="K159" s="268">
        <v>6725.9</v>
      </c>
      <c r="L159" s="268">
        <v>6570.25</v>
      </c>
      <c r="M159" s="268">
        <v>0.48326000000000002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468.1</v>
      </c>
      <c r="D160" s="269">
        <v>466.98333333333329</v>
      </c>
      <c r="E160" s="269">
        <v>464.01666666666659</v>
      </c>
      <c r="F160" s="269">
        <v>459.93333333333328</v>
      </c>
      <c r="G160" s="269">
        <v>456.96666666666658</v>
      </c>
      <c r="H160" s="269">
        <v>471.06666666666661</v>
      </c>
      <c r="I160" s="269">
        <v>474.0333333333333</v>
      </c>
      <c r="J160" s="269">
        <v>478.11666666666662</v>
      </c>
      <c r="K160" s="268">
        <v>469.95</v>
      </c>
      <c r="L160" s="268">
        <v>462.9</v>
      </c>
      <c r="M160" s="268">
        <v>0.81111999999999995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145.65</v>
      </c>
      <c r="D161" s="269">
        <v>145.46666666666667</v>
      </c>
      <c r="E161" s="269">
        <v>144.18333333333334</v>
      </c>
      <c r="F161" s="269">
        <v>142.71666666666667</v>
      </c>
      <c r="G161" s="269">
        <v>141.43333333333334</v>
      </c>
      <c r="H161" s="269">
        <v>146.93333333333334</v>
      </c>
      <c r="I161" s="269">
        <v>148.2166666666667</v>
      </c>
      <c r="J161" s="269">
        <v>149.68333333333334</v>
      </c>
      <c r="K161" s="268">
        <v>146.75</v>
      </c>
      <c r="L161" s="268">
        <v>144</v>
      </c>
      <c r="M161" s="268">
        <v>7.2142600000000003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106.15</v>
      </c>
      <c r="D162" s="269">
        <v>106.53333333333335</v>
      </c>
      <c r="E162" s="269">
        <v>105.06666666666669</v>
      </c>
      <c r="F162" s="269">
        <v>103.98333333333335</v>
      </c>
      <c r="G162" s="269">
        <v>102.51666666666669</v>
      </c>
      <c r="H162" s="269">
        <v>107.61666666666669</v>
      </c>
      <c r="I162" s="269">
        <v>109.08333333333336</v>
      </c>
      <c r="J162" s="269">
        <v>110.16666666666669</v>
      </c>
      <c r="K162" s="268">
        <v>108</v>
      </c>
      <c r="L162" s="268">
        <v>105.45</v>
      </c>
      <c r="M162" s="268">
        <v>18.312429999999999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277.95</v>
      </c>
      <c r="D163" s="269">
        <v>276.03333333333336</v>
      </c>
      <c r="E163" s="269">
        <v>269.31666666666672</v>
      </c>
      <c r="F163" s="269">
        <v>260.68333333333334</v>
      </c>
      <c r="G163" s="269">
        <v>253.9666666666667</v>
      </c>
      <c r="H163" s="269">
        <v>284.66666666666674</v>
      </c>
      <c r="I163" s="269">
        <v>291.38333333333333</v>
      </c>
      <c r="J163" s="269">
        <v>300.01666666666677</v>
      </c>
      <c r="K163" s="268">
        <v>282.75</v>
      </c>
      <c r="L163" s="268">
        <v>267.39999999999998</v>
      </c>
      <c r="M163" s="268">
        <v>40.642589999999998</v>
      </c>
      <c r="N163" s="1"/>
      <c r="O163" s="1"/>
    </row>
    <row r="164" spans="1:15" ht="12.75" customHeight="1">
      <c r="A164" s="30">
        <v>154</v>
      </c>
      <c r="B164" s="278" t="s">
        <v>842</v>
      </c>
      <c r="C164" s="268">
        <v>1231.25</v>
      </c>
      <c r="D164" s="269">
        <v>1235.4333333333334</v>
      </c>
      <c r="E164" s="269">
        <v>1223.8666666666668</v>
      </c>
      <c r="F164" s="269">
        <v>1216.4833333333333</v>
      </c>
      <c r="G164" s="269">
        <v>1204.9166666666667</v>
      </c>
      <c r="H164" s="269">
        <v>1242.8166666666668</v>
      </c>
      <c r="I164" s="269">
        <v>1254.3833333333334</v>
      </c>
      <c r="J164" s="269">
        <v>1261.7666666666669</v>
      </c>
      <c r="K164" s="268">
        <v>1247</v>
      </c>
      <c r="L164" s="268">
        <v>1228.05</v>
      </c>
      <c r="M164" s="268">
        <v>9.0130000000000002E-2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87.55</v>
      </c>
      <c r="D165" s="269">
        <v>87.566666666666663</v>
      </c>
      <c r="E165" s="269">
        <v>86.98333333333332</v>
      </c>
      <c r="F165" s="269">
        <v>86.416666666666657</v>
      </c>
      <c r="G165" s="269">
        <v>85.833333333333314</v>
      </c>
      <c r="H165" s="269">
        <v>88.133333333333326</v>
      </c>
      <c r="I165" s="269">
        <v>88.716666666666669</v>
      </c>
      <c r="J165" s="269">
        <v>89.283333333333331</v>
      </c>
      <c r="K165" s="268">
        <v>88.15</v>
      </c>
      <c r="L165" s="268">
        <v>87</v>
      </c>
      <c r="M165" s="268">
        <v>106.63227999999999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1963</v>
      </c>
      <c r="D166" s="269">
        <v>1963.4333333333332</v>
      </c>
      <c r="E166" s="269">
        <v>1935.6666666666663</v>
      </c>
      <c r="F166" s="269">
        <v>1908.333333333333</v>
      </c>
      <c r="G166" s="269">
        <v>1880.5666666666662</v>
      </c>
      <c r="H166" s="269">
        <v>1990.7666666666664</v>
      </c>
      <c r="I166" s="269">
        <v>2018.5333333333333</v>
      </c>
      <c r="J166" s="269">
        <v>2045.8666666666666</v>
      </c>
      <c r="K166" s="268">
        <v>1991.2</v>
      </c>
      <c r="L166" s="268">
        <v>1936.1</v>
      </c>
      <c r="M166" s="268">
        <v>1.9010899999999999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35.85</v>
      </c>
      <c r="D167" s="269">
        <v>35.933333333333337</v>
      </c>
      <c r="E167" s="269">
        <v>35.666666666666671</v>
      </c>
      <c r="F167" s="269">
        <v>35.483333333333334</v>
      </c>
      <c r="G167" s="269">
        <v>35.216666666666669</v>
      </c>
      <c r="H167" s="269">
        <v>36.116666666666674</v>
      </c>
      <c r="I167" s="269">
        <v>36.38333333333334</v>
      </c>
      <c r="J167" s="269">
        <v>36.566666666666677</v>
      </c>
      <c r="K167" s="268">
        <v>36.200000000000003</v>
      </c>
      <c r="L167" s="268">
        <v>35.75</v>
      </c>
      <c r="M167" s="268">
        <v>41.47578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2990.45</v>
      </c>
      <c r="D168" s="269">
        <v>3007.8166666666671</v>
      </c>
      <c r="E168" s="269">
        <v>2947.6333333333341</v>
      </c>
      <c r="F168" s="269">
        <v>2904.8166666666671</v>
      </c>
      <c r="G168" s="269">
        <v>2844.6333333333341</v>
      </c>
      <c r="H168" s="269">
        <v>3050.6333333333341</v>
      </c>
      <c r="I168" s="269">
        <v>3110.8166666666675</v>
      </c>
      <c r="J168" s="269">
        <v>3153.6333333333341</v>
      </c>
      <c r="K168" s="268">
        <v>3068</v>
      </c>
      <c r="L168" s="268">
        <v>2965</v>
      </c>
      <c r="M168" s="268">
        <v>0.82074999999999998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3499.7</v>
      </c>
      <c r="D169" s="269">
        <v>3502.0333333333328</v>
      </c>
      <c r="E169" s="269">
        <v>3468.7166666666658</v>
      </c>
      <c r="F169" s="269">
        <v>3437.7333333333331</v>
      </c>
      <c r="G169" s="269">
        <v>3404.4166666666661</v>
      </c>
      <c r="H169" s="269">
        <v>3533.0166666666655</v>
      </c>
      <c r="I169" s="269">
        <v>3566.333333333333</v>
      </c>
      <c r="J169" s="269">
        <v>3597.3166666666652</v>
      </c>
      <c r="K169" s="268">
        <v>3535.35</v>
      </c>
      <c r="L169" s="268">
        <v>3471.05</v>
      </c>
      <c r="M169" s="268">
        <v>0.14979000000000001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128.4</v>
      </c>
      <c r="D170" s="269">
        <v>127.55000000000001</v>
      </c>
      <c r="E170" s="269">
        <v>126.30000000000001</v>
      </c>
      <c r="F170" s="269">
        <v>124.2</v>
      </c>
      <c r="G170" s="269">
        <v>122.95</v>
      </c>
      <c r="H170" s="269">
        <v>129.65000000000003</v>
      </c>
      <c r="I170" s="269">
        <v>130.90000000000003</v>
      </c>
      <c r="J170" s="269">
        <v>133.00000000000003</v>
      </c>
      <c r="K170" s="268">
        <v>128.80000000000001</v>
      </c>
      <c r="L170" s="268">
        <v>125.45</v>
      </c>
      <c r="M170" s="268">
        <v>2.58182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2074.8000000000002</v>
      </c>
      <c r="D171" s="269">
        <v>2096</v>
      </c>
      <c r="E171" s="269">
        <v>2051.15</v>
      </c>
      <c r="F171" s="269">
        <v>2027.5</v>
      </c>
      <c r="G171" s="269">
        <v>1982.65</v>
      </c>
      <c r="H171" s="269">
        <v>2119.65</v>
      </c>
      <c r="I171" s="269">
        <v>2164.5000000000005</v>
      </c>
      <c r="J171" s="269">
        <v>2188.15</v>
      </c>
      <c r="K171" s="268">
        <v>2140.85</v>
      </c>
      <c r="L171" s="268">
        <v>2072.35</v>
      </c>
      <c r="M171" s="268">
        <v>5.2286799999999998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1408.65</v>
      </c>
      <c r="D172" s="269">
        <v>1411.3</v>
      </c>
      <c r="E172" s="269">
        <v>1403.35</v>
      </c>
      <c r="F172" s="269">
        <v>1398.05</v>
      </c>
      <c r="G172" s="269">
        <v>1390.1</v>
      </c>
      <c r="H172" s="269">
        <v>1416.6</v>
      </c>
      <c r="I172" s="269">
        <v>1424.5500000000002</v>
      </c>
      <c r="J172" s="269">
        <v>1429.85</v>
      </c>
      <c r="K172" s="268">
        <v>1419.25</v>
      </c>
      <c r="L172" s="268">
        <v>1406</v>
      </c>
      <c r="M172" s="268">
        <v>0.19139</v>
      </c>
      <c r="N172" s="1"/>
      <c r="O172" s="1"/>
    </row>
    <row r="173" spans="1:15" ht="12.75" customHeight="1">
      <c r="A173" s="30">
        <v>163</v>
      </c>
      <c r="B173" s="278" t="s">
        <v>843</v>
      </c>
      <c r="C173" s="268">
        <v>376.55</v>
      </c>
      <c r="D173" s="269">
        <v>378.7</v>
      </c>
      <c r="E173" s="269">
        <v>372.9</v>
      </c>
      <c r="F173" s="269">
        <v>369.25</v>
      </c>
      <c r="G173" s="269">
        <v>363.45</v>
      </c>
      <c r="H173" s="269">
        <v>382.34999999999997</v>
      </c>
      <c r="I173" s="269">
        <v>388.15000000000003</v>
      </c>
      <c r="J173" s="269">
        <v>391.79999999999995</v>
      </c>
      <c r="K173" s="268">
        <v>384.5</v>
      </c>
      <c r="L173" s="268">
        <v>375.05</v>
      </c>
      <c r="M173" s="268">
        <v>2.64127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400.25</v>
      </c>
      <c r="D174" s="269">
        <v>402.56666666666666</v>
      </c>
      <c r="E174" s="269">
        <v>395.68333333333334</v>
      </c>
      <c r="F174" s="269">
        <v>391.11666666666667</v>
      </c>
      <c r="G174" s="269">
        <v>384.23333333333335</v>
      </c>
      <c r="H174" s="269">
        <v>407.13333333333333</v>
      </c>
      <c r="I174" s="269">
        <v>414.01666666666665</v>
      </c>
      <c r="J174" s="269">
        <v>418.58333333333331</v>
      </c>
      <c r="K174" s="268">
        <v>409.45</v>
      </c>
      <c r="L174" s="268">
        <v>398</v>
      </c>
      <c r="M174" s="268">
        <v>8.8380299999999998</v>
      </c>
      <c r="N174" s="1"/>
      <c r="O174" s="1"/>
    </row>
    <row r="175" spans="1:15" ht="12.75" customHeight="1">
      <c r="A175" s="30">
        <v>165</v>
      </c>
      <c r="B175" s="278" t="s">
        <v>844</v>
      </c>
      <c r="C175" s="268">
        <v>1410</v>
      </c>
      <c r="D175" s="269">
        <v>1409.7</v>
      </c>
      <c r="E175" s="269">
        <v>1374.4</v>
      </c>
      <c r="F175" s="269">
        <v>1338.8</v>
      </c>
      <c r="G175" s="269">
        <v>1303.5</v>
      </c>
      <c r="H175" s="269">
        <v>1445.3000000000002</v>
      </c>
      <c r="I175" s="269">
        <v>1480.6</v>
      </c>
      <c r="J175" s="269">
        <v>1516.2000000000003</v>
      </c>
      <c r="K175" s="268">
        <v>1445</v>
      </c>
      <c r="L175" s="268">
        <v>1374.1</v>
      </c>
      <c r="M175" s="268">
        <v>1.20417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1246.25</v>
      </c>
      <c r="D176" s="269">
        <v>1237.2666666666667</v>
      </c>
      <c r="E176" s="269">
        <v>1209.5333333333333</v>
      </c>
      <c r="F176" s="269">
        <v>1172.8166666666666</v>
      </c>
      <c r="G176" s="269">
        <v>1145.0833333333333</v>
      </c>
      <c r="H176" s="269">
        <v>1273.9833333333333</v>
      </c>
      <c r="I176" s="269">
        <v>1301.7166666666665</v>
      </c>
      <c r="J176" s="269">
        <v>1338.4333333333334</v>
      </c>
      <c r="K176" s="268">
        <v>1265</v>
      </c>
      <c r="L176" s="268">
        <v>1200.55</v>
      </c>
      <c r="M176" s="268">
        <v>2.5906199999999999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519</v>
      </c>
      <c r="D177" s="269">
        <v>522.26666666666665</v>
      </c>
      <c r="E177" s="269">
        <v>511.93333333333328</v>
      </c>
      <c r="F177" s="269">
        <v>504.86666666666667</v>
      </c>
      <c r="G177" s="269">
        <v>494.5333333333333</v>
      </c>
      <c r="H177" s="269">
        <v>529.33333333333326</v>
      </c>
      <c r="I177" s="269">
        <v>539.66666666666674</v>
      </c>
      <c r="J177" s="269">
        <v>546.73333333333323</v>
      </c>
      <c r="K177" s="268">
        <v>532.6</v>
      </c>
      <c r="L177" s="268">
        <v>515.20000000000005</v>
      </c>
      <c r="M177" s="268">
        <v>1.7655799999999999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853.65</v>
      </c>
      <c r="D178" s="269">
        <v>854.13333333333333</v>
      </c>
      <c r="E178" s="269">
        <v>835.26666666666665</v>
      </c>
      <c r="F178" s="269">
        <v>816.88333333333333</v>
      </c>
      <c r="G178" s="269">
        <v>798.01666666666665</v>
      </c>
      <c r="H178" s="269">
        <v>872.51666666666665</v>
      </c>
      <c r="I178" s="269">
        <v>891.38333333333321</v>
      </c>
      <c r="J178" s="269">
        <v>909.76666666666665</v>
      </c>
      <c r="K178" s="268">
        <v>873</v>
      </c>
      <c r="L178" s="268">
        <v>835.75</v>
      </c>
      <c r="M178" s="268">
        <v>54.66789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430.4</v>
      </c>
      <c r="D179" s="269">
        <v>432.58333333333331</v>
      </c>
      <c r="E179" s="269">
        <v>427.36666666666662</v>
      </c>
      <c r="F179" s="269">
        <v>424.33333333333331</v>
      </c>
      <c r="G179" s="269">
        <v>419.11666666666662</v>
      </c>
      <c r="H179" s="269">
        <v>435.61666666666662</v>
      </c>
      <c r="I179" s="269">
        <v>440.83333333333331</v>
      </c>
      <c r="J179" s="269">
        <v>443.86666666666662</v>
      </c>
      <c r="K179" s="268">
        <v>437.8</v>
      </c>
      <c r="L179" s="268">
        <v>429.55</v>
      </c>
      <c r="M179" s="268">
        <v>1.85798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1230.4000000000001</v>
      </c>
      <c r="D180" s="269">
        <v>1232.4333333333334</v>
      </c>
      <c r="E180" s="269">
        <v>1217.9666666666667</v>
      </c>
      <c r="F180" s="269">
        <v>1205.5333333333333</v>
      </c>
      <c r="G180" s="269">
        <v>1191.0666666666666</v>
      </c>
      <c r="H180" s="269">
        <v>1244.8666666666668</v>
      </c>
      <c r="I180" s="269">
        <v>1259.3333333333335</v>
      </c>
      <c r="J180" s="269">
        <v>1271.7666666666669</v>
      </c>
      <c r="K180" s="268">
        <v>1246.9000000000001</v>
      </c>
      <c r="L180" s="268">
        <v>1220</v>
      </c>
      <c r="M180" s="268">
        <v>6.1114100000000002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349.65</v>
      </c>
      <c r="D181" s="269">
        <v>352.36666666666662</v>
      </c>
      <c r="E181" s="269">
        <v>345.53333333333325</v>
      </c>
      <c r="F181" s="269">
        <v>341.41666666666663</v>
      </c>
      <c r="G181" s="269">
        <v>334.58333333333326</v>
      </c>
      <c r="H181" s="269">
        <v>356.48333333333323</v>
      </c>
      <c r="I181" s="269">
        <v>363.31666666666661</v>
      </c>
      <c r="J181" s="269">
        <v>367.43333333333322</v>
      </c>
      <c r="K181" s="268">
        <v>359.2</v>
      </c>
      <c r="L181" s="268">
        <v>348.25</v>
      </c>
      <c r="M181" s="268">
        <v>21.296250000000001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382.1</v>
      </c>
      <c r="D182" s="269">
        <v>378.56666666666666</v>
      </c>
      <c r="E182" s="269">
        <v>368.33333333333331</v>
      </c>
      <c r="F182" s="269">
        <v>354.56666666666666</v>
      </c>
      <c r="G182" s="269">
        <v>344.33333333333331</v>
      </c>
      <c r="H182" s="269">
        <v>392.33333333333331</v>
      </c>
      <c r="I182" s="269">
        <v>402.56666666666666</v>
      </c>
      <c r="J182" s="269">
        <v>416.33333333333331</v>
      </c>
      <c r="K182" s="268">
        <v>388.8</v>
      </c>
      <c r="L182" s="268">
        <v>364.8</v>
      </c>
      <c r="M182" s="268">
        <v>22.878070000000001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1683.1</v>
      </c>
      <c r="D183" s="269">
        <v>1687.7</v>
      </c>
      <c r="E183" s="269">
        <v>1670.4</v>
      </c>
      <c r="F183" s="269">
        <v>1657.7</v>
      </c>
      <c r="G183" s="269">
        <v>1640.4</v>
      </c>
      <c r="H183" s="269">
        <v>1700.4</v>
      </c>
      <c r="I183" s="269">
        <v>1717.6999999999998</v>
      </c>
      <c r="J183" s="269">
        <v>1730.4</v>
      </c>
      <c r="K183" s="268">
        <v>1705</v>
      </c>
      <c r="L183" s="268">
        <v>1675</v>
      </c>
      <c r="M183" s="268">
        <v>6.1365499999999997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536.45000000000005</v>
      </c>
      <c r="D184" s="269">
        <v>536.06666666666672</v>
      </c>
      <c r="E184" s="269">
        <v>529.68333333333339</v>
      </c>
      <c r="F184" s="269">
        <v>522.91666666666663</v>
      </c>
      <c r="G184" s="269">
        <v>516.5333333333333</v>
      </c>
      <c r="H184" s="269">
        <v>542.83333333333348</v>
      </c>
      <c r="I184" s="269">
        <v>549.21666666666692</v>
      </c>
      <c r="J184" s="269">
        <v>555.98333333333358</v>
      </c>
      <c r="K184" s="268">
        <v>542.45000000000005</v>
      </c>
      <c r="L184" s="268">
        <v>529.29999999999995</v>
      </c>
      <c r="M184" s="268">
        <v>2.19462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2080.85</v>
      </c>
      <c r="D185" s="269">
        <v>2076.6166666666663</v>
      </c>
      <c r="E185" s="269">
        <v>2054.2833333333328</v>
      </c>
      <c r="F185" s="269">
        <v>2027.7166666666667</v>
      </c>
      <c r="G185" s="269">
        <v>2005.3833333333332</v>
      </c>
      <c r="H185" s="269">
        <v>2103.1833333333325</v>
      </c>
      <c r="I185" s="269">
        <v>2125.5166666666655</v>
      </c>
      <c r="J185" s="269">
        <v>2152.0833333333321</v>
      </c>
      <c r="K185" s="268">
        <v>2098.9499999999998</v>
      </c>
      <c r="L185" s="268">
        <v>2050.0500000000002</v>
      </c>
      <c r="M185" s="268">
        <v>1.3968100000000001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893.25</v>
      </c>
      <c r="D186" s="269">
        <v>884.11666666666667</v>
      </c>
      <c r="E186" s="269">
        <v>869.23333333333335</v>
      </c>
      <c r="F186" s="269">
        <v>845.2166666666667</v>
      </c>
      <c r="G186" s="269">
        <v>830.33333333333337</v>
      </c>
      <c r="H186" s="269">
        <v>908.13333333333333</v>
      </c>
      <c r="I186" s="269">
        <v>923.01666666666677</v>
      </c>
      <c r="J186" s="269">
        <v>947.0333333333333</v>
      </c>
      <c r="K186" s="268">
        <v>899</v>
      </c>
      <c r="L186" s="268">
        <v>860.1</v>
      </c>
      <c r="M186" s="268">
        <v>2.8590100000000001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277.05</v>
      </c>
      <c r="D187" s="269">
        <v>276.8</v>
      </c>
      <c r="E187" s="269">
        <v>273.3</v>
      </c>
      <c r="F187" s="269">
        <v>269.55</v>
      </c>
      <c r="G187" s="269">
        <v>266.05</v>
      </c>
      <c r="H187" s="269">
        <v>280.55</v>
      </c>
      <c r="I187" s="269">
        <v>284.05</v>
      </c>
      <c r="J187" s="269">
        <v>287.8</v>
      </c>
      <c r="K187" s="268">
        <v>280.3</v>
      </c>
      <c r="L187" s="268">
        <v>273.05</v>
      </c>
      <c r="M187" s="268">
        <v>2.6243400000000001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4066.7</v>
      </c>
      <c r="D188" s="269">
        <v>4080.2166666666667</v>
      </c>
      <c r="E188" s="269">
        <v>3986.4833333333336</v>
      </c>
      <c r="F188" s="269">
        <v>3906.2666666666669</v>
      </c>
      <c r="G188" s="269">
        <v>3812.5333333333338</v>
      </c>
      <c r="H188" s="269">
        <v>4160.4333333333334</v>
      </c>
      <c r="I188" s="269">
        <v>4254.1666666666661</v>
      </c>
      <c r="J188" s="269">
        <v>4334.3833333333332</v>
      </c>
      <c r="K188" s="268">
        <v>4173.95</v>
      </c>
      <c r="L188" s="268">
        <v>4000</v>
      </c>
      <c r="M188" s="268">
        <v>2.2178800000000001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495.9</v>
      </c>
      <c r="D189" s="269">
        <v>495.18333333333334</v>
      </c>
      <c r="E189" s="269">
        <v>492.11666666666667</v>
      </c>
      <c r="F189" s="269">
        <v>488.33333333333331</v>
      </c>
      <c r="G189" s="269">
        <v>485.26666666666665</v>
      </c>
      <c r="H189" s="269">
        <v>498.9666666666667</v>
      </c>
      <c r="I189" s="269">
        <v>502.03333333333342</v>
      </c>
      <c r="J189" s="269">
        <v>505.81666666666672</v>
      </c>
      <c r="K189" s="268">
        <v>498.25</v>
      </c>
      <c r="L189" s="268">
        <v>491.4</v>
      </c>
      <c r="M189" s="268">
        <v>8.1616599999999995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670.65</v>
      </c>
      <c r="D190" s="269">
        <v>665.93333333333339</v>
      </c>
      <c r="E190" s="269">
        <v>657.61666666666679</v>
      </c>
      <c r="F190" s="269">
        <v>644.58333333333337</v>
      </c>
      <c r="G190" s="269">
        <v>636.26666666666677</v>
      </c>
      <c r="H190" s="269">
        <v>678.96666666666681</v>
      </c>
      <c r="I190" s="269">
        <v>687.28333333333342</v>
      </c>
      <c r="J190" s="269">
        <v>700.31666666666683</v>
      </c>
      <c r="K190" s="268">
        <v>674.25</v>
      </c>
      <c r="L190" s="268">
        <v>652.9</v>
      </c>
      <c r="M190" s="268">
        <v>14.78951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90.2</v>
      </c>
      <c r="D191" s="269">
        <v>89.583333333333329</v>
      </c>
      <c r="E191" s="269">
        <v>88.716666666666654</v>
      </c>
      <c r="F191" s="269">
        <v>87.23333333333332</v>
      </c>
      <c r="G191" s="269">
        <v>86.366666666666646</v>
      </c>
      <c r="H191" s="269">
        <v>91.066666666666663</v>
      </c>
      <c r="I191" s="269">
        <v>91.933333333333337</v>
      </c>
      <c r="J191" s="269">
        <v>93.416666666666671</v>
      </c>
      <c r="K191" s="268">
        <v>90.45</v>
      </c>
      <c r="L191" s="268">
        <v>88.1</v>
      </c>
      <c r="M191" s="268">
        <v>7.3024800000000001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130.25</v>
      </c>
      <c r="D192" s="269">
        <v>130.46666666666667</v>
      </c>
      <c r="E192" s="269">
        <v>128.78333333333333</v>
      </c>
      <c r="F192" s="269">
        <v>127.31666666666666</v>
      </c>
      <c r="G192" s="269">
        <v>125.63333333333333</v>
      </c>
      <c r="H192" s="269">
        <v>131.93333333333334</v>
      </c>
      <c r="I192" s="269">
        <v>133.61666666666667</v>
      </c>
      <c r="J192" s="269">
        <v>135.08333333333334</v>
      </c>
      <c r="K192" s="268">
        <v>132.15</v>
      </c>
      <c r="L192" s="268">
        <v>129</v>
      </c>
      <c r="M192" s="268">
        <v>24.427219999999998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225.05</v>
      </c>
      <c r="D193" s="269">
        <v>224.95000000000002</v>
      </c>
      <c r="E193" s="269">
        <v>223.50000000000003</v>
      </c>
      <c r="F193" s="269">
        <v>221.95000000000002</v>
      </c>
      <c r="G193" s="269">
        <v>220.50000000000003</v>
      </c>
      <c r="H193" s="269">
        <v>226.50000000000003</v>
      </c>
      <c r="I193" s="269">
        <v>227.95000000000002</v>
      </c>
      <c r="J193" s="269">
        <v>229.50000000000003</v>
      </c>
      <c r="K193" s="268">
        <v>226.4</v>
      </c>
      <c r="L193" s="268">
        <v>223.4</v>
      </c>
      <c r="M193" s="268">
        <v>16.909549999999999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1186.1500000000001</v>
      </c>
      <c r="D194" s="269">
        <v>1151.7333333333333</v>
      </c>
      <c r="E194" s="269">
        <v>1108.4666666666667</v>
      </c>
      <c r="F194" s="269">
        <v>1030.7833333333333</v>
      </c>
      <c r="G194" s="269">
        <v>987.51666666666665</v>
      </c>
      <c r="H194" s="269">
        <v>1229.4166666666667</v>
      </c>
      <c r="I194" s="269">
        <v>1272.6833333333336</v>
      </c>
      <c r="J194" s="269">
        <v>1350.3666666666668</v>
      </c>
      <c r="K194" s="268">
        <v>1195</v>
      </c>
      <c r="L194" s="268">
        <v>1074.05</v>
      </c>
      <c r="M194" s="268">
        <v>13.66259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964.55</v>
      </c>
      <c r="D195" s="269">
        <v>962.66666666666663</v>
      </c>
      <c r="E195" s="269">
        <v>957.38333333333321</v>
      </c>
      <c r="F195" s="269">
        <v>950.21666666666658</v>
      </c>
      <c r="G195" s="269">
        <v>944.93333333333317</v>
      </c>
      <c r="H195" s="269">
        <v>969.83333333333326</v>
      </c>
      <c r="I195" s="269">
        <v>975.11666666666679</v>
      </c>
      <c r="J195" s="269">
        <v>982.2833333333333</v>
      </c>
      <c r="K195" s="268">
        <v>967.95</v>
      </c>
      <c r="L195" s="268">
        <v>955.5</v>
      </c>
      <c r="M195" s="268">
        <v>37.136229999999998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1911.6</v>
      </c>
      <c r="D196" s="269">
        <v>1909.7666666666667</v>
      </c>
      <c r="E196" s="269">
        <v>1897.8333333333333</v>
      </c>
      <c r="F196" s="269">
        <v>1884.0666666666666</v>
      </c>
      <c r="G196" s="269">
        <v>1872.1333333333332</v>
      </c>
      <c r="H196" s="269">
        <v>1923.5333333333333</v>
      </c>
      <c r="I196" s="269">
        <v>1935.4666666666667</v>
      </c>
      <c r="J196" s="269">
        <v>1949.2333333333333</v>
      </c>
      <c r="K196" s="268">
        <v>1921.7</v>
      </c>
      <c r="L196" s="268">
        <v>1896</v>
      </c>
      <c r="M196" s="268">
        <v>1.9537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1437</v>
      </c>
      <c r="D197" s="269">
        <v>1444.6000000000001</v>
      </c>
      <c r="E197" s="269">
        <v>1426.6000000000004</v>
      </c>
      <c r="F197" s="269">
        <v>1416.2000000000003</v>
      </c>
      <c r="G197" s="269">
        <v>1398.2000000000005</v>
      </c>
      <c r="H197" s="269">
        <v>1455.0000000000002</v>
      </c>
      <c r="I197" s="269">
        <v>1472.9999999999998</v>
      </c>
      <c r="J197" s="269">
        <v>1483.4</v>
      </c>
      <c r="K197" s="268">
        <v>1462.6</v>
      </c>
      <c r="L197" s="268">
        <v>1434.2</v>
      </c>
      <c r="M197" s="268">
        <v>62.745989999999999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529.65</v>
      </c>
      <c r="D198" s="269">
        <v>532.54999999999995</v>
      </c>
      <c r="E198" s="269">
        <v>525.89999999999986</v>
      </c>
      <c r="F198" s="269">
        <v>522.14999999999986</v>
      </c>
      <c r="G198" s="269">
        <v>515.49999999999977</v>
      </c>
      <c r="H198" s="269">
        <v>536.29999999999995</v>
      </c>
      <c r="I198" s="269">
        <v>542.95000000000005</v>
      </c>
      <c r="J198" s="269">
        <v>546.70000000000005</v>
      </c>
      <c r="K198" s="268">
        <v>539.20000000000005</v>
      </c>
      <c r="L198" s="268">
        <v>528.79999999999995</v>
      </c>
      <c r="M198" s="268">
        <v>30.337389999999999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77.349999999999994</v>
      </c>
      <c r="D199" s="269">
        <v>76.899999999999991</v>
      </c>
      <c r="E199" s="269">
        <v>75.449999999999989</v>
      </c>
      <c r="F199" s="269">
        <v>73.55</v>
      </c>
      <c r="G199" s="269">
        <v>72.099999999999994</v>
      </c>
      <c r="H199" s="269">
        <v>78.799999999999983</v>
      </c>
      <c r="I199" s="269">
        <v>80.25</v>
      </c>
      <c r="J199" s="269">
        <v>82.149999999999977</v>
      </c>
      <c r="K199" s="268">
        <v>78.349999999999994</v>
      </c>
      <c r="L199" s="268">
        <v>75</v>
      </c>
      <c r="M199" s="268">
        <v>161.01026999999999</v>
      </c>
      <c r="N199" s="1"/>
      <c r="O199" s="1"/>
    </row>
    <row r="200" spans="1:15" ht="12.75" customHeight="1">
      <c r="A200" s="30">
        <v>190</v>
      </c>
      <c r="B200" s="278" t="s">
        <v>845</v>
      </c>
      <c r="C200" s="268">
        <v>3390.9</v>
      </c>
      <c r="D200" s="269">
        <v>3394.4333333333329</v>
      </c>
      <c r="E200" s="269">
        <v>3371.4666666666658</v>
      </c>
      <c r="F200" s="269">
        <v>3352.0333333333328</v>
      </c>
      <c r="G200" s="269">
        <v>3329.0666666666657</v>
      </c>
      <c r="H200" s="269">
        <v>3413.8666666666659</v>
      </c>
      <c r="I200" s="269">
        <v>3436.833333333333</v>
      </c>
      <c r="J200" s="269">
        <v>3456.266666666666</v>
      </c>
      <c r="K200" s="268">
        <v>3417.4</v>
      </c>
      <c r="L200" s="268">
        <v>3375</v>
      </c>
      <c r="M200" s="268">
        <v>7.7560000000000004E-2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1009.4</v>
      </c>
      <c r="D201" s="269">
        <v>1013.1833333333334</v>
      </c>
      <c r="E201" s="269">
        <v>1001.9166666666667</v>
      </c>
      <c r="F201" s="269">
        <v>994.43333333333339</v>
      </c>
      <c r="G201" s="269">
        <v>983.16666666666674</v>
      </c>
      <c r="H201" s="269">
        <v>1020.6666666666667</v>
      </c>
      <c r="I201" s="269">
        <v>1031.9333333333334</v>
      </c>
      <c r="J201" s="269">
        <v>1039.4166666666667</v>
      </c>
      <c r="K201" s="268">
        <v>1024.45</v>
      </c>
      <c r="L201" s="268">
        <v>1005.7</v>
      </c>
      <c r="M201" s="268">
        <v>2.8429600000000002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16.55</v>
      </c>
      <c r="D202" s="269">
        <v>16.483333333333334</v>
      </c>
      <c r="E202" s="269">
        <v>16.31666666666667</v>
      </c>
      <c r="F202" s="269">
        <v>16.083333333333336</v>
      </c>
      <c r="G202" s="269">
        <v>15.916666666666671</v>
      </c>
      <c r="H202" s="269">
        <v>16.716666666666669</v>
      </c>
      <c r="I202" s="269">
        <v>16.883333333333333</v>
      </c>
      <c r="J202" s="269">
        <v>17.116666666666667</v>
      </c>
      <c r="K202" s="268">
        <v>16.649999999999999</v>
      </c>
      <c r="L202" s="268">
        <v>16.25</v>
      </c>
      <c r="M202" s="268">
        <v>14.174899999999999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1066.05</v>
      </c>
      <c r="D203" s="269">
        <v>1064.8166666666668</v>
      </c>
      <c r="E203" s="269">
        <v>1055.6333333333337</v>
      </c>
      <c r="F203" s="269">
        <v>1045.2166666666669</v>
      </c>
      <c r="G203" s="269">
        <v>1036.0333333333338</v>
      </c>
      <c r="H203" s="269">
        <v>1075.2333333333336</v>
      </c>
      <c r="I203" s="269">
        <v>1084.4166666666665</v>
      </c>
      <c r="J203" s="269">
        <v>1094.8333333333335</v>
      </c>
      <c r="K203" s="268">
        <v>1074</v>
      </c>
      <c r="L203" s="268">
        <v>1054.4000000000001</v>
      </c>
      <c r="M203" s="268">
        <v>0.19774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1352.55</v>
      </c>
      <c r="D204" s="269">
        <v>1351.1833333333332</v>
      </c>
      <c r="E204" s="269">
        <v>1341.7166666666662</v>
      </c>
      <c r="F204" s="269">
        <v>1330.883333333333</v>
      </c>
      <c r="G204" s="269">
        <v>1321.4166666666661</v>
      </c>
      <c r="H204" s="269">
        <v>1362.0166666666664</v>
      </c>
      <c r="I204" s="269">
        <v>1371.4833333333331</v>
      </c>
      <c r="J204" s="269">
        <v>1382.3166666666666</v>
      </c>
      <c r="K204" s="268">
        <v>1360.65</v>
      </c>
      <c r="L204" s="268">
        <v>1340.35</v>
      </c>
      <c r="M204" s="268">
        <v>4.5777400000000004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97.75</v>
      </c>
      <c r="D205" s="269">
        <v>97.566666666666663</v>
      </c>
      <c r="E205" s="269">
        <v>94.633333333333326</v>
      </c>
      <c r="F205" s="269">
        <v>91.516666666666666</v>
      </c>
      <c r="G205" s="269">
        <v>88.583333333333329</v>
      </c>
      <c r="H205" s="269">
        <v>100.68333333333332</v>
      </c>
      <c r="I205" s="269">
        <v>103.61666666666666</v>
      </c>
      <c r="J205" s="269">
        <v>106.73333333333332</v>
      </c>
      <c r="K205" s="268">
        <v>100.5</v>
      </c>
      <c r="L205" s="268">
        <v>94.45</v>
      </c>
      <c r="M205" s="268">
        <v>11.1356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2646.1</v>
      </c>
      <c r="D206" s="269">
        <v>2646.6666666666665</v>
      </c>
      <c r="E206" s="269">
        <v>2629.6833333333329</v>
      </c>
      <c r="F206" s="269">
        <v>2613.2666666666664</v>
      </c>
      <c r="G206" s="269">
        <v>2596.2833333333328</v>
      </c>
      <c r="H206" s="269">
        <v>2663.083333333333</v>
      </c>
      <c r="I206" s="269">
        <v>2680.0666666666666</v>
      </c>
      <c r="J206" s="269">
        <v>2696.4833333333331</v>
      </c>
      <c r="K206" s="268">
        <v>2663.65</v>
      </c>
      <c r="L206" s="268">
        <v>2630.25</v>
      </c>
      <c r="M206" s="268">
        <v>4.6366899999999998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343.65</v>
      </c>
      <c r="D207" s="269">
        <v>340.7833333333333</v>
      </c>
      <c r="E207" s="269">
        <v>335.86666666666662</v>
      </c>
      <c r="F207" s="269">
        <v>328.08333333333331</v>
      </c>
      <c r="G207" s="269">
        <v>323.16666666666663</v>
      </c>
      <c r="H207" s="269">
        <v>348.56666666666661</v>
      </c>
      <c r="I207" s="269">
        <v>353.48333333333335</v>
      </c>
      <c r="J207" s="269">
        <v>361.26666666666659</v>
      </c>
      <c r="K207" s="268">
        <v>345.7</v>
      </c>
      <c r="L207" s="268">
        <v>333</v>
      </c>
      <c r="M207" s="268">
        <v>2.6162800000000002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412.65</v>
      </c>
      <c r="D208" s="269">
        <v>408.66666666666669</v>
      </c>
      <c r="E208" s="269">
        <v>403.38333333333338</v>
      </c>
      <c r="F208" s="269">
        <v>394.11666666666667</v>
      </c>
      <c r="G208" s="269">
        <v>388.83333333333337</v>
      </c>
      <c r="H208" s="269">
        <v>417.93333333333339</v>
      </c>
      <c r="I208" s="269">
        <v>423.2166666666667</v>
      </c>
      <c r="J208" s="269">
        <v>432.48333333333341</v>
      </c>
      <c r="K208" s="268">
        <v>413.95</v>
      </c>
      <c r="L208" s="268">
        <v>399.4</v>
      </c>
      <c r="M208" s="268">
        <v>117.58976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1312.5</v>
      </c>
      <c r="D209" s="269">
        <v>1321.7666666666667</v>
      </c>
      <c r="E209" s="269">
        <v>1298.5333333333333</v>
      </c>
      <c r="F209" s="269">
        <v>1284.5666666666666</v>
      </c>
      <c r="G209" s="269">
        <v>1261.3333333333333</v>
      </c>
      <c r="H209" s="269">
        <v>1335.7333333333333</v>
      </c>
      <c r="I209" s="269">
        <v>1358.9666666666665</v>
      </c>
      <c r="J209" s="269">
        <v>1372.9333333333334</v>
      </c>
      <c r="K209" s="268">
        <v>1345</v>
      </c>
      <c r="L209" s="268">
        <v>1307.8</v>
      </c>
      <c r="M209" s="268">
        <v>0.30919000000000002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2476</v>
      </c>
      <c r="D210" s="269">
        <v>2446.7333333333331</v>
      </c>
      <c r="E210" s="269">
        <v>2399.7666666666664</v>
      </c>
      <c r="F210" s="269">
        <v>2323.5333333333333</v>
      </c>
      <c r="G210" s="269">
        <v>2276.5666666666666</v>
      </c>
      <c r="H210" s="269">
        <v>2522.9666666666662</v>
      </c>
      <c r="I210" s="269">
        <v>2569.9333333333325</v>
      </c>
      <c r="J210" s="269">
        <v>2646.1666666666661</v>
      </c>
      <c r="K210" s="268">
        <v>2493.6999999999998</v>
      </c>
      <c r="L210" s="268">
        <v>2370.5</v>
      </c>
      <c r="M210" s="268">
        <v>16.01688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110.95</v>
      </c>
      <c r="D211" s="269">
        <v>110.53333333333335</v>
      </c>
      <c r="E211" s="269">
        <v>109.41666666666669</v>
      </c>
      <c r="F211" s="269">
        <v>107.88333333333334</v>
      </c>
      <c r="G211" s="269">
        <v>106.76666666666668</v>
      </c>
      <c r="H211" s="269">
        <v>112.06666666666669</v>
      </c>
      <c r="I211" s="269">
        <v>113.18333333333334</v>
      </c>
      <c r="J211" s="269">
        <v>114.7166666666667</v>
      </c>
      <c r="K211" s="268">
        <v>111.65</v>
      </c>
      <c r="L211" s="268">
        <v>109</v>
      </c>
      <c r="M211" s="268">
        <v>22.320139999999999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221.6</v>
      </c>
      <c r="D212" s="269">
        <v>220.71666666666667</v>
      </c>
      <c r="E212" s="269">
        <v>218.33333333333334</v>
      </c>
      <c r="F212" s="269">
        <v>215.06666666666666</v>
      </c>
      <c r="G212" s="269">
        <v>212.68333333333334</v>
      </c>
      <c r="H212" s="269">
        <v>223.98333333333335</v>
      </c>
      <c r="I212" s="269">
        <v>226.36666666666667</v>
      </c>
      <c r="J212" s="269">
        <v>229.63333333333335</v>
      </c>
      <c r="K212" s="268">
        <v>223.1</v>
      </c>
      <c r="L212" s="268">
        <v>217.45</v>
      </c>
      <c r="M212" s="268">
        <v>43.012129999999999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2614</v>
      </c>
      <c r="D213" s="269">
        <v>2637.1166666666668</v>
      </c>
      <c r="E213" s="269">
        <v>2581.9333333333334</v>
      </c>
      <c r="F213" s="269">
        <v>2549.8666666666668</v>
      </c>
      <c r="G213" s="269">
        <v>2494.6833333333334</v>
      </c>
      <c r="H213" s="269">
        <v>2669.1833333333334</v>
      </c>
      <c r="I213" s="269">
        <v>2724.3666666666668</v>
      </c>
      <c r="J213" s="269">
        <v>2756.4333333333334</v>
      </c>
      <c r="K213" s="268">
        <v>2692.3</v>
      </c>
      <c r="L213" s="268">
        <v>2605.0500000000002</v>
      </c>
      <c r="M213" s="268">
        <v>17.523510000000002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284.55</v>
      </c>
      <c r="D214" s="269">
        <v>281.36666666666667</v>
      </c>
      <c r="E214" s="269">
        <v>277.43333333333334</v>
      </c>
      <c r="F214" s="269">
        <v>270.31666666666666</v>
      </c>
      <c r="G214" s="269">
        <v>266.38333333333333</v>
      </c>
      <c r="H214" s="269">
        <v>288.48333333333335</v>
      </c>
      <c r="I214" s="269">
        <v>292.41666666666674</v>
      </c>
      <c r="J214" s="269">
        <v>299.53333333333336</v>
      </c>
      <c r="K214" s="268">
        <v>285.3</v>
      </c>
      <c r="L214" s="268">
        <v>274.25</v>
      </c>
      <c r="M214" s="268">
        <v>11.78145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3455.35</v>
      </c>
      <c r="D215" s="269">
        <v>3480.4166666666665</v>
      </c>
      <c r="E215" s="269">
        <v>3412.083333333333</v>
      </c>
      <c r="F215" s="269">
        <v>3368.8166666666666</v>
      </c>
      <c r="G215" s="269">
        <v>3300.4833333333331</v>
      </c>
      <c r="H215" s="269">
        <v>3523.6833333333329</v>
      </c>
      <c r="I215" s="269">
        <v>3592.016666666666</v>
      </c>
      <c r="J215" s="269">
        <v>3635.2833333333328</v>
      </c>
      <c r="K215" s="268">
        <v>3548.75</v>
      </c>
      <c r="L215" s="268">
        <v>3437.15</v>
      </c>
      <c r="M215" s="268">
        <v>0.18648999999999999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886</v>
      </c>
      <c r="D216" s="269">
        <v>885.88333333333333</v>
      </c>
      <c r="E216" s="269">
        <v>877.86666666666667</v>
      </c>
      <c r="F216" s="269">
        <v>869.73333333333335</v>
      </c>
      <c r="G216" s="269">
        <v>861.7166666666667</v>
      </c>
      <c r="H216" s="269">
        <v>894.01666666666665</v>
      </c>
      <c r="I216" s="269">
        <v>902.0333333333333</v>
      </c>
      <c r="J216" s="269">
        <v>910.16666666666663</v>
      </c>
      <c r="K216" s="268">
        <v>893.9</v>
      </c>
      <c r="L216" s="268">
        <v>877.75</v>
      </c>
      <c r="M216" s="268">
        <v>0.49339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39983</v>
      </c>
      <c r="D217" s="269">
        <v>40069.799999999996</v>
      </c>
      <c r="E217" s="269">
        <v>39613.19999999999</v>
      </c>
      <c r="F217" s="269">
        <v>39243.399999999994</v>
      </c>
      <c r="G217" s="269">
        <v>38786.799999999988</v>
      </c>
      <c r="H217" s="269">
        <v>40439.599999999991</v>
      </c>
      <c r="I217" s="269">
        <v>40896.199999999997</v>
      </c>
      <c r="J217" s="269">
        <v>41265.999999999993</v>
      </c>
      <c r="K217" s="268">
        <v>40526.400000000001</v>
      </c>
      <c r="L217" s="268">
        <v>39700</v>
      </c>
      <c r="M217" s="268">
        <v>5.3159999999999999E-2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36.200000000000003</v>
      </c>
      <c r="D218" s="269">
        <v>36.266666666666673</v>
      </c>
      <c r="E218" s="269">
        <v>36.083333333333343</v>
      </c>
      <c r="F218" s="269">
        <v>35.966666666666669</v>
      </c>
      <c r="G218" s="269">
        <v>35.783333333333339</v>
      </c>
      <c r="H218" s="269">
        <v>36.383333333333347</v>
      </c>
      <c r="I218" s="269">
        <v>36.56666666666667</v>
      </c>
      <c r="J218" s="269">
        <v>36.683333333333351</v>
      </c>
      <c r="K218" s="268">
        <v>36.450000000000003</v>
      </c>
      <c r="L218" s="268">
        <v>36.15</v>
      </c>
      <c r="M218" s="268">
        <v>9.1561299999999992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2316.1</v>
      </c>
      <c r="D219" s="269">
        <v>2328.2999999999997</v>
      </c>
      <c r="E219" s="269">
        <v>2297.7999999999993</v>
      </c>
      <c r="F219" s="269">
        <v>2279.4999999999995</v>
      </c>
      <c r="G219" s="269">
        <v>2248.9999999999991</v>
      </c>
      <c r="H219" s="269">
        <v>2346.5999999999995</v>
      </c>
      <c r="I219" s="269">
        <v>2377.1000000000004</v>
      </c>
      <c r="J219" s="269">
        <v>2395.3999999999996</v>
      </c>
      <c r="K219" s="268">
        <v>2358.8000000000002</v>
      </c>
      <c r="L219" s="268">
        <v>2310</v>
      </c>
      <c r="M219" s="268">
        <v>36.425409999999999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885.45</v>
      </c>
      <c r="D220" s="269">
        <v>883.4</v>
      </c>
      <c r="E220" s="269">
        <v>875.09999999999991</v>
      </c>
      <c r="F220" s="269">
        <v>864.74999999999989</v>
      </c>
      <c r="G220" s="269">
        <v>856.44999999999982</v>
      </c>
      <c r="H220" s="269">
        <v>893.75</v>
      </c>
      <c r="I220" s="269">
        <v>902.05</v>
      </c>
      <c r="J220" s="269">
        <v>912.40000000000009</v>
      </c>
      <c r="K220" s="268">
        <v>891.7</v>
      </c>
      <c r="L220" s="268">
        <v>873.05</v>
      </c>
      <c r="M220" s="268">
        <v>121.16698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1160.45</v>
      </c>
      <c r="D221" s="269">
        <v>1157.9166666666667</v>
      </c>
      <c r="E221" s="269">
        <v>1148.8333333333335</v>
      </c>
      <c r="F221" s="269">
        <v>1137.2166666666667</v>
      </c>
      <c r="G221" s="269">
        <v>1128.1333333333334</v>
      </c>
      <c r="H221" s="269">
        <v>1169.5333333333335</v>
      </c>
      <c r="I221" s="269">
        <v>1178.616666666667</v>
      </c>
      <c r="J221" s="269">
        <v>1190.2333333333336</v>
      </c>
      <c r="K221" s="268">
        <v>1167</v>
      </c>
      <c r="L221" s="268">
        <v>1146.3</v>
      </c>
      <c r="M221" s="268">
        <v>10.07667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521.65</v>
      </c>
      <c r="D222" s="269">
        <v>524.96666666666658</v>
      </c>
      <c r="E222" s="269">
        <v>516.38333333333321</v>
      </c>
      <c r="F222" s="269">
        <v>511.11666666666667</v>
      </c>
      <c r="G222" s="269">
        <v>502.5333333333333</v>
      </c>
      <c r="H222" s="269">
        <v>530.23333333333312</v>
      </c>
      <c r="I222" s="269">
        <v>538.81666666666638</v>
      </c>
      <c r="J222" s="269">
        <v>544.08333333333303</v>
      </c>
      <c r="K222" s="268">
        <v>533.54999999999995</v>
      </c>
      <c r="L222" s="268">
        <v>519.70000000000005</v>
      </c>
      <c r="M222" s="268">
        <v>11.22254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517.20000000000005</v>
      </c>
      <c r="D223" s="269">
        <v>518.7833333333333</v>
      </c>
      <c r="E223" s="269">
        <v>513.56666666666661</v>
      </c>
      <c r="F223" s="269">
        <v>509.93333333333328</v>
      </c>
      <c r="G223" s="269">
        <v>504.71666666666658</v>
      </c>
      <c r="H223" s="269">
        <v>522.41666666666663</v>
      </c>
      <c r="I223" s="269">
        <v>527.63333333333333</v>
      </c>
      <c r="J223" s="269">
        <v>531.26666666666665</v>
      </c>
      <c r="K223" s="268">
        <v>524</v>
      </c>
      <c r="L223" s="268">
        <v>515.15</v>
      </c>
      <c r="M223" s="268">
        <v>1.2889699999999999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42.35</v>
      </c>
      <c r="D224" s="269">
        <v>42.6</v>
      </c>
      <c r="E224" s="269">
        <v>41.6</v>
      </c>
      <c r="F224" s="269">
        <v>40.85</v>
      </c>
      <c r="G224" s="269">
        <v>39.85</v>
      </c>
      <c r="H224" s="269">
        <v>43.35</v>
      </c>
      <c r="I224" s="269">
        <v>44.35</v>
      </c>
      <c r="J224" s="269">
        <v>45.1</v>
      </c>
      <c r="K224" s="268">
        <v>43.6</v>
      </c>
      <c r="L224" s="268">
        <v>41.85</v>
      </c>
      <c r="M224" s="268">
        <v>64.398309999999995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54.3</v>
      </c>
      <c r="D225" s="269">
        <v>54.283333333333331</v>
      </c>
      <c r="E225" s="269">
        <v>53.416666666666664</v>
      </c>
      <c r="F225" s="269">
        <v>52.533333333333331</v>
      </c>
      <c r="G225" s="269">
        <v>51.666666666666664</v>
      </c>
      <c r="H225" s="269">
        <v>55.166666666666664</v>
      </c>
      <c r="I225" s="269">
        <v>56.033333333333339</v>
      </c>
      <c r="J225" s="269">
        <v>56.916666666666664</v>
      </c>
      <c r="K225" s="268">
        <v>55.15</v>
      </c>
      <c r="L225" s="268">
        <v>53.4</v>
      </c>
      <c r="M225" s="268">
        <v>538.96596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71.400000000000006</v>
      </c>
      <c r="D226" s="269">
        <v>71.216666666666669</v>
      </c>
      <c r="E226" s="269">
        <v>70.283333333333331</v>
      </c>
      <c r="F226" s="269">
        <v>69.166666666666657</v>
      </c>
      <c r="G226" s="269">
        <v>68.23333333333332</v>
      </c>
      <c r="H226" s="269">
        <v>72.333333333333343</v>
      </c>
      <c r="I226" s="269">
        <v>73.26666666666668</v>
      </c>
      <c r="J226" s="269">
        <v>74.383333333333354</v>
      </c>
      <c r="K226" s="268">
        <v>72.150000000000006</v>
      </c>
      <c r="L226" s="268">
        <v>70.099999999999994</v>
      </c>
      <c r="M226" s="268">
        <v>114.93971000000001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928.45</v>
      </c>
      <c r="D227" s="269">
        <v>927.35</v>
      </c>
      <c r="E227" s="269">
        <v>908.30000000000007</v>
      </c>
      <c r="F227" s="269">
        <v>888.15000000000009</v>
      </c>
      <c r="G227" s="269">
        <v>869.10000000000014</v>
      </c>
      <c r="H227" s="269">
        <v>947.5</v>
      </c>
      <c r="I227" s="269">
        <v>966.55</v>
      </c>
      <c r="J227" s="269">
        <v>986.69999999999993</v>
      </c>
      <c r="K227" s="268">
        <v>946.4</v>
      </c>
      <c r="L227" s="268">
        <v>907.2</v>
      </c>
      <c r="M227" s="268">
        <v>0.13622000000000001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372.7</v>
      </c>
      <c r="D228" s="269">
        <v>368.34999999999997</v>
      </c>
      <c r="E228" s="269">
        <v>361.89999999999992</v>
      </c>
      <c r="F228" s="269">
        <v>351.09999999999997</v>
      </c>
      <c r="G228" s="269">
        <v>344.64999999999992</v>
      </c>
      <c r="H228" s="269">
        <v>379.14999999999992</v>
      </c>
      <c r="I228" s="269">
        <v>385.59999999999997</v>
      </c>
      <c r="J228" s="269">
        <v>396.39999999999992</v>
      </c>
      <c r="K228" s="268">
        <v>374.8</v>
      </c>
      <c r="L228" s="268">
        <v>357.55</v>
      </c>
      <c r="M228" s="268">
        <v>8.5230200000000007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1810</v>
      </c>
      <c r="D229" s="269">
        <v>1821.8166666666666</v>
      </c>
      <c r="E229" s="269">
        <v>1788.1833333333332</v>
      </c>
      <c r="F229" s="269">
        <v>1766.3666666666666</v>
      </c>
      <c r="G229" s="269">
        <v>1732.7333333333331</v>
      </c>
      <c r="H229" s="269">
        <v>1843.6333333333332</v>
      </c>
      <c r="I229" s="269">
        <v>1877.2666666666664</v>
      </c>
      <c r="J229" s="269">
        <v>1899.0833333333333</v>
      </c>
      <c r="K229" s="268">
        <v>1855.45</v>
      </c>
      <c r="L229" s="268">
        <v>1800</v>
      </c>
      <c r="M229" s="268">
        <v>0.18042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220.4</v>
      </c>
      <c r="D230" s="269">
        <v>219.61666666666665</v>
      </c>
      <c r="E230" s="269">
        <v>217.98333333333329</v>
      </c>
      <c r="F230" s="269">
        <v>215.56666666666663</v>
      </c>
      <c r="G230" s="269">
        <v>213.93333333333328</v>
      </c>
      <c r="H230" s="269">
        <v>222.0333333333333</v>
      </c>
      <c r="I230" s="269">
        <v>223.66666666666669</v>
      </c>
      <c r="J230" s="269">
        <v>226.08333333333331</v>
      </c>
      <c r="K230" s="268">
        <v>221.25</v>
      </c>
      <c r="L230" s="268">
        <v>217.2</v>
      </c>
      <c r="M230" s="268">
        <v>13.151070000000001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41.9</v>
      </c>
      <c r="D231" s="269">
        <v>41.583333333333336</v>
      </c>
      <c r="E231" s="269">
        <v>40.966666666666669</v>
      </c>
      <c r="F231" s="269">
        <v>40.033333333333331</v>
      </c>
      <c r="G231" s="269">
        <v>39.416666666666664</v>
      </c>
      <c r="H231" s="269">
        <v>42.516666666666673</v>
      </c>
      <c r="I231" s="269">
        <v>43.133333333333333</v>
      </c>
      <c r="J231" s="269">
        <v>44.066666666666677</v>
      </c>
      <c r="K231" s="268">
        <v>42.2</v>
      </c>
      <c r="L231" s="268">
        <v>40.65</v>
      </c>
      <c r="M231" s="268">
        <v>26.16019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336.65</v>
      </c>
      <c r="D232" s="269">
        <v>336.16666666666669</v>
      </c>
      <c r="E232" s="269">
        <v>333.03333333333336</v>
      </c>
      <c r="F232" s="269">
        <v>329.41666666666669</v>
      </c>
      <c r="G232" s="269">
        <v>326.28333333333336</v>
      </c>
      <c r="H232" s="269">
        <v>339.78333333333336</v>
      </c>
      <c r="I232" s="269">
        <v>342.91666666666669</v>
      </c>
      <c r="J232" s="269">
        <v>346.53333333333336</v>
      </c>
      <c r="K232" s="268">
        <v>339.3</v>
      </c>
      <c r="L232" s="268">
        <v>332.55</v>
      </c>
      <c r="M232" s="268">
        <v>222.35092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108.25</v>
      </c>
      <c r="D233" s="269">
        <v>109.01666666666667</v>
      </c>
      <c r="E233" s="269">
        <v>107.03333333333333</v>
      </c>
      <c r="F233" s="269">
        <v>105.81666666666666</v>
      </c>
      <c r="G233" s="269">
        <v>103.83333333333333</v>
      </c>
      <c r="H233" s="269">
        <v>110.23333333333333</v>
      </c>
      <c r="I233" s="269">
        <v>112.21666666666665</v>
      </c>
      <c r="J233" s="269">
        <v>113.43333333333334</v>
      </c>
      <c r="K233" s="268">
        <v>111</v>
      </c>
      <c r="L233" s="268">
        <v>107.8</v>
      </c>
      <c r="M233" s="268">
        <v>3.5190700000000001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278.25</v>
      </c>
      <c r="D234" s="269">
        <v>273.73333333333335</v>
      </c>
      <c r="E234" s="269">
        <v>265.51666666666671</v>
      </c>
      <c r="F234" s="269">
        <v>252.78333333333336</v>
      </c>
      <c r="G234" s="269">
        <v>244.56666666666672</v>
      </c>
      <c r="H234" s="269">
        <v>286.4666666666667</v>
      </c>
      <c r="I234" s="269">
        <v>294.68333333333339</v>
      </c>
      <c r="J234" s="269">
        <v>307.41666666666669</v>
      </c>
      <c r="K234" s="268">
        <v>281.95</v>
      </c>
      <c r="L234" s="268">
        <v>261</v>
      </c>
      <c r="M234" s="268">
        <v>225.50913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132</v>
      </c>
      <c r="D235" s="269">
        <v>130.18333333333334</v>
      </c>
      <c r="E235" s="269">
        <v>126.86666666666667</v>
      </c>
      <c r="F235" s="269">
        <v>121.73333333333333</v>
      </c>
      <c r="G235" s="269">
        <v>118.41666666666667</v>
      </c>
      <c r="H235" s="269">
        <v>135.31666666666666</v>
      </c>
      <c r="I235" s="269">
        <v>138.63333333333333</v>
      </c>
      <c r="J235" s="269">
        <v>143.76666666666668</v>
      </c>
      <c r="K235" s="268">
        <v>133.5</v>
      </c>
      <c r="L235" s="268">
        <v>125.05</v>
      </c>
      <c r="M235" s="268">
        <v>180.96850000000001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79.400000000000006</v>
      </c>
      <c r="D236" s="269">
        <v>80.149999999999991</v>
      </c>
      <c r="E236" s="269">
        <v>77.949999999999989</v>
      </c>
      <c r="F236" s="269">
        <v>76.5</v>
      </c>
      <c r="G236" s="269">
        <v>74.3</v>
      </c>
      <c r="H236" s="269">
        <v>81.59999999999998</v>
      </c>
      <c r="I236" s="269">
        <v>83.8</v>
      </c>
      <c r="J236" s="269">
        <v>85.249999999999972</v>
      </c>
      <c r="K236" s="268">
        <v>82.35</v>
      </c>
      <c r="L236" s="268">
        <v>78.7</v>
      </c>
      <c r="M236" s="268">
        <v>115.15752999999999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4522.25</v>
      </c>
      <c r="D237" s="269">
        <v>4523.416666666667</v>
      </c>
      <c r="E237" s="269">
        <v>4493.8333333333339</v>
      </c>
      <c r="F237" s="269">
        <v>4465.416666666667</v>
      </c>
      <c r="G237" s="269">
        <v>4435.8333333333339</v>
      </c>
      <c r="H237" s="269">
        <v>4551.8333333333339</v>
      </c>
      <c r="I237" s="269">
        <v>4581.4166666666679</v>
      </c>
      <c r="J237" s="269">
        <v>4609.8333333333339</v>
      </c>
      <c r="K237" s="268">
        <v>4553</v>
      </c>
      <c r="L237" s="268">
        <v>4495</v>
      </c>
      <c r="M237" s="268">
        <v>0.82862999999999998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203.1</v>
      </c>
      <c r="D238" s="269">
        <v>201.73333333333335</v>
      </c>
      <c r="E238" s="269">
        <v>199.66666666666669</v>
      </c>
      <c r="F238" s="269">
        <v>196.23333333333335</v>
      </c>
      <c r="G238" s="269">
        <v>194.16666666666669</v>
      </c>
      <c r="H238" s="269">
        <v>205.16666666666669</v>
      </c>
      <c r="I238" s="269">
        <v>207.23333333333335</v>
      </c>
      <c r="J238" s="269">
        <v>210.66666666666669</v>
      </c>
      <c r="K238" s="268">
        <v>203.8</v>
      </c>
      <c r="L238" s="268">
        <v>198.3</v>
      </c>
      <c r="M238" s="268">
        <v>10.33954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145.80000000000001</v>
      </c>
      <c r="D239" s="269">
        <v>145.38333333333333</v>
      </c>
      <c r="E239" s="269">
        <v>144.06666666666666</v>
      </c>
      <c r="F239" s="269">
        <v>142.33333333333334</v>
      </c>
      <c r="G239" s="269">
        <v>141.01666666666668</v>
      </c>
      <c r="H239" s="269">
        <v>147.11666666666665</v>
      </c>
      <c r="I239" s="269">
        <v>148.43333333333331</v>
      </c>
      <c r="J239" s="269">
        <v>150.16666666666663</v>
      </c>
      <c r="K239" s="268">
        <v>146.69999999999999</v>
      </c>
      <c r="L239" s="268">
        <v>143.65</v>
      </c>
      <c r="M239" s="268">
        <v>56.36347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341.6</v>
      </c>
      <c r="D240" s="269">
        <v>343.01666666666665</v>
      </c>
      <c r="E240" s="269">
        <v>337.58333333333331</v>
      </c>
      <c r="F240" s="269">
        <v>333.56666666666666</v>
      </c>
      <c r="G240" s="269">
        <v>328.13333333333333</v>
      </c>
      <c r="H240" s="269">
        <v>347.0333333333333</v>
      </c>
      <c r="I240" s="269">
        <v>352.4666666666667</v>
      </c>
      <c r="J240" s="269">
        <v>356.48333333333329</v>
      </c>
      <c r="K240" s="268">
        <v>348.45</v>
      </c>
      <c r="L240" s="268">
        <v>339</v>
      </c>
      <c r="M240" s="268">
        <v>59.009329999999999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67.75</v>
      </c>
      <c r="D241" s="269">
        <v>67.733333333333334</v>
      </c>
      <c r="E241" s="269">
        <v>67.366666666666674</v>
      </c>
      <c r="F241" s="269">
        <v>66.983333333333334</v>
      </c>
      <c r="G241" s="269">
        <v>66.616666666666674</v>
      </c>
      <c r="H241" s="269">
        <v>68.116666666666674</v>
      </c>
      <c r="I241" s="269">
        <v>68.48333333333332</v>
      </c>
      <c r="J241" s="269">
        <v>68.866666666666674</v>
      </c>
      <c r="K241" s="268">
        <v>68.099999999999994</v>
      </c>
      <c r="L241" s="268">
        <v>67.349999999999994</v>
      </c>
      <c r="M241" s="268">
        <v>130.00166999999999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17.75</v>
      </c>
      <c r="D242" s="269">
        <v>17.783333333333331</v>
      </c>
      <c r="E242" s="269">
        <v>17.666666666666664</v>
      </c>
      <c r="F242" s="269">
        <v>17.583333333333332</v>
      </c>
      <c r="G242" s="269">
        <v>17.466666666666665</v>
      </c>
      <c r="H242" s="269">
        <v>17.866666666666664</v>
      </c>
      <c r="I242" s="269">
        <v>17.983333333333331</v>
      </c>
      <c r="J242" s="269">
        <v>18.066666666666663</v>
      </c>
      <c r="K242" s="268">
        <v>17.899999999999999</v>
      </c>
      <c r="L242" s="268">
        <v>17.7</v>
      </c>
      <c r="M242" s="268">
        <v>20.5578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731.25</v>
      </c>
      <c r="D243" s="269">
        <v>728.66666666666663</v>
      </c>
      <c r="E243" s="269">
        <v>722.63333333333321</v>
      </c>
      <c r="F243" s="269">
        <v>714.01666666666654</v>
      </c>
      <c r="G243" s="269">
        <v>707.98333333333312</v>
      </c>
      <c r="H243" s="269">
        <v>737.2833333333333</v>
      </c>
      <c r="I243" s="269">
        <v>743.31666666666683</v>
      </c>
      <c r="J243" s="269">
        <v>751.93333333333339</v>
      </c>
      <c r="K243" s="268">
        <v>734.7</v>
      </c>
      <c r="L243" s="268">
        <v>720.05</v>
      </c>
      <c r="M243" s="268">
        <v>41.236190000000001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21.4</v>
      </c>
      <c r="D244" s="269">
        <v>21.399999999999995</v>
      </c>
      <c r="E244" s="269">
        <v>21.349999999999991</v>
      </c>
      <c r="F244" s="269">
        <v>21.299999999999997</v>
      </c>
      <c r="G244" s="269">
        <v>21.249999999999993</v>
      </c>
      <c r="H244" s="269">
        <v>21.449999999999989</v>
      </c>
      <c r="I244" s="269">
        <v>21.499999999999993</v>
      </c>
      <c r="J244" s="269">
        <v>21.549999999999986</v>
      </c>
      <c r="K244" s="268">
        <v>21.45</v>
      </c>
      <c r="L244" s="268">
        <v>21.35</v>
      </c>
      <c r="M244" s="268">
        <v>24.096520000000002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1498.8</v>
      </c>
      <c r="D245" s="269">
        <v>1503.8833333333332</v>
      </c>
      <c r="E245" s="269">
        <v>1488.8166666666664</v>
      </c>
      <c r="F245" s="269">
        <v>1478.8333333333333</v>
      </c>
      <c r="G245" s="269">
        <v>1463.7666666666664</v>
      </c>
      <c r="H245" s="269">
        <v>1513.8666666666663</v>
      </c>
      <c r="I245" s="269">
        <v>1528.9333333333329</v>
      </c>
      <c r="J245" s="269">
        <v>1538.9166666666663</v>
      </c>
      <c r="K245" s="268">
        <v>1518.95</v>
      </c>
      <c r="L245" s="268">
        <v>1493.9</v>
      </c>
      <c r="M245" s="268">
        <v>0.17935999999999999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138.44999999999999</v>
      </c>
      <c r="D246" s="269">
        <v>139.35</v>
      </c>
      <c r="E246" s="269">
        <v>136.79999999999998</v>
      </c>
      <c r="F246" s="269">
        <v>135.14999999999998</v>
      </c>
      <c r="G246" s="269">
        <v>132.59999999999997</v>
      </c>
      <c r="H246" s="269">
        <v>141</v>
      </c>
      <c r="I246" s="269">
        <v>143.55000000000001</v>
      </c>
      <c r="J246" s="269">
        <v>145.20000000000002</v>
      </c>
      <c r="K246" s="268">
        <v>141.9</v>
      </c>
      <c r="L246" s="268">
        <v>137.69999999999999</v>
      </c>
      <c r="M246" s="268">
        <v>2.6279300000000001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342.45</v>
      </c>
      <c r="D247" s="269">
        <v>341.51666666666671</v>
      </c>
      <c r="E247" s="269">
        <v>337.53333333333342</v>
      </c>
      <c r="F247" s="269">
        <v>332.61666666666673</v>
      </c>
      <c r="G247" s="269">
        <v>328.63333333333344</v>
      </c>
      <c r="H247" s="269">
        <v>346.43333333333339</v>
      </c>
      <c r="I247" s="269">
        <v>350.41666666666663</v>
      </c>
      <c r="J247" s="269">
        <v>355.33333333333337</v>
      </c>
      <c r="K247" s="268">
        <v>345.5</v>
      </c>
      <c r="L247" s="268">
        <v>336.6</v>
      </c>
      <c r="M247" s="268">
        <v>0.43380999999999997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384.3</v>
      </c>
      <c r="D248" s="269">
        <v>387.41666666666669</v>
      </c>
      <c r="E248" s="269">
        <v>380.33333333333337</v>
      </c>
      <c r="F248" s="269">
        <v>376.36666666666667</v>
      </c>
      <c r="G248" s="269">
        <v>369.28333333333336</v>
      </c>
      <c r="H248" s="269">
        <v>391.38333333333338</v>
      </c>
      <c r="I248" s="269">
        <v>398.46666666666675</v>
      </c>
      <c r="J248" s="269">
        <v>402.43333333333339</v>
      </c>
      <c r="K248" s="268">
        <v>394.5</v>
      </c>
      <c r="L248" s="268">
        <v>383.45</v>
      </c>
      <c r="M248" s="268">
        <v>18.94115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200.95</v>
      </c>
      <c r="D249" s="269">
        <v>201.54999999999998</v>
      </c>
      <c r="E249" s="269">
        <v>199.49999999999997</v>
      </c>
      <c r="F249" s="269">
        <v>198.04999999999998</v>
      </c>
      <c r="G249" s="269">
        <v>195.99999999999997</v>
      </c>
      <c r="H249" s="269">
        <v>202.99999999999997</v>
      </c>
      <c r="I249" s="269">
        <v>205.04999999999998</v>
      </c>
      <c r="J249" s="269">
        <v>206.49999999999997</v>
      </c>
      <c r="K249" s="268">
        <v>203.6</v>
      </c>
      <c r="L249" s="268">
        <v>200.1</v>
      </c>
      <c r="M249" s="268">
        <v>13.117419999999999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1200.9000000000001</v>
      </c>
      <c r="D250" s="269">
        <v>1211.0500000000002</v>
      </c>
      <c r="E250" s="269">
        <v>1187.1500000000003</v>
      </c>
      <c r="F250" s="269">
        <v>1173.4000000000001</v>
      </c>
      <c r="G250" s="269">
        <v>1149.5000000000002</v>
      </c>
      <c r="H250" s="269">
        <v>1224.8000000000004</v>
      </c>
      <c r="I250" s="269">
        <v>1248.7</v>
      </c>
      <c r="J250" s="269">
        <v>1262.4500000000005</v>
      </c>
      <c r="K250" s="268">
        <v>1234.95</v>
      </c>
      <c r="L250" s="268">
        <v>1197.3</v>
      </c>
      <c r="M250" s="268">
        <v>27.732769999999999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14.95</v>
      </c>
      <c r="D251" s="269">
        <v>15.016666666666666</v>
      </c>
      <c r="E251" s="269">
        <v>14.783333333333331</v>
      </c>
      <c r="F251" s="269">
        <v>14.616666666666665</v>
      </c>
      <c r="G251" s="269">
        <v>14.383333333333331</v>
      </c>
      <c r="H251" s="269">
        <v>15.183333333333332</v>
      </c>
      <c r="I251" s="269">
        <v>15.416666666666666</v>
      </c>
      <c r="J251" s="269">
        <v>15.583333333333332</v>
      </c>
      <c r="K251" s="268">
        <v>15.25</v>
      </c>
      <c r="L251" s="268">
        <v>14.85</v>
      </c>
      <c r="M251" s="268">
        <v>23.16761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4009.4</v>
      </c>
      <c r="D252" s="269">
        <v>4008.4833333333336</v>
      </c>
      <c r="E252" s="269">
        <v>3956.9666666666672</v>
      </c>
      <c r="F252" s="269">
        <v>3904.5333333333338</v>
      </c>
      <c r="G252" s="269">
        <v>3853.0166666666673</v>
      </c>
      <c r="H252" s="269">
        <v>4060.916666666667</v>
      </c>
      <c r="I252" s="269">
        <v>4112.4333333333334</v>
      </c>
      <c r="J252" s="269">
        <v>4164.8666666666668</v>
      </c>
      <c r="K252" s="268">
        <v>4060</v>
      </c>
      <c r="L252" s="268">
        <v>3956.05</v>
      </c>
      <c r="M252" s="268">
        <v>5.0947800000000001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1455.15</v>
      </c>
      <c r="D253" s="269">
        <v>1453.0166666666664</v>
      </c>
      <c r="E253" s="269">
        <v>1446.2333333333329</v>
      </c>
      <c r="F253" s="269">
        <v>1437.3166666666664</v>
      </c>
      <c r="G253" s="269">
        <v>1430.5333333333328</v>
      </c>
      <c r="H253" s="269">
        <v>1461.9333333333329</v>
      </c>
      <c r="I253" s="269">
        <v>1468.7166666666667</v>
      </c>
      <c r="J253" s="269">
        <v>1477.633333333333</v>
      </c>
      <c r="K253" s="268">
        <v>1459.8</v>
      </c>
      <c r="L253" s="268">
        <v>1444.1</v>
      </c>
      <c r="M253" s="268">
        <v>61.806719999999999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514.04999999999995</v>
      </c>
      <c r="D254" s="269">
        <v>512.31666666666672</v>
      </c>
      <c r="E254" s="269">
        <v>507.78333333333342</v>
      </c>
      <c r="F254" s="269">
        <v>501.51666666666671</v>
      </c>
      <c r="G254" s="269">
        <v>496.98333333333341</v>
      </c>
      <c r="H254" s="269">
        <v>518.58333333333348</v>
      </c>
      <c r="I254" s="269">
        <v>523.11666666666679</v>
      </c>
      <c r="J254" s="269">
        <v>529.38333333333344</v>
      </c>
      <c r="K254" s="268">
        <v>516.85</v>
      </c>
      <c r="L254" s="268">
        <v>506.05</v>
      </c>
      <c r="M254" s="268">
        <v>3.58338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525.54999999999995</v>
      </c>
      <c r="D255" s="269">
        <v>527.85</v>
      </c>
      <c r="E255" s="269">
        <v>520.70000000000005</v>
      </c>
      <c r="F255" s="269">
        <v>515.85</v>
      </c>
      <c r="G255" s="269">
        <v>508.70000000000005</v>
      </c>
      <c r="H255" s="269">
        <v>532.70000000000005</v>
      </c>
      <c r="I255" s="269">
        <v>539.84999999999991</v>
      </c>
      <c r="J255" s="269">
        <v>544.70000000000005</v>
      </c>
      <c r="K255" s="268">
        <v>535</v>
      </c>
      <c r="L255" s="268">
        <v>523</v>
      </c>
      <c r="M255" s="268">
        <v>4.9429699999999999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1816.3</v>
      </c>
      <c r="D256" s="269">
        <v>1833.45</v>
      </c>
      <c r="E256" s="269">
        <v>1790.9</v>
      </c>
      <c r="F256" s="269">
        <v>1765.5</v>
      </c>
      <c r="G256" s="269">
        <v>1722.95</v>
      </c>
      <c r="H256" s="269">
        <v>1858.8500000000001</v>
      </c>
      <c r="I256" s="269">
        <v>1901.3999999999999</v>
      </c>
      <c r="J256" s="269">
        <v>1926.8000000000002</v>
      </c>
      <c r="K256" s="268">
        <v>1876</v>
      </c>
      <c r="L256" s="268">
        <v>1808.05</v>
      </c>
      <c r="M256" s="268">
        <v>6.84009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919.7</v>
      </c>
      <c r="D257" s="269">
        <v>924.71666666666658</v>
      </c>
      <c r="E257" s="269">
        <v>909.53333333333319</v>
      </c>
      <c r="F257" s="269">
        <v>899.36666666666656</v>
      </c>
      <c r="G257" s="269">
        <v>884.18333333333317</v>
      </c>
      <c r="H257" s="269">
        <v>934.88333333333321</v>
      </c>
      <c r="I257" s="269">
        <v>950.06666666666661</v>
      </c>
      <c r="J257" s="269">
        <v>960.23333333333323</v>
      </c>
      <c r="K257" s="268">
        <v>939.9</v>
      </c>
      <c r="L257" s="268">
        <v>914.55</v>
      </c>
      <c r="M257" s="268">
        <v>1.58172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1976.05</v>
      </c>
      <c r="D258" s="269">
        <v>1992.05</v>
      </c>
      <c r="E258" s="269">
        <v>1954.1</v>
      </c>
      <c r="F258" s="269">
        <v>1932.1499999999999</v>
      </c>
      <c r="G258" s="269">
        <v>1894.1999999999998</v>
      </c>
      <c r="H258" s="269">
        <v>2014</v>
      </c>
      <c r="I258" s="269">
        <v>2051.9500000000003</v>
      </c>
      <c r="J258" s="269">
        <v>2073.9</v>
      </c>
      <c r="K258" s="268">
        <v>2030</v>
      </c>
      <c r="L258" s="268">
        <v>1970.1</v>
      </c>
      <c r="M258" s="268">
        <v>0.57338999999999996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2624.55</v>
      </c>
      <c r="D259" s="269">
        <v>2616.9166666666665</v>
      </c>
      <c r="E259" s="269">
        <v>2597.833333333333</v>
      </c>
      <c r="F259" s="269">
        <v>2571.1166666666663</v>
      </c>
      <c r="G259" s="269">
        <v>2552.0333333333328</v>
      </c>
      <c r="H259" s="269">
        <v>2643.6333333333332</v>
      </c>
      <c r="I259" s="269">
        <v>2662.7166666666662</v>
      </c>
      <c r="J259" s="269">
        <v>2689.4333333333334</v>
      </c>
      <c r="K259" s="268">
        <v>2636</v>
      </c>
      <c r="L259" s="268">
        <v>2590.1999999999998</v>
      </c>
      <c r="M259" s="268">
        <v>0.53300000000000003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574.15</v>
      </c>
      <c r="D260" s="269">
        <v>575.9666666666667</v>
      </c>
      <c r="E260" s="269">
        <v>569.83333333333337</v>
      </c>
      <c r="F260" s="269">
        <v>565.51666666666665</v>
      </c>
      <c r="G260" s="269">
        <v>559.38333333333333</v>
      </c>
      <c r="H260" s="269">
        <v>580.28333333333342</v>
      </c>
      <c r="I260" s="269">
        <v>586.41666666666663</v>
      </c>
      <c r="J260" s="269">
        <v>590.73333333333346</v>
      </c>
      <c r="K260" s="268">
        <v>582.1</v>
      </c>
      <c r="L260" s="268">
        <v>571.65</v>
      </c>
      <c r="M260" s="268">
        <v>1.3418099999999999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384.15</v>
      </c>
      <c r="D261" s="269">
        <v>382.13333333333327</v>
      </c>
      <c r="E261" s="269">
        <v>375.31666666666655</v>
      </c>
      <c r="F261" s="269">
        <v>366.48333333333329</v>
      </c>
      <c r="G261" s="269">
        <v>359.66666666666657</v>
      </c>
      <c r="H261" s="269">
        <v>390.96666666666653</v>
      </c>
      <c r="I261" s="269">
        <v>397.78333333333325</v>
      </c>
      <c r="J261" s="269">
        <v>406.6166666666665</v>
      </c>
      <c r="K261" s="268">
        <v>388.95</v>
      </c>
      <c r="L261" s="268">
        <v>373.3</v>
      </c>
      <c r="M261" s="268">
        <v>9.2178900000000006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71.8</v>
      </c>
      <c r="D262" s="269">
        <v>72.533333333333317</v>
      </c>
      <c r="E262" s="269">
        <v>70.46666666666664</v>
      </c>
      <c r="F262" s="269">
        <v>69.133333333333326</v>
      </c>
      <c r="G262" s="269">
        <v>67.066666666666649</v>
      </c>
      <c r="H262" s="269">
        <v>73.866666666666632</v>
      </c>
      <c r="I262" s="269">
        <v>75.933333333333323</v>
      </c>
      <c r="J262" s="269">
        <v>77.266666666666623</v>
      </c>
      <c r="K262" s="268">
        <v>74.599999999999994</v>
      </c>
      <c r="L262" s="268">
        <v>71.2</v>
      </c>
      <c r="M262" s="268">
        <v>9.6996699999999993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330.65</v>
      </c>
      <c r="D263" s="269">
        <v>320.99999999999994</v>
      </c>
      <c r="E263" s="269">
        <v>307.7999999999999</v>
      </c>
      <c r="F263" s="269">
        <v>284.94999999999993</v>
      </c>
      <c r="G263" s="269">
        <v>271.74999999999989</v>
      </c>
      <c r="H263" s="269">
        <v>343.84999999999991</v>
      </c>
      <c r="I263" s="269">
        <v>357.04999999999995</v>
      </c>
      <c r="J263" s="269">
        <v>379.89999999999992</v>
      </c>
      <c r="K263" s="268">
        <v>334.2</v>
      </c>
      <c r="L263" s="268">
        <v>298.14999999999998</v>
      </c>
      <c r="M263" s="268">
        <v>108.87764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674.45</v>
      </c>
      <c r="D264" s="269">
        <v>666.94999999999993</v>
      </c>
      <c r="E264" s="269">
        <v>655.89999999999986</v>
      </c>
      <c r="F264" s="269">
        <v>637.34999999999991</v>
      </c>
      <c r="G264" s="269">
        <v>626.29999999999984</v>
      </c>
      <c r="H264" s="269">
        <v>685.49999999999989</v>
      </c>
      <c r="I264" s="269">
        <v>696.54999999999984</v>
      </c>
      <c r="J264" s="269">
        <v>715.09999999999991</v>
      </c>
      <c r="K264" s="268">
        <v>678</v>
      </c>
      <c r="L264" s="268">
        <v>648.4</v>
      </c>
      <c r="M264" s="268">
        <v>37.041400000000003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111.1</v>
      </c>
      <c r="D265" s="269">
        <v>111.35000000000001</v>
      </c>
      <c r="E265" s="269">
        <v>110.25000000000001</v>
      </c>
      <c r="F265" s="269">
        <v>109.4</v>
      </c>
      <c r="G265" s="269">
        <v>108.30000000000001</v>
      </c>
      <c r="H265" s="269">
        <v>112.20000000000002</v>
      </c>
      <c r="I265" s="269">
        <v>113.30000000000001</v>
      </c>
      <c r="J265" s="269">
        <v>114.15000000000002</v>
      </c>
      <c r="K265" s="268">
        <v>112.45</v>
      </c>
      <c r="L265" s="268">
        <v>110.5</v>
      </c>
      <c r="M265" s="268">
        <v>10.09783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133.5</v>
      </c>
      <c r="D266" s="269">
        <v>133.21666666666667</v>
      </c>
      <c r="E266" s="269">
        <v>132.18333333333334</v>
      </c>
      <c r="F266" s="269">
        <v>130.86666666666667</v>
      </c>
      <c r="G266" s="269">
        <v>129.83333333333334</v>
      </c>
      <c r="H266" s="269">
        <v>134.53333333333333</v>
      </c>
      <c r="I266" s="269">
        <v>135.56666666666669</v>
      </c>
      <c r="J266" s="269">
        <v>136.88333333333333</v>
      </c>
      <c r="K266" s="268">
        <v>134.25</v>
      </c>
      <c r="L266" s="268">
        <v>131.9</v>
      </c>
      <c r="M266" s="268">
        <v>3.78545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453</v>
      </c>
      <c r="D267" s="269">
        <v>449.25</v>
      </c>
      <c r="E267" s="269">
        <v>443.75</v>
      </c>
      <c r="F267" s="269">
        <v>434.5</v>
      </c>
      <c r="G267" s="269">
        <v>429</v>
      </c>
      <c r="H267" s="269">
        <v>458.5</v>
      </c>
      <c r="I267" s="269">
        <v>464</v>
      </c>
      <c r="J267" s="269">
        <v>473.25</v>
      </c>
      <c r="K267" s="268">
        <v>454.75</v>
      </c>
      <c r="L267" s="268">
        <v>440</v>
      </c>
      <c r="M267" s="268">
        <v>32.0017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639.20000000000005</v>
      </c>
      <c r="D268" s="269">
        <v>642.26666666666677</v>
      </c>
      <c r="E268" s="269">
        <v>632.18333333333351</v>
      </c>
      <c r="F268" s="269">
        <v>625.16666666666674</v>
      </c>
      <c r="G268" s="269">
        <v>615.08333333333348</v>
      </c>
      <c r="H268" s="269">
        <v>649.28333333333353</v>
      </c>
      <c r="I268" s="269">
        <v>659.36666666666679</v>
      </c>
      <c r="J268" s="269">
        <v>666.38333333333355</v>
      </c>
      <c r="K268" s="268">
        <v>652.35</v>
      </c>
      <c r="L268" s="268">
        <v>635.25</v>
      </c>
      <c r="M268" s="268">
        <v>54.481769999999997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546.1</v>
      </c>
      <c r="D269" s="269">
        <v>538.63333333333333</v>
      </c>
      <c r="E269" s="269">
        <v>528.11666666666667</v>
      </c>
      <c r="F269" s="269">
        <v>510.13333333333333</v>
      </c>
      <c r="G269" s="269">
        <v>499.61666666666667</v>
      </c>
      <c r="H269" s="269">
        <v>556.61666666666667</v>
      </c>
      <c r="I269" s="269">
        <v>567.13333333333333</v>
      </c>
      <c r="J269" s="269">
        <v>585.11666666666667</v>
      </c>
      <c r="K269" s="268">
        <v>549.15</v>
      </c>
      <c r="L269" s="268">
        <v>520.65</v>
      </c>
      <c r="M269" s="268">
        <v>15.26102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343.15</v>
      </c>
      <c r="D270" s="269">
        <v>341.88333333333338</v>
      </c>
      <c r="E270" s="269">
        <v>336.26666666666677</v>
      </c>
      <c r="F270" s="269">
        <v>329.38333333333338</v>
      </c>
      <c r="G270" s="269">
        <v>323.76666666666677</v>
      </c>
      <c r="H270" s="269">
        <v>348.76666666666677</v>
      </c>
      <c r="I270" s="269">
        <v>354.38333333333344</v>
      </c>
      <c r="J270" s="269">
        <v>361.26666666666677</v>
      </c>
      <c r="K270" s="268">
        <v>347.5</v>
      </c>
      <c r="L270" s="268">
        <v>335</v>
      </c>
      <c r="M270" s="268">
        <v>1.4005300000000001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585.5</v>
      </c>
      <c r="D271" s="269">
        <v>588.83333333333337</v>
      </c>
      <c r="E271" s="269">
        <v>579.66666666666674</v>
      </c>
      <c r="F271" s="269">
        <v>573.83333333333337</v>
      </c>
      <c r="G271" s="269">
        <v>564.66666666666674</v>
      </c>
      <c r="H271" s="269">
        <v>594.66666666666674</v>
      </c>
      <c r="I271" s="269">
        <v>603.83333333333348</v>
      </c>
      <c r="J271" s="269">
        <v>609.66666666666674</v>
      </c>
      <c r="K271" s="268">
        <v>598</v>
      </c>
      <c r="L271" s="268">
        <v>583</v>
      </c>
      <c r="M271" s="268">
        <v>1.9624900000000001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194.6</v>
      </c>
      <c r="D272" s="269">
        <v>193.33333333333334</v>
      </c>
      <c r="E272" s="269">
        <v>188.66666666666669</v>
      </c>
      <c r="F272" s="269">
        <v>182.73333333333335</v>
      </c>
      <c r="G272" s="269">
        <v>178.06666666666669</v>
      </c>
      <c r="H272" s="269">
        <v>199.26666666666668</v>
      </c>
      <c r="I272" s="269">
        <v>203.93333333333337</v>
      </c>
      <c r="J272" s="269">
        <v>209.86666666666667</v>
      </c>
      <c r="K272" s="268">
        <v>198</v>
      </c>
      <c r="L272" s="268">
        <v>187.4</v>
      </c>
      <c r="M272" s="268">
        <v>9.7510300000000001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543.4</v>
      </c>
      <c r="D273" s="269">
        <v>545.80000000000007</v>
      </c>
      <c r="E273" s="269">
        <v>536.60000000000014</v>
      </c>
      <c r="F273" s="269">
        <v>529.80000000000007</v>
      </c>
      <c r="G273" s="269">
        <v>520.60000000000014</v>
      </c>
      <c r="H273" s="269">
        <v>552.60000000000014</v>
      </c>
      <c r="I273" s="269">
        <v>561.80000000000018</v>
      </c>
      <c r="J273" s="269">
        <v>568.60000000000014</v>
      </c>
      <c r="K273" s="268">
        <v>555</v>
      </c>
      <c r="L273" s="268">
        <v>539</v>
      </c>
      <c r="M273" s="268">
        <v>13.1722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1425.05</v>
      </c>
      <c r="D274" s="269">
        <v>1431.3500000000001</v>
      </c>
      <c r="E274" s="269">
        <v>1413.7000000000003</v>
      </c>
      <c r="F274" s="269">
        <v>1402.3500000000001</v>
      </c>
      <c r="G274" s="269">
        <v>1384.7000000000003</v>
      </c>
      <c r="H274" s="269">
        <v>1442.7000000000003</v>
      </c>
      <c r="I274" s="269">
        <v>1460.3500000000004</v>
      </c>
      <c r="J274" s="269">
        <v>1471.7000000000003</v>
      </c>
      <c r="K274" s="268">
        <v>1449</v>
      </c>
      <c r="L274" s="268">
        <v>1420</v>
      </c>
      <c r="M274" s="268">
        <v>0.81837000000000004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232.35</v>
      </c>
      <c r="D275" s="269">
        <v>231.81666666666669</v>
      </c>
      <c r="E275" s="269">
        <v>230.13333333333338</v>
      </c>
      <c r="F275" s="269">
        <v>227.91666666666669</v>
      </c>
      <c r="G275" s="269">
        <v>226.23333333333338</v>
      </c>
      <c r="H275" s="269">
        <v>234.03333333333339</v>
      </c>
      <c r="I275" s="269">
        <v>235.71666666666673</v>
      </c>
      <c r="J275" s="269">
        <v>237.93333333333339</v>
      </c>
      <c r="K275" s="268">
        <v>233.5</v>
      </c>
      <c r="L275" s="268">
        <v>229.6</v>
      </c>
      <c r="M275" s="268">
        <v>0.94403999999999999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664.1</v>
      </c>
      <c r="D276" s="269">
        <v>663.86666666666667</v>
      </c>
      <c r="E276" s="269">
        <v>657.83333333333337</v>
      </c>
      <c r="F276" s="269">
        <v>651.56666666666672</v>
      </c>
      <c r="G276" s="269">
        <v>645.53333333333342</v>
      </c>
      <c r="H276" s="269">
        <v>670.13333333333333</v>
      </c>
      <c r="I276" s="269">
        <v>676.16666666666663</v>
      </c>
      <c r="J276" s="269">
        <v>682.43333333333328</v>
      </c>
      <c r="K276" s="268">
        <v>669.9</v>
      </c>
      <c r="L276" s="268">
        <v>657.6</v>
      </c>
      <c r="M276" s="268">
        <v>13.404579999999999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382.85</v>
      </c>
      <c r="D277" s="269">
        <v>384.15000000000003</v>
      </c>
      <c r="E277" s="269">
        <v>376.70000000000005</v>
      </c>
      <c r="F277" s="269">
        <v>370.55</v>
      </c>
      <c r="G277" s="269">
        <v>363.1</v>
      </c>
      <c r="H277" s="269">
        <v>390.30000000000007</v>
      </c>
      <c r="I277" s="269">
        <v>397.75</v>
      </c>
      <c r="J277" s="269">
        <v>403.90000000000009</v>
      </c>
      <c r="K277" s="268">
        <v>391.6</v>
      </c>
      <c r="L277" s="268">
        <v>378</v>
      </c>
      <c r="M277" s="268">
        <v>5.7634600000000002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1173.5</v>
      </c>
      <c r="D278" s="269">
        <v>1180.3833333333334</v>
      </c>
      <c r="E278" s="269">
        <v>1163.0166666666669</v>
      </c>
      <c r="F278" s="269">
        <v>1152.5333333333335</v>
      </c>
      <c r="G278" s="269">
        <v>1135.166666666667</v>
      </c>
      <c r="H278" s="269">
        <v>1190.8666666666668</v>
      </c>
      <c r="I278" s="269">
        <v>1208.2333333333331</v>
      </c>
      <c r="J278" s="269">
        <v>1218.7166666666667</v>
      </c>
      <c r="K278" s="268">
        <v>1197.75</v>
      </c>
      <c r="L278" s="268">
        <v>1169.9000000000001</v>
      </c>
      <c r="M278" s="268">
        <v>1.29281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419.15</v>
      </c>
      <c r="D279" s="269">
        <v>422.38333333333338</v>
      </c>
      <c r="E279" s="269">
        <v>415.76666666666677</v>
      </c>
      <c r="F279" s="269">
        <v>412.38333333333338</v>
      </c>
      <c r="G279" s="269">
        <v>405.76666666666677</v>
      </c>
      <c r="H279" s="269">
        <v>425.76666666666677</v>
      </c>
      <c r="I279" s="269">
        <v>432.38333333333344</v>
      </c>
      <c r="J279" s="269">
        <v>435.76666666666677</v>
      </c>
      <c r="K279" s="268">
        <v>429</v>
      </c>
      <c r="L279" s="268">
        <v>419</v>
      </c>
      <c r="M279" s="268">
        <v>1.2257100000000001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99.5</v>
      </c>
      <c r="D280" s="269">
        <v>99.933333333333337</v>
      </c>
      <c r="E280" s="269">
        <v>98.066666666666677</v>
      </c>
      <c r="F280" s="269">
        <v>96.63333333333334</v>
      </c>
      <c r="G280" s="269">
        <v>94.76666666666668</v>
      </c>
      <c r="H280" s="269">
        <v>101.36666666666667</v>
      </c>
      <c r="I280" s="269">
        <v>103.23333333333335</v>
      </c>
      <c r="J280" s="269">
        <v>104.66666666666667</v>
      </c>
      <c r="K280" s="268">
        <v>101.8</v>
      </c>
      <c r="L280" s="268">
        <v>98.5</v>
      </c>
      <c r="M280" s="268">
        <v>53.495040000000003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480.3</v>
      </c>
      <c r="D281" s="269">
        <v>483.15000000000003</v>
      </c>
      <c r="E281" s="269">
        <v>475.35000000000008</v>
      </c>
      <c r="F281" s="269">
        <v>470.40000000000003</v>
      </c>
      <c r="G281" s="269">
        <v>462.60000000000008</v>
      </c>
      <c r="H281" s="269">
        <v>488.10000000000008</v>
      </c>
      <c r="I281" s="269">
        <v>495.90000000000003</v>
      </c>
      <c r="J281" s="269">
        <v>500.85000000000008</v>
      </c>
      <c r="K281" s="268">
        <v>490.95</v>
      </c>
      <c r="L281" s="268">
        <v>478.2</v>
      </c>
      <c r="M281" s="268">
        <v>1.8564000000000001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81.599999999999994</v>
      </c>
      <c r="D282" s="269">
        <v>81.5</v>
      </c>
      <c r="E282" s="269">
        <v>81</v>
      </c>
      <c r="F282" s="269">
        <v>80.400000000000006</v>
      </c>
      <c r="G282" s="269">
        <v>79.900000000000006</v>
      </c>
      <c r="H282" s="269">
        <v>82.1</v>
      </c>
      <c r="I282" s="269">
        <v>82.6</v>
      </c>
      <c r="J282" s="269">
        <v>83.199999999999989</v>
      </c>
      <c r="K282" s="268">
        <v>82</v>
      </c>
      <c r="L282" s="268">
        <v>80.900000000000006</v>
      </c>
      <c r="M282" s="268">
        <v>29.783359999999998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430.75</v>
      </c>
      <c r="D283" s="269">
        <v>436.68333333333339</v>
      </c>
      <c r="E283" s="269">
        <v>423.6666666666668</v>
      </c>
      <c r="F283" s="269">
        <v>416.58333333333343</v>
      </c>
      <c r="G283" s="269">
        <v>403.56666666666683</v>
      </c>
      <c r="H283" s="269">
        <v>443.76666666666677</v>
      </c>
      <c r="I283" s="269">
        <v>456.78333333333342</v>
      </c>
      <c r="J283" s="269">
        <v>463.86666666666673</v>
      </c>
      <c r="K283" s="268">
        <v>449.7</v>
      </c>
      <c r="L283" s="268">
        <v>429.6</v>
      </c>
      <c r="M283" s="268">
        <v>4.5348800000000002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1818.9</v>
      </c>
      <c r="D284" s="269">
        <v>1823.5833333333333</v>
      </c>
      <c r="E284" s="269">
        <v>1807.1666666666665</v>
      </c>
      <c r="F284" s="269">
        <v>1795.4333333333332</v>
      </c>
      <c r="G284" s="269">
        <v>1779.0166666666664</v>
      </c>
      <c r="H284" s="269">
        <v>1835.3166666666666</v>
      </c>
      <c r="I284" s="269">
        <v>1851.7333333333331</v>
      </c>
      <c r="J284" s="269">
        <v>1863.4666666666667</v>
      </c>
      <c r="K284" s="268">
        <v>1840</v>
      </c>
      <c r="L284" s="268">
        <v>1811.85</v>
      </c>
      <c r="M284" s="268">
        <v>17.48151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1486.15</v>
      </c>
      <c r="D285" s="269">
        <v>1477.8000000000002</v>
      </c>
      <c r="E285" s="269">
        <v>1451.4000000000003</v>
      </c>
      <c r="F285" s="269">
        <v>1416.65</v>
      </c>
      <c r="G285" s="269">
        <v>1390.2500000000002</v>
      </c>
      <c r="H285" s="269">
        <v>1512.5500000000004</v>
      </c>
      <c r="I285" s="269">
        <v>1538.95</v>
      </c>
      <c r="J285" s="269">
        <v>1573.7000000000005</v>
      </c>
      <c r="K285" s="268">
        <v>1504.2</v>
      </c>
      <c r="L285" s="268">
        <v>1443.05</v>
      </c>
      <c r="M285" s="268">
        <v>2.7413599999999998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78.099999999999994</v>
      </c>
      <c r="D286" s="269">
        <v>78.13333333333334</v>
      </c>
      <c r="E286" s="269">
        <v>77.066666666666677</v>
      </c>
      <c r="F286" s="269">
        <v>76.033333333333331</v>
      </c>
      <c r="G286" s="269">
        <v>74.966666666666669</v>
      </c>
      <c r="H286" s="269">
        <v>79.166666666666686</v>
      </c>
      <c r="I286" s="269">
        <v>80.233333333333348</v>
      </c>
      <c r="J286" s="269">
        <v>81.266666666666694</v>
      </c>
      <c r="K286" s="268">
        <v>79.2</v>
      </c>
      <c r="L286" s="268">
        <v>77.099999999999994</v>
      </c>
      <c r="M286" s="268">
        <v>64.317850000000007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3599.4</v>
      </c>
      <c r="D287" s="269">
        <v>3611.8166666666671</v>
      </c>
      <c r="E287" s="269">
        <v>3563.6333333333341</v>
      </c>
      <c r="F287" s="269">
        <v>3527.8666666666672</v>
      </c>
      <c r="G287" s="269">
        <v>3479.6833333333343</v>
      </c>
      <c r="H287" s="269">
        <v>3647.5833333333339</v>
      </c>
      <c r="I287" s="269">
        <v>3695.7666666666673</v>
      </c>
      <c r="J287" s="269">
        <v>3731.5333333333338</v>
      </c>
      <c r="K287" s="268">
        <v>3660</v>
      </c>
      <c r="L287" s="268">
        <v>3576.05</v>
      </c>
      <c r="M287" s="268">
        <v>2.5568300000000002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426.5</v>
      </c>
      <c r="D288" s="269">
        <v>424.5333333333333</v>
      </c>
      <c r="E288" s="269">
        <v>420.06666666666661</v>
      </c>
      <c r="F288" s="269">
        <v>413.63333333333333</v>
      </c>
      <c r="G288" s="269">
        <v>409.16666666666663</v>
      </c>
      <c r="H288" s="269">
        <v>430.96666666666658</v>
      </c>
      <c r="I288" s="269">
        <v>435.43333333333328</v>
      </c>
      <c r="J288" s="269">
        <v>441.86666666666656</v>
      </c>
      <c r="K288" s="268">
        <v>429</v>
      </c>
      <c r="L288" s="268">
        <v>418.1</v>
      </c>
      <c r="M288" s="268">
        <v>20.202159999999999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12565.05</v>
      </c>
      <c r="D289" s="269">
        <v>12638.416666666666</v>
      </c>
      <c r="E289" s="269">
        <v>12426.833333333332</v>
      </c>
      <c r="F289" s="269">
        <v>12288.616666666667</v>
      </c>
      <c r="G289" s="269">
        <v>12077.033333333333</v>
      </c>
      <c r="H289" s="269">
        <v>12776.633333333331</v>
      </c>
      <c r="I289" s="269">
        <v>12988.216666666664</v>
      </c>
      <c r="J289" s="269">
        <v>13126.433333333331</v>
      </c>
      <c r="K289" s="268">
        <v>12850</v>
      </c>
      <c r="L289" s="268">
        <v>12500.2</v>
      </c>
      <c r="M289" s="268">
        <v>2.6509999999999999E-2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4666.3</v>
      </c>
      <c r="D290" s="269">
        <v>4651.8499999999995</v>
      </c>
      <c r="E290" s="269">
        <v>4624.9499999999989</v>
      </c>
      <c r="F290" s="269">
        <v>4583.5999999999995</v>
      </c>
      <c r="G290" s="269">
        <v>4556.6999999999989</v>
      </c>
      <c r="H290" s="269">
        <v>4693.1999999999989</v>
      </c>
      <c r="I290" s="269">
        <v>4720.0999999999985</v>
      </c>
      <c r="J290" s="269">
        <v>4761.4499999999989</v>
      </c>
      <c r="K290" s="268">
        <v>4678.75</v>
      </c>
      <c r="L290" s="268">
        <v>4610.5</v>
      </c>
      <c r="M290" s="268">
        <v>2.7707799999999998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1912.95</v>
      </c>
      <c r="D291" s="269">
        <v>1903.3499999999997</v>
      </c>
      <c r="E291" s="269">
        <v>1887.6999999999994</v>
      </c>
      <c r="F291" s="269">
        <v>1862.4499999999996</v>
      </c>
      <c r="G291" s="269">
        <v>1846.7999999999993</v>
      </c>
      <c r="H291" s="269">
        <v>1928.5999999999995</v>
      </c>
      <c r="I291" s="269">
        <v>1944.2499999999995</v>
      </c>
      <c r="J291" s="269">
        <v>1969.4999999999995</v>
      </c>
      <c r="K291" s="268">
        <v>1919</v>
      </c>
      <c r="L291" s="268">
        <v>1878.1</v>
      </c>
      <c r="M291" s="268">
        <v>27.718979999999998</v>
      </c>
      <c r="N291" s="1"/>
      <c r="O291" s="1"/>
    </row>
    <row r="292" spans="1:15" ht="12.75" customHeight="1">
      <c r="A292" s="30">
        <v>282</v>
      </c>
      <c r="B292" s="278" t="s">
        <v>846</v>
      </c>
      <c r="C292" s="268">
        <v>369</v>
      </c>
      <c r="D292" s="269">
        <v>367.16666666666669</v>
      </c>
      <c r="E292" s="269">
        <v>362.88333333333338</v>
      </c>
      <c r="F292" s="269">
        <v>356.76666666666671</v>
      </c>
      <c r="G292" s="269">
        <v>352.48333333333341</v>
      </c>
      <c r="H292" s="269">
        <v>373.28333333333336</v>
      </c>
      <c r="I292" s="269">
        <v>377.56666666666666</v>
      </c>
      <c r="J292" s="269">
        <v>383.68333333333334</v>
      </c>
      <c r="K292" s="268">
        <v>371.45</v>
      </c>
      <c r="L292" s="268">
        <v>361.05</v>
      </c>
      <c r="M292" s="268">
        <v>2.5887199999999999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526.1</v>
      </c>
      <c r="D293" s="269">
        <v>525.5333333333333</v>
      </c>
      <c r="E293" s="269">
        <v>522.06666666666661</v>
      </c>
      <c r="F293" s="269">
        <v>518.0333333333333</v>
      </c>
      <c r="G293" s="269">
        <v>514.56666666666661</v>
      </c>
      <c r="H293" s="269">
        <v>529.56666666666661</v>
      </c>
      <c r="I293" s="269">
        <v>533.0333333333333</v>
      </c>
      <c r="J293" s="269">
        <v>537.06666666666661</v>
      </c>
      <c r="K293" s="268">
        <v>529</v>
      </c>
      <c r="L293" s="268">
        <v>521.5</v>
      </c>
      <c r="M293" s="268">
        <v>5.4786200000000003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345.7</v>
      </c>
      <c r="D294" s="269">
        <v>345.65000000000003</v>
      </c>
      <c r="E294" s="269">
        <v>343.50000000000006</v>
      </c>
      <c r="F294" s="269">
        <v>341.3</v>
      </c>
      <c r="G294" s="269">
        <v>339.15000000000003</v>
      </c>
      <c r="H294" s="269">
        <v>347.85000000000008</v>
      </c>
      <c r="I294" s="269">
        <v>350.00000000000006</v>
      </c>
      <c r="J294" s="269">
        <v>352.2000000000001</v>
      </c>
      <c r="K294" s="268">
        <v>347.8</v>
      </c>
      <c r="L294" s="268">
        <v>343.45</v>
      </c>
      <c r="M294" s="268">
        <v>5.1561000000000003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3311.85</v>
      </c>
      <c r="D295" s="269">
        <v>3334.7333333333336</v>
      </c>
      <c r="E295" s="269">
        <v>3279.4666666666672</v>
      </c>
      <c r="F295" s="269">
        <v>3247.0833333333335</v>
      </c>
      <c r="G295" s="269">
        <v>3191.8166666666671</v>
      </c>
      <c r="H295" s="269">
        <v>3367.1166666666672</v>
      </c>
      <c r="I295" s="269">
        <v>3422.3833333333337</v>
      </c>
      <c r="J295" s="269">
        <v>3454.7666666666673</v>
      </c>
      <c r="K295" s="268">
        <v>3390</v>
      </c>
      <c r="L295" s="268">
        <v>3302.35</v>
      </c>
      <c r="M295" s="268">
        <v>0.20252999999999999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723.2</v>
      </c>
      <c r="D296" s="269">
        <v>729.68333333333339</v>
      </c>
      <c r="E296" s="269">
        <v>714.41666666666674</v>
      </c>
      <c r="F296" s="269">
        <v>705.63333333333333</v>
      </c>
      <c r="G296" s="269">
        <v>690.36666666666667</v>
      </c>
      <c r="H296" s="269">
        <v>738.46666666666681</v>
      </c>
      <c r="I296" s="269">
        <v>753.73333333333346</v>
      </c>
      <c r="J296" s="269">
        <v>762.51666666666688</v>
      </c>
      <c r="K296" s="268">
        <v>744.95</v>
      </c>
      <c r="L296" s="268">
        <v>720.9</v>
      </c>
      <c r="M296" s="268">
        <v>20.585280000000001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1779</v>
      </c>
      <c r="D297" s="269">
        <v>1791.9833333333333</v>
      </c>
      <c r="E297" s="269">
        <v>1763.0166666666667</v>
      </c>
      <c r="F297" s="269">
        <v>1747.0333333333333</v>
      </c>
      <c r="G297" s="269">
        <v>1718.0666666666666</v>
      </c>
      <c r="H297" s="269">
        <v>1807.9666666666667</v>
      </c>
      <c r="I297" s="269">
        <v>1836.9333333333334</v>
      </c>
      <c r="J297" s="269">
        <v>1852.9166666666667</v>
      </c>
      <c r="K297" s="268">
        <v>1820.95</v>
      </c>
      <c r="L297" s="268">
        <v>1776</v>
      </c>
      <c r="M297" s="268">
        <v>0.20474999999999999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35.200000000000003</v>
      </c>
      <c r="D298" s="269">
        <v>35.050000000000004</v>
      </c>
      <c r="E298" s="269">
        <v>34.150000000000006</v>
      </c>
      <c r="F298" s="269">
        <v>33.1</v>
      </c>
      <c r="G298" s="269">
        <v>32.200000000000003</v>
      </c>
      <c r="H298" s="269">
        <v>36.100000000000009</v>
      </c>
      <c r="I298" s="269">
        <v>37</v>
      </c>
      <c r="J298" s="269">
        <v>38.050000000000011</v>
      </c>
      <c r="K298" s="268">
        <v>35.950000000000003</v>
      </c>
      <c r="L298" s="268">
        <v>34</v>
      </c>
      <c r="M298" s="268">
        <v>17.673639999999999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154.25</v>
      </c>
      <c r="D299" s="269">
        <v>153.83333333333334</v>
      </c>
      <c r="E299" s="269">
        <v>152.41666666666669</v>
      </c>
      <c r="F299" s="269">
        <v>150.58333333333334</v>
      </c>
      <c r="G299" s="269">
        <v>149.16666666666669</v>
      </c>
      <c r="H299" s="269">
        <v>155.66666666666669</v>
      </c>
      <c r="I299" s="269">
        <v>157.08333333333337</v>
      </c>
      <c r="J299" s="269">
        <v>158.91666666666669</v>
      </c>
      <c r="K299" s="268">
        <v>155.25</v>
      </c>
      <c r="L299" s="268">
        <v>152</v>
      </c>
      <c r="M299" s="268">
        <v>0.74734999999999996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82440.149999999994</v>
      </c>
      <c r="D300" s="269">
        <v>82849.75</v>
      </c>
      <c r="E300" s="269">
        <v>81843.399999999994</v>
      </c>
      <c r="F300" s="269">
        <v>81246.649999999994</v>
      </c>
      <c r="G300" s="269">
        <v>80240.299999999988</v>
      </c>
      <c r="H300" s="269">
        <v>83446.5</v>
      </c>
      <c r="I300" s="269">
        <v>84452.85</v>
      </c>
      <c r="J300" s="269">
        <v>85049.600000000006</v>
      </c>
      <c r="K300" s="268">
        <v>83856.100000000006</v>
      </c>
      <c r="L300" s="268">
        <v>82253</v>
      </c>
      <c r="M300" s="268">
        <v>0.10841000000000001</v>
      </c>
      <c r="N300" s="1"/>
      <c r="O300" s="1"/>
    </row>
    <row r="301" spans="1:15" ht="12.75" customHeight="1">
      <c r="A301" s="30">
        <v>291</v>
      </c>
      <c r="B301" s="278" t="s">
        <v>847</v>
      </c>
      <c r="C301" s="268">
        <v>1635.2</v>
      </c>
      <c r="D301" s="269">
        <v>1631.1333333333332</v>
      </c>
      <c r="E301" s="269">
        <v>1610.2666666666664</v>
      </c>
      <c r="F301" s="269">
        <v>1585.3333333333333</v>
      </c>
      <c r="G301" s="269">
        <v>1564.4666666666665</v>
      </c>
      <c r="H301" s="269">
        <v>1656.0666666666664</v>
      </c>
      <c r="I301" s="269">
        <v>1676.9333333333332</v>
      </c>
      <c r="J301" s="269">
        <v>1701.8666666666663</v>
      </c>
      <c r="K301" s="268">
        <v>1652</v>
      </c>
      <c r="L301" s="268">
        <v>1606.2</v>
      </c>
      <c r="M301" s="268">
        <v>0.79691000000000001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995.9</v>
      </c>
      <c r="D302" s="269">
        <v>991.0333333333333</v>
      </c>
      <c r="E302" s="269">
        <v>974.91666666666663</v>
      </c>
      <c r="F302" s="269">
        <v>953.93333333333328</v>
      </c>
      <c r="G302" s="269">
        <v>937.81666666666661</v>
      </c>
      <c r="H302" s="269">
        <v>1012.0166666666667</v>
      </c>
      <c r="I302" s="269">
        <v>1028.1333333333334</v>
      </c>
      <c r="J302" s="269">
        <v>1049.1166666666668</v>
      </c>
      <c r="K302" s="268">
        <v>1007.15</v>
      </c>
      <c r="L302" s="268">
        <v>970.05</v>
      </c>
      <c r="M302" s="268">
        <v>4.3911800000000003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827.55</v>
      </c>
      <c r="D303" s="269">
        <v>831.18333333333339</v>
      </c>
      <c r="E303" s="269">
        <v>821.36666666666679</v>
      </c>
      <c r="F303" s="269">
        <v>815.18333333333339</v>
      </c>
      <c r="G303" s="269">
        <v>805.36666666666679</v>
      </c>
      <c r="H303" s="269">
        <v>837.36666666666679</v>
      </c>
      <c r="I303" s="269">
        <v>847.18333333333339</v>
      </c>
      <c r="J303" s="269">
        <v>853.36666666666679</v>
      </c>
      <c r="K303" s="268">
        <v>841</v>
      </c>
      <c r="L303" s="268">
        <v>825</v>
      </c>
      <c r="M303" s="268">
        <v>4.3350200000000001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200.25</v>
      </c>
      <c r="D304" s="269">
        <v>200.48333333333335</v>
      </c>
      <c r="E304" s="269">
        <v>197.51666666666671</v>
      </c>
      <c r="F304" s="269">
        <v>194.78333333333336</v>
      </c>
      <c r="G304" s="269">
        <v>191.81666666666672</v>
      </c>
      <c r="H304" s="269">
        <v>203.2166666666667</v>
      </c>
      <c r="I304" s="269">
        <v>206.18333333333334</v>
      </c>
      <c r="J304" s="269">
        <v>208.91666666666669</v>
      </c>
      <c r="K304" s="268">
        <v>203.45</v>
      </c>
      <c r="L304" s="268">
        <v>197.75</v>
      </c>
      <c r="M304" s="268">
        <v>65.385850000000005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1256.9000000000001</v>
      </c>
      <c r="D305" s="269">
        <v>1262.8</v>
      </c>
      <c r="E305" s="269">
        <v>1248.5999999999999</v>
      </c>
      <c r="F305" s="269">
        <v>1240.3</v>
      </c>
      <c r="G305" s="269">
        <v>1226.0999999999999</v>
      </c>
      <c r="H305" s="269">
        <v>1271.0999999999999</v>
      </c>
      <c r="I305" s="269">
        <v>1285.3000000000002</v>
      </c>
      <c r="J305" s="269">
        <v>1293.5999999999999</v>
      </c>
      <c r="K305" s="268">
        <v>1277</v>
      </c>
      <c r="L305" s="268">
        <v>1254.5</v>
      </c>
      <c r="M305" s="268">
        <v>35.314689999999999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299.3</v>
      </c>
      <c r="D306" s="269">
        <v>298.18333333333334</v>
      </c>
      <c r="E306" s="269">
        <v>289.36666666666667</v>
      </c>
      <c r="F306" s="269">
        <v>279.43333333333334</v>
      </c>
      <c r="G306" s="269">
        <v>270.61666666666667</v>
      </c>
      <c r="H306" s="269">
        <v>308.11666666666667</v>
      </c>
      <c r="I306" s="269">
        <v>316.93333333333339</v>
      </c>
      <c r="J306" s="269">
        <v>326.86666666666667</v>
      </c>
      <c r="K306" s="268">
        <v>307</v>
      </c>
      <c r="L306" s="268">
        <v>288.25</v>
      </c>
      <c r="M306" s="268">
        <v>12.86234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282.89999999999998</v>
      </c>
      <c r="D307" s="269">
        <v>283.13333333333333</v>
      </c>
      <c r="E307" s="269">
        <v>280.26666666666665</v>
      </c>
      <c r="F307" s="269">
        <v>277.63333333333333</v>
      </c>
      <c r="G307" s="269">
        <v>274.76666666666665</v>
      </c>
      <c r="H307" s="269">
        <v>285.76666666666665</v>
      </c>
      <c r="I307" s="269">
        <v>288.63333333333333</v>
      </c>
      <c r="J307" s="269">
        <v>291.26666666666665</v>
      </c>
      <c r="K307" s="268">
        <v>286</v>
      </c>
      <c r="L307" s="268">
        <v>280.5</v>
      </c>
      <c r="M307" s="268">
        <v>2.39541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530</v>
      </c>
      <c r="D308" s="269">
        <v>529.61666666666667</v>
      </c>
      <c r="E308" s="269">
        <v>525.33333333333337</v>
      </c>
      <c r="F308" s="269">
        <v>520.66666666666674</v>
      </c>
      <c r="G308" s="269">
        <v>516.38333333333344</v>
      </c>
      <c r="H308" s="269">
        <v>534.2833333333333</v>
      </c>
      <c r="I308" s="269">
        <v>538.56666666666661</v>
      </c>
      <c r="J308" s="269">
        <v>543.23333333333323</v>
      </c>
      <c r="K308" s="268">
        <v>533.9</v>
      </c>
      <c r="L308" s="268">
        <v>524.95000000000005</v>
      </c>
      <c r="M308" s="268">
        <v>1.4576899999999999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100.9</v>
      </c>
      <c r="D309" s="269">
        <v>100.61666666666667</v>
      </c>
      <c r="E309" s="269">
        <v>99.283333333333346</v>
      </c>
      <c r="F309" s="269">
        <v>97.666666666666671</v>
      </c>
      <c r="G309" s="269">
        <v>96.333333333333343</v>
      </c>
      <c r="H309" s="269">
        <v>102.23333333333335</v>
      </c>
      <c r="I309" s="269">
        <v>103.56666666666666</v>
      </c>
      <c r="J309" s="269">
        <v>105.18333333333335</v>
      </c>
      <c r="K309" s="268">
        <v>101.95</v>
      </c>
      <c r="L309" s="268">
        <v>99</v>
      </c>
      <c r="M309" s="268">
        <v>42.476230000000001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61.3</v>
      </c>
      <c r="D310" s="269">
        <v>61.416666666666664</v>
      </c>
      <c r="E310" s="269">
        <v>60.883333333333326</v>
      </c>
      <c r="F310" s="269">
        <v>60.466666666666661</v>
      </c>
      <c r="G310" s="269">
        <v>59.933333333333323</v>
      </c>
      <c r="H310" s="269">
        <v>61.833333333333329</v>
      </c>
      <c r="I310" s="269">
        <v>62.366666666666674</v>
      </c>
      <c r="J310" s="269">
        <v>62.783333333333331</v>
      </c>
      <c r="K310" s="268">
        <v>61.95</v>
      </c>
      <c r="L310" s="268">
        <v>61</v>
      </c>
      <c r="M310" s="268">
        <v>25.19398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525.1</v>
      </c>
      <c r="D311" s="269">
        <v>526.35</v>
      </c>
      <c r="E311" s="269">
        <v>521.25</v>
      </c>
      <c r="F311" s="269">
        <v>517.4</v>
      </c>
      <c r="G311" s="269">
        <v>512.29999999999995</v>
      </c>
      <c r="H311" s="269">
        <v>530.20000000000005</v>
      </c>
      <c r="I311" s="269">
        <v>535.30000000000018</v>
      </c>
      <c r="J311" s="269">
        <v>539.15000000000009</v>
      </c>
      <c r="K311" s="268">
        <v>531.45000000000005</v>
      </c>
      <c r="L311" s="268">
        <v>522.5</v>
      </c>
      <c r="M311" s="268">
        <v>11.562189999999999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8703</v>
      </c>
      <c r="D312" s="269">
        <v>8739.5</v>
      </c>
      <c r="E312" s="269">
        <v>8654</v>
      </c>
      <c r="F312" s="269">
        <v>8605</v>
      </c>
      <c r="G312" s="269">
        <v>8519.5</v>
      </c>
      <c r="H312" s="269">
        <v>8788.5</v>
      </c>
      <c r="I312" s="269">
        <v>8874</v>
      </c>
      <c r="J312" s="269">
        <v>8923</v>
      </c>
      <c r="K312" s="268">
        <v>8825</v>
      </c>
      <c r="L312" s="268">
        <v>8690.5</v>
      </c>
      <c r="M312" s="268">
        <v>4.7444499999999996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1761.6</v>
      </c>
      <c r="D313" s="269">
        <v>1766.7833333333335</v>
      </c>
      <c r="E313" s="269">
        <v>1744.8166666666671</v>
      </c>
      <c r="F313" s="269">
        <v>1728.0333333333335</v>
      </c>
      <c r="G313" s="269">
        <v>1706.0666666666671</v>
      </c>
      <c r="H313" s="269">
        <v>1783.5666666666671</v>
      </c>
      <c r="I313" s="269">
        <v>1805.5333333333338</v>
      </c>
      <c r="J313" s="269">
        <v>1822.3166666666671</v>
      </c>
      <c r="K313" s="268">
        <v>1788.75</v>
      </c>
      <c r="L313" s="268">
        <v>1750</v>
      </c>
      <c r="M313" s="268">
        <v>0.59699000000000002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769.95</v>
      </c>
      <c r="D314" s="269">
        <v>768.11666666666667</v>
      </c>
      <c r="E314" s="269">
        <v>761.68333333333339</v>
      </c>
      <c r="F314" s="269">
        <v>753.41666666666674</v>
      </c>
      <c r="G314" s="269">
        <v>746.98333333333346</v>
      </c>
      <c r="H314" s="269">
        <v>776.38333333333333</v>
      </c>
      <c r="I314" s="269">
        <v>782.81666666666649</v>
      </c>
      <c r="J314" s="269">
        <v>791.08333333333326</v>
      </c>
      <c r="K314" s="268">
        <v>774.55</v>
      </c>
      <c r="L314" s="268">
        <v>759.85</v>
      </c>
      <c r="M314" s="268">
        <v>7.5074899999999998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426.3</v>
      </c>
      <c r="D315" s="269">
        <v>423.06666666666666</v>
      </c>
      <c r="E315" s="269">
        <v>415.83333333333331</v>
      </c>
      <c r="F315" s="269">
        <v>405.36666666666667</v>
      </c>
      <c r="G315" s="269">
        <v>398.13333333333333</v>
      </c>
      <c r="H315" s="269">
        <v>433.5333333333333</v>
      </c>
      <c r="I315" s="269">
        <v>440.76666666666665</v>
      </c>
      <c r="J315" s="269">
        <v>451.23333333333329</v>
      </c>
      <c r="K315" s="268">
        <v>430.3</v>
      </c>
      <c r="L315" s="268">
        <v>412.6</v>
      </c>
      <c r="M315" s="268">
        <v>42.112789999999997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595.04999999999995</v>
      </c>
      <c r="D316" s="269">
        <v>583.73333333333323</v>
      </c>
      <c r="E316" s="269">
        <v>564.46666666666647</v>
      </c>
      <c r="F316" s="269">
        <v>533.88333333333321</v>
      </c>
      <c r="G316" s="269">
        <v>514.61666666666645</v>
      </c>
      <c r="H316" s="269">
        <v>614.31666666666649</v>
      </c>
      <c r="I316" s="269">
        <v>633.58333333333314</v>
      </c>
      <c r="J316" s="269">
        <v>664.16666666666652</v>
      </c>
      <c r="K316" s="268">
        <v>603</v>
      </c>
      <c r="L316" s="268">
        <v>553.15</v>
      </c>
      <c r="M316" s="268">
        <v>118.17867</v>
      </c>
      <c r="N316" s="1"/>
      <c r="O316" s="1"/>
    </row>
    <row r="317" spans="1:15" ht="12.75" customHeight="1">
      <c r="A317" s="30">
        <v>307</v>
      </c>
      <c r="B317" s="278" t="s">
        <v>848</v>
      </c>
      <c r="C317" s="268">
        <v>619.4</v>
      </c>
      <c r="D317" s="269">
        <v>621.56666666666661</v>
      </c>
      <c r="E317" s="269">
        <v>615.68333333333317</v>
      </c>
      <c r="F317" s="269">
        <v>611.96666666666658</v>
      </c>
      <c r="G317" s="269">
        <v>606.08333333333314</v>
      </c>
      <c r="H317" s="269">
        <v>625.28333333333319</v>
      </c>
      <c r="I317" s="269">
        <v>631.16666666666663</v>
      </c>
      <c r="J317" s="269">
        <v>634.88333333333321</v>
      </c>
      <c r="K317" s="268">
        <v>627.45000000000005</v>
      </c>
      <c r="L317" s="268">
        <v>617.85</v>
      </c>
      <c r="M317" s="268">
        <v>1.5817099999999999</v>
      </c>
      <c r="N317" s="1"/>
      <c r="O317" s="1"/>
    </row>
    <row r="318" spans="1:15" ht="12.75" customHeight="1">
      <c r="A318" s="30">
        <v>308</v>
      </c>
      <c r="B318" s="278" t="s">
        <v>849</v>
      </c>
      <c r="C318" s="268">
        <v>959.45</v>
      </c>
      <c r="D318" s="269">
        <v>961.41666666666663</v>
      </c>
      <c r="E318" s="269">
        <v>941.98333333333323</v>
      </c>
      <c r="F318" s="269">
        <v>924.51666666666665</v>
      </c>
      <c r="G318" s="269">
        <v>905.08333333333326</v>
      </c>
      <c r="H318" s="269">
        <v>978.88333333333321</v>
      </c>
      <c r="I318" s="269">
        <v>998.31666666666661</v>
      </c>
      <c r="J318" s="269">
        <v>1015.7833333333332</v>
      </c>
      <c r="K318" s="268">
        <v>980.85</v>
      </c>
      <c r="L318" s="268">
        <v>943.95</v>
      </c>
      <c r="M318" s="268">
        <v>5.54955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1566.95</v>
      </c>
      <c r="D319" s="269">
        <v>1560.7333333333333</v>
      </c>
      <c r="E319" s="269">
        <v>1543.4166666666667</v>
      </c>
      <c r="F319" s="269">
        <v>1519.8833333333334</v>
      </c>
      <c r="G319" s="269">
        <v>1502.5666666666668</v>
      </c>
      <c r="H319" s="269">
        <v>1584.2666666666667</v>
      </c>
      <c r="I319" s="269">
        <v>1601.5833333333333</v>
      </c>
      <c r="J319" s="269">
        <v>1625.1166666666666</v>
      </c>
      <c r="K319" s="268">
        <v>1578.05</v>
      </c>
      <c r="L319" s="268">
        <v>1537.2</v>
      </c>
      <c r="M319" s="268">
        <v>2.71834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3302.45</v>
      </c>
      <c r="D320" s="269">
        <v>3287.1333333333332</v>
      </c>
      <c r="E320" s="269">
        <v>3264.3166666666666</v>
      </c>
      <c r="F320" s="269">
        <v>3226.1833333333334</v>
      </c>
      <c r="G320" s="269">
        <v>3203.3666666666668</v>
      </c>
      <c r="H320" s="269">
        <v>3325.2666666666664</v>
      </c>
      <c r="I320" s="269">
        <v>3348.083333333333</v>
      </c>
      <c r="J320" s="269">
        <v>3386.2166666666662</v>
      </c>
      <c r="K320" s="268">
        <v>3309.95</v>
      </c>
      <c r="L320" s="268">
        <v>3249</v>
      </c>
      <c r="M320" s="268">
        <v>5.5299500000000004</v>
      </c>
      <c r="N320" s="1"/>
      <c r="O320" s="1"/>
    </row>
    <row r="321" spans="1:15" ht="12.75" customHeight="1">
      <c r="A321" s="30">
        <v>311</v>
      </c>
      <c r="B321" s="278" t="s">
        <v>899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730.7</v>
      </c>
      <c r="D322" s="269">
        <v>733.51666666666677</v>
      </c>
      <c r="E322" s="269">
        <v>727.13333333333355</v>
      </c>
      <c r="F322" s="269">
        <v>723.56666666666683</v>
      </c>
      <c r="G322" s="269">
        <v>717.18333333333362</v>
      </c>
      <c r="H322" s="269">
        <v>737.08333333333348</v>
      </c>
      <c r="I322" s="269">
        <v>743.4666666666667</v>
      </c>
      <c r="J322" s="269">
        <v>747.03333333333342</v>
      </c>
      <c r="K322" s="268">
        <v>739.9</v>
      </c>
      <c r="L322" s="268">
        <v>729.95</v>
      </c>
      <c r="M322" s="268">
        <v>0.33600999999999998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2122.0500000000002</v>
      </c>
      <c r="D323" s="269">
        <v>2109.2166666666667</v>
      </c>
      <c r="E323" s="269">
        <v>2087.8833333333332</v>
      </c>
      <c r="F323" s="269">
        <v>2053.7166666666667</v>
      </c>
      <c r="G323" s="269">
        <v>2032.3833333333332</v>
      </c>
      <c r="H323" s="269">
        <v>2143.3833333333332</v>
      </c>
      <c r="I323" s="269">
        <v>2164.7166666666662</v>
      </c>
      <c r="J323" s="269">
        <v>2198.8833333333332</v>
      </c>
      <c r="K323" s="268">
        <v>2130.5500000000002</v>
      </c>
      <c r="L323" s="268">
        <v>2075.0500000000002</v>
      </c>
      <c r="M323" s="268">
        <v>10.350680000000001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1315.75</v>
      </c>
      <c r="D324" s="269">
        <v>1304.0833333333333</v>
      </c>
      <c r="E324" s="269">
        <v>1287.6666666666665</v>
      </c>
      <c r="F324" s="269">
        <v>1259.5833333333333</v>
      </c>
      <c r="G324" s="269">
        <v>1243.1666666666665</v>
      </c>
      <c r="H324" s="269">
        <v>1332.1666666666665</v>
      </c>
      <c r="I324" s="269">
        <v>1348.583333333333</v>
      </c>
      <c r="J324" s="269">
        <v>1376.6666666666665</v>
      </c>
      <c r="K324" s="268">
        <v>1320.5</v>
      </c>
      <c r="L324" s="268">
        <v>1276</v>
      </c>
      <c r="M324" s="268">
        <v>5.7072599999999998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1043.95</v>
      </c>
      <c r="D325" s="269">
        <v>1052.7666666666667</v>
      </c>
      <c r="E325" s="269">
        <v>1031.1333333333332</v>
      </c>
      <c r="F325" s="269">
        <v>1018.3166666666666</v>
      </c>
      <c r="G325" s="269">
        <v>996.68333333333317</v>
      </c>
      <c r="H325" s="269">
        <v>1065.5833333333333</v>
      </c>
      <c r="I325" s="269">
        <v>1087.2166666666669</v>
      </c>
      <c r="J325" s="269">
        <v>1100.0333333333333</v>
      </c>
      <c r="K325" s="268">
        <v>1074.4000000000001</v>
      </c>
      <c r="L325" s="268">
        <v>1039.95</v>
      </c>
      <c r="M325" s="268">
        <v>9.5937900000000003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629.95000000000005</v>
      </c>
      <c r="D326" s="269">
        <v>628.41666666666663</v>
      </c>
      <c r="E326" s="269">
        <v>625.33333333333326</v>
      </c>
      <c r="F326" s="269">
        <v>620.71666666666658</v>
      </c>
      <c r="G326" s="269">
        <v>617.63333333333321</v>
      </c>
      <c r="H326" s="269">
        <v>633.0333333333333</v>
      </c>
      <c r="I326" s="269">
        <v>636.11666666666656</v>
      </c>
      <c r="J326" s="269">
        <v>640.73333333333335</v>
      </c>
      <c r="K326" s="268">
        <v>631.5</v>
      </c>
      <c r="L326" s="268">
        <v>623.79999999999995</v>
      </c>
      <c r="M326" s="268">
        <v>1.8336399999999999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32.1</v>
      </c>
      <c r="D327" s="269">
        <v>32.1</v>
      </c>
      <c r="E327" s="269">
        <v>31.800000000000004</v>
      </c>
      <c r="F327" s="269">
        <v>31.500000000000004</v>
      </c>
      <c r="G327" s="269">
        <v>31.200000000000006</v>
      </c>
      <c r="H327" s="269">
        <v>32.400000000000006</v>
      </c>
      <c r="I327" s="269">
        <v>32.700000000000003</v>
      </c>
      <c r="J327" s="269">
        <v>33</v>
      </c>
      <c r="K327" s="268">
        <v>32.4</v>
      </c>
      <c r="L327" s="268">
        <v>31.8</v>
      </c>
      <c r="M327" s="268">
        <v>21.618929999999999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72.8</v>
      </c>
      <c r="D328" s="269">
        <v>72.683333333333337</v>
      </c>
      <c r="E328" s="269">
        <v>71.866666666666674</v>
      </c>
      <c r="F328" s="269">
        <v>70.933333333333337</v>
      </c>
      <c r="G328" s="269">
        <v>70.116666666666674</v>
      </c>
      <c r="H328" s="269">
        <v>73.616666666666674</v>
      </c>
      <c r="I328" s="269">
        <v>74.433333333333337</v>
      </c>
      <c r="J328" s="269">
        <v>75.366666666666674</v>
      </c>
      <c r="K328" s="268">
        <v>73.5</v>
      </c>
      <c r="L328" s="268">
        <v>71.75</v>
      </c>
      <c r="M328" s="268">
        <v>22.333290000000002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578.9</v>
      </c>
      <c r="D329" s="269">
        <v>577.11666666666667</v>
      </c>
      <c r="E329" s="269">
        <v>572.93333333333339</v>
      </c>
      <c r="F329" s="269">
        <v>566.9666666666667</v>
      </c>
      <c r="G329" s="269">
        <v>562.78333333333342</v>
      </c>
      <c r="H329" s="269">
        <v>583.08333333333337</v>
      </c>
      <c r="I329" s="269">
        <v>587.26666666666654</v>
      </c>
      <c r="J329" s="269">
        <v>593.23333333333335</v>
      </c>
      <c r="K329" s="268">
        <v>581.29999999999995</v>
      </c>
      <c r="L329" s="268">
        <v>571.15</v>
      </c>
      <c r="M329" s="268">
        <v>0.40900999999999998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37.950000000000003</v>
      </c>
      <c r="D330" s="269">
        <v>38.166666666666664</v>
      </c>
      <c r="E330" s="269">
        <v>37.633333333333326</v>
      </c>
      <c r="F330" s="269">
        <v>37.316666666666663</v>
      </c>
      <c r="G330" s="269">
        <v>36.783333333333324</v>
      </c>
      <c r="H330" s="269">
        <v>38.483333333333327</v>
      </c>
      <c r="I330" s="269">
        <v>39.016666666666673</v>
      </c>
      <c r="J330" s="269">
        <v>39.333333333333329</v>
      </c>
      <c r="K330" s="268">
        <v>38.700000000000003</v>
      </c>
      <c r="L330" s="268">
        <v>37.85</v>
      </c>
      <c r="M330" s="268">
        <v>157.81272999999999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69.150000000000006</v>
      </c>
      <c r="D331" s="269">
        <v>69.599999999999994</v>
      </c>
      <c r="E331" s="269">
        <v>68.149999999999991</v>
      </c>
      <c r="F331" s="269">
        <v>67.149999999999991</v>
      </c>
      <c r="G331" s="269">
        <v>65.699999999999989</v>
      </c>
      <c r="H331" s="269">
        <v>70.599999999999994</v>
      </c>
      <c r="I331" s="269">
        <v>72.049999999999983</v>
      </c>
      <c r="J331" s="269">
        <v>73.05</v>
      </c>
      <c r="K331" s="268">
        <v>71.05</v>
      </c>
      <c r="L331" s="268">
        <v>68.599999999999994</v>
      </c>
      <c r="M331" s="268">
        <v>29.324639999999999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132.9</v>
      </c>
      <c r="D332" s="269">
        <v>132.1</v>
      </c>
      <c r="E332" s="269">
        <v>130.94999999999999</v>
      </c>
      <c r="F332" s="269">
        <v>129</v>
      </c>
      <c r="G332" s="269">
        <v>127.85</v>
      </c>
      <c r="H332" s="269">
        <v>134.04999999999998</v>
      </c>
      <c r="I332" s="269">
        <v>135.20000000000002</v>
      </c>
      <c r="J332" s="269">
        <v>137.14999999999998</v>
      </c>
      <c r="K332" s="268">
        <v>133.25</v>
      </c>
      <c r="L332" s="268">
        <v>130.15</v>
      </c>
      <c r="M332" s="268">
        <v>79.278419999999997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262.14999999999998</v>
      </c>
      <c r="D333" s="269">
        <v>263.48333333333335</v>
      </c>
      <c r="E333" s="269">
        <v>259.11666666666667</v>
      </c>
      <c r="F333" s="269">
        <v>256.08333333333331</v>
      </c>
      <c r="G333" s="269">
        <v>251.71666666666664</v>
      </c>
      <c r="H333" s="269">
        <v>266.51666666666671</v>
      </c>
      <c r="I333" s="269">
        <v>270.88333333333338</v>
      </c>
      <c r="J333" s="269">
        <v>273.91666666666674</v>
      </c>
      <c r="K333" s="268">
        <v>267.85000000000002</v>
      </c>
      <c r="L333" s="268">
        <v>260.45</v>
      </c>
      <c r="M333" s="268">
        <v>4.0682400000000003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162.9</v>
      </c>
      <c r="D334" s="269">
        <v>163.46666666666667</v>
      </c>
      <c r="E334" s="269">
        <v>161.83333333333334</v>
      </c>
      <c r="F334" s="269">
        <v>160.76666666666668</v>
      </c>
      <c r="G334" s="269">
        <v>159.13333333333335</v>
      </c>
      <c r="H334" s="269">
        <v>164.53333333333333</v>
      </c>
      <c r="I334" s="269">
        <v>166.16666666666666</v>
      </c>
      <c r="J334" s="269">
        <v>167.23333333333332</v>
      </c>
      <c r="K334" s="268">
        <v>165.1</v>
      </c>
      <c r="L334" s="268">
        <v>162.4</v>
      </c>
      <c r="M334" s="268">
        <v>64.564080000000004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703.3</v>
      </c>
      <c r="D335" s="269">
        <v>709.69999999999993</v>
      </c>
      <c r="E335" s="269">
        <v>692.74999999999989</v>
      </c>
      <c r="F335" s="269">
        <v>682.19999999999993</v>
      </c>
      <c r="G335" s="269">
        <v>665.24999999999989</v>
      </c>
      <c r="H335" s="269">
        <v>720.24999999999989</v>
      </c>
      <c r="I335" s="269">
        <v>737.19999999999993</v>
      </c>
      <c r="J335" s="269">
        <v>747.74999999999989</v>
      </c>
      <c r="K335" s="268">
        <v>726.65</v>
      </c>
      <c r="L335" s="268">
        <v>699.15</v>
      </c>
      <c r="M335" s="268">
        <v>4.6218000000000004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72.75</v>
      </c>
      <c r="D336" s="269">
        <v>72.600000000000009</v>
      </c>
      <c r="E336" s="269">
        <v>71.90000000000002</v>
      </c>
      <c r="F336" s="269">
        <v>71.050000000000011</v>
      </c>
      <c r="G336" s="269">
        <v>70.350000000000023</v>
      </c>
      <c r="H336" s="269">
        <v>73.450000000000017</v>
      </c>
      <c r="I336" s="269">
        <v>74.150000000000006</v>
      </c>
      <c r="J336" s="269">
        <v>75.000000000000014</v>
      </c>
      <c r="K336" s="268">
        <v>73.3</v>
      </c>
      <c r="L336" s="268">
        <v>71.75</v>
      </c>
      <c r="M336" s="268">
        <v>128.82262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4588.55</v>
      </c>
      <c r="D337" s="269">
        <v>4583.75</v>
      </c>
      <c r="E337" s="269">
        <v>4534.8500000000004</v>
      </c>
      <c r="F337" s="269">
        <v>4481.1500000000005</v>
      </c>
      <c r="G337" s="269">
        <v>4432.2500000000009</v>
      </c>
      <c r="H337" s="269">
        <v>4637.45</v>
      </c>
      <c r="I337" s="269">
        <v>4686.3499999999995</v>
      </c>
      <c r="J337" s="269">
        <v>4740.0499999999993</v>
      </c>
      <c r="K337" s="268">
        <v>4632.6499999999996</v>
      </c>
      <c r="L337" s="268">
        <v>4530.05</v>
      </c>
      <c r="M337" s="268">
        <v>1.6372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739.5</v>
      </c>
      <c r="D338" s="269">
        <v>729.55000000000007</v>
      </c>
      <c r="E338" s="269">
        <v>712.45000000000016</v>
      </c>
      <c r="F338" s="269">
        <v>685.40000000000009</v>
      </c>
      <c r="G338" s="269">
        <v>668.30000000000018</v>
      </c>
      <c r="H338" s="269">
        <v>756.60000000000014</v>
      </c>
      <c r="I338" s="269">
        <v>773.7</v>
      </c>
      <c r="J338" s="269">
        <v>800.75000000000011</v>
      </c>
      <c r="K338" s="268">
        <v>746.65</v>
      </c>
      <c r="L338" s="268">
        <v>702.5</v>
      </c>
      <c r="M338" s="268">
        <v>13.393000000000001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19300.150000000001</v>
      </c>
      <c r="D339" s="269">
        <v>19354.183333333334</v>
      </c>
      <c r="E339" s="269">
        <v>19183.216666666667</v>
      </c>
      <c r="F339" s="269">
        <v>19066.283333333333</v>
      </c>
      <c r="G339" s="269">
        <v>18895.316666666666</v>
      </c>
      <c r="H339" s="269">
        <v>19471.116666666669</v>
      </c>
      <c r="I339" s="269">
        <v>19642.083333333336</v>
      </c>
      <c r="J339" s="269">
        <v>19759.01666666667</v>
      </c>
      <c r="K339" s="268">
        <v>19525.150000000001</v>
      </c>
      <c r="L339" s="268">
        <v>19237.25</v>
      </c>
      <c r="M339" s="268">
        <v>0.67035999999999996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67.3</v>
      </c>
      <c r="D340" s="269">
        <v>67.016666666666666</v>
      </c>
      <c r="E340" s="269">
        <v>66.333333333333329</v>
      </c>
      <c r="F340" s="269">
        <v>65.36666666666666</v>
      </c>
      <c r="G340" s="269">
        <v>64.683333333333323</v>
      </c>
      <c r="H340" s="269">
        <v>67.983333333333334</v>
      </c>
      <c r="I340" s="269">
        <v>68.666666666666671</v>
      </c>
      <c r="J340" s="269">
        <v>69.63333333333334</v>
      </c>
      <c r="K340" s="268">
        <v>67.7</v>
      </c>
      <c r="L340" s="268">
        <v>66.05</v>
      </c>
      <c r="M340" s="268">
        <v>8.0815800000000007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272.25</v>
      </c>
      <c r="D341" s="269">
        <v>272.86666666666667</v>
      </c>
      <c r="E341" s="269">
        <v>270.88333333333333</v>
      </c>
      <c r="F341" s="269">
        <v>269.51666666666665</v>
      </c>
      <c r="G341" s="269">
        <v>267.5333333333333</v>
      </c>
      <c r="H341" s="269">
        <v>274.23333333333335</v>
      </c>
      <c r="I341" s="269">
        <v>276.2166666666667</v>
      </c>
      <c r="J341" s="269">
        <v>277.58333333333337</v>
      </c>
      <c r="K341" s="268">
        <v>274.85000000000002</v>
      </c>
      <c r="L341" s="268">
        <v>271.5</v>
      </c>
      <c r="M341" s="268">
        <v>1.6864600000000001</v>
      </c>
      <c r="N341" s="1"/>
      <c r="O341" s="1"/>
    </row>
    <row r="342" spans="1:15" ht="12.75" customHeight="1">
      <c r="A342" s="30">
        <v>332</v>
      </c>
      <c r="B342" s="278" t="s">
        <v>850</v>
      </c>
      <c r="C342" s="268">
        <v>413.1</v>
      </c>
      <c r="D342" s="269">
        <v>412.2166666666667</v>
      </c>
      <c r="E342" s="269">
        <v>405.43333333333339</v>
      </c>
      <c r="F342" s="269">
        <v>397.76666666666671</v>
      </c>
      <c r="G342" s="269">
        <v>390.98333333333341</v>
      </c>
      <c r="H342" s="269">
        <v>419.88333333333338</v>
      </c>
      <c r="I342" s="269">
        <v>426.66666666666669</v>
      </c>
      <c r="J342" s="269">
        <v>434.33333333333337</v>
      </c>
      <c r="K342" s="268">
        <v>419</v>
      </c>
      <c r="L342" s="268">
        <v>404.55</v>
      </c>
      <c r="M342" s="268">
        <v>2.9710399999999999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946</v>
      </c>
      <c r="D343" s="269">
        <v>946.25</v>
      </c>
      <c r="E343" s="269">
        <v>932.95</v>
      </c>
      <c r="F343" s="269">
        <v>919.90000000000009</v>
      </c>
      <c r="G343" s="269">
        <v>906.60000000000014</v>
      </c>
      <c r="H343" s="269">
        <v>959.3</v>
      </c>
      <c r="I343" s="269">
        <v>972.59999999999991</v>
      </c>
      <c r="J343" s="269">
        <v>985.64999999999986</v>
      </c>
      <c r="K343" s="268">
        <v>959.55</v>
      </c>
      <c r="L343" s="268">
        <v>933.2</v>
      </c>
      <c r="M343" s="268">
        <v>7.4163500000000004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132.65</v>
      </c>
      <c r="D344" s="269">
        <v>133.86666666666667</v>
      </c>
      <c r="E344" s="269">
        <v>131.18333333333334</v>
      </c>
      <c r="F344" s="269">
        <v>129.71666666666667</v>
      </c>
      <c r="G344" s="269">
        <v>127.03333333333333</v>
      </c>
      <c r="H344" s="269">
        <v>135.33333333333334</v>
      </c>
      <c r="I344" s="269">
        <v>138.01666666666668</v>
      </c>
      <c r="J344" s="269">
        <v>139.48333333333335</v>
      </c>
      <c r="K344" s="268">
        <v>136.55000000000001</v>
      </c>
      <c r="L344" s="268">
        <v>132.4</v>
      </c>
      <c r="M344" s="268">
        <v>145.70734999999999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187</v>
      </c>
      <c r="D345" s="269">
        <v>186.93333333333331</v>
      </c>
      <c r="E345" s="269">
        <v>184.56666666666661</v>
      </c>
      <c r="F345" s="269">
        <v>182.1333333333333</v>
      </c>
      <c r="G345" s="269">
        <v>179.76666666666659</v>
      </c>
      <c r="H345" s="269">
        <v>189.36666666666662</v>
      </c>
      <c r="I345" s="269">
        <v>191.73333333333335</v>
      </c>
      <c r="J345" s="269">
        <v>194.16666666666663</v>
      </c>
      <c r="K345" s="268">
        <v>189.3</v>
      </c>
      <c r="L345" s="268">
        <v>184.5</v>
      </c>
      <c r="M345" s="268">
        <v>13.11149</v>
      </c>
      <c r="N345" s="1"/>
      <c r="O345" s="1"/>
    </row>
    <row r="346" spans="1:15" ht="12.75" customHeight="1">
      <c r="A346" s="30">
        <v>336</v>
      </c>
      <c r="B346" s="278" t="s">
        <v>831</v>
      </c>
      <c r="C346" s="268">
        <v>688.6</v>
      </c>
      <c r="D346" s="269">
        <v>686.31666666666661</v>
      </c>
      <c r="E346" s="269">
        <v>678.88333333333321</v>
      </c>
      <c r="F346" s="269">
        <v>669.16666666666663</v>
      </c>
      <c r="G346" s="269">
        <v>661.73333333333323</v>
      </c>
      <c r="H346" s="269">
        <v>696.03333333333319</v>
      </c>
      <c r="I346" s="269">
        <v>703.46666666666658</v>
      </c>
      <c r="J346" s="269">
        <v>713.18333333333317</v>
      </c>
      <c r="K346" s="268">
        <v>693.75</v>
      </c>
      <c r="L346" s="268">
        <v>676.6</v>
      </c>
      <c r="M346" s="268">
        <v>8.9453099999999992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3038.55</v>
      </c>
      <c r="D347" s="269">
        <v>3030.5333333333333</v>
      </c>
      <c r="E347" s="269">
        <v>3006.0666666666666</v>
      </c>
      <c r="F347" s="269">
        <v>2973.5833333333335</v>
      </c>
      <c r="G347" s="269">
        <v>2949.1166666666668</v>
      </c>
      <c r="H347" s="269">
        <v>3063.0166666666664</v>
      </c>
      <c r="I347" s="269">
        <v>3087.4833333333327</v>
      </c>
      <c r="J347" s="269">
        <v>3119.9666666666662</v>
      </c>
      <c r="K347" s="268">
        <v>3055</v>
      </c>
      <c r="L347" s="268">
        <v>2998.05</v>
      </c>
      <c r="M347" s="268">
        <v>0.91588999999999998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274.5</v>
      </c>
      <c r="D348" s="269">
        <v>274.5</v>
      </c>
      <c r="E348" s="269">
        <v>272</v>
      </c>
      <c r="F348" s="269">
        <v>269.5</v>
      </c>
      <c r="G348" s="269">
        <v>267</v>
      </c>
      <c r="H348" s="269">
        <v>277</v>
      </c>
      <c r="I348" s="269">
        <v>279.5</v>
      </c>
      <c r="J348" s="269">
        <v>282</v>
      </c>
      <c r="K348" s="268">
        <v>277</v>
      </c>
      <c r="L348" s="268">
        <v>272</v>
      </c>
      <c r="M348" s="268">
        <v>1.2388600000000001</v>
      </c>
      <c r="N348" s="1"/>
      <c r="O348" s="1"/>
    </row>
    <row r="349" spans="1:15" ht="12.75" customHeight="1">
      <c r="A349" s="30">
        <v>339</v>
      </c>
      <c r="B349" s="278" t="s">
        <v>832</v>
      </c>
      <c r="C349" s="268">
        <v>490.4</v>
      </c>
      <c r="D349" s="269">
        <v>488.73333333333335</v>
      </c>
      <c r="E349" s="269">
        <v>482.9666666666667</v>
      </c>
      <c r="F349" s="269">
        <v>475.53333333333336</v>
      </c>
      <c r="G349" s="269">
        <v>469.76666666666671</v>
      </c>
      <c r="H349" s="269">
        <v>496.16666666666669</v>
      </c>
      <c r="I349" s="269">
        <v>501.93333333333334</v>
      </c>
      <c r="J349" s="269">
        <v>509.36666666666667</v>
      </c>
      <c r="K349" s="268">
        <v>494.5</v>
      </c>
      <c r="L349" s="268">
        <v>481.3</v>
      </c>
      <c r="M349" s="268">
        <v>2.1423299999999998</v>
      </c>
      <c r="N349" s="1"/>
      <c r="O349" s="1"/>
    </row>
    <row r="350" spans="1:15" ht="12.75" customHeight="1">
      <c r="A350" s="30">
        <v>340</v>
      </c>
      <c r="B350" s="278" t="s">
        <v>821</v>
      </c>
      <c r="C350" s="268">
        <v>131.30000000000001</v>
      </c>
      <c r="D350" s="269">
        <v>131.33333333333334</v>
      </c>
      <c r="E350" s="269">
        <v>128.81666666666669</v>
      </c>
      <c r="F350" s="269">
        <v>126.33333333333334</v>
      </c>
      <c r="G350" s="269">
        <v>123.81666666666669</v>
      </c>
      <c r="H350" s="269">
        <v>133.81666666666669</v>
      </c>
      <c r="I350" s="269">
        <v>136.33333333333334</v>
      </c>
      <c r="J350" s="269">
        <v>138.81666666666669</v>
      </c>
      <c r="K350" s="268">
        <v>133.85</v>
      </c>
      <c r="L350" s="268">
        <v>128.85</v>
      </c>
      <c r="M350" s="268">
        <v>11.37266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3067.65</v>
      </c>
      <c r="D351" s="269">
        <v>3072.4</v>
      </c>
      <c r="E351" s="269">
        <v>3035.9</v>
      </c>
      <c r="F351" s="269">
        <v>3004.15</v>
      </c>
      <c r="G351" s="269">
        <v>2967.65</v>
      </c>
      <c r="H351" s="269">
        <v>3104.15</v>
      </c>
      <c r="I351" s="269">
        <v>3140.65</v>
      </c>
      <c r="J351" s="269">
        <v>3172.4</v>
      </c>
      <c r="K351" s="268">
        <v>3108.9</v>
      </c>
      <c r="L351" s="268">
        <v>3040.65</v>
      </c>
      <c r="M351" s="268">
        <v>1.84761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401.85</v>
      </c>
      <c r="D352" s="269">
        <v>403.40000000000003</v>
      </c>
      <c r="E352" s="269">
        <v>396.90000000000009</v>
      </c>
      <c r="F352" s="269">
        <v>391.95000000000005</v>
      </c>
      <c r="G352" s="269">
        <v>385.4500000000001</v>
      </c>
      <c r="H352" s="269">
        <v>408.35000000000008</v>
      </c>
      <c r="I352" s="269">
        <v>414.84999999999997</v>
      </c>
      <c r="J352" s="269">
        <v>419.80000000000007</v>
      </c>
      <c r="K352" s="268">
        <v>409.9</v>
      </c>
      <c r="L352" s="268">
        <v>398.45</v>
      </c>
      <c r="M352" s="268">
        <v>1.70777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273.10000000000002</v>
      </c>
      <c r="D353" s="269">
        <v>272.53333333333336</v>
      </c>
      <c r="E353" s="269">
        <v>270.91666666666674</v>
      </c>
      <c r="F353" s="269">
        <v>268.73333333333341</v>
      </c>
      <c r="G353" s="269">
        <v>267.11666666666679</v>
      </c>
      <c r="H353" s="269">
        <v>274.7166666666667</v>
      </c>
      <c r="I353" s="269">
        <v>276.33333333333337</v>
      </c>
      <c r="J353" s="269">
        <v>278.51666666666665</v>
      </c>
      <c r="K353" s="268">
        <v>274.14999999999998</v>
      </c>
      <c r="L353" s="268">
        <v>270.35000000000002</v>
      </c>
      <c r="M353" s="268">
        <v>1.7699800000000001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1789.9</v>
      </c>
      <c r="D354" s="269">
        <v>1782.0166666666667</v>
      </c>
      <c r="E354" s="269">
        <v>1756.0333333333333</v>
      </c>
      <c r="F354" s="269">
        <v>1722.1666666666667</v>
      </c>
      <c r="G354" s="269">
        <v>1696.1833333333334</v>
      </c>
      <c r="H354" s="269">
        <v>1815.8833333333332</v>
      </c>
      <c r="I354" s="269">
        <v>1841.8666666666663</v>
      </c>
      <c r="J354" s="269">
        <v>1875.7333333333331</v>
      </c>
      <c r="K354" s="268">
        <v>1808</v>
      </c>
      <c r="L354" s="268">
        <v>1748.15</v>
      </c>
      <c r="M354" s="268">
        <v>7.1681999999999997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53078.95</v>
      </c>
      <c r="D355" s="269">
        <v>53118.5</v>
      </c>
      <c r="E355" s="269">
        <v>52210.45</v>
      </c>
      <c r="F355" s="269">
        <v>51341.95</v>
      </c>
      <c r="G355" s="269">
        <v>50433.899999999994</v>
      </c>
      <c r="H355" s="269">
        <v>53987</v>
      </c>
      <c r="I355" s="269">
        <v>54895.05</v>
      </c>
      <c r="J355" s="269">
        <v>55763.55</v>
      </c>
      <c r="K355" s="268">
        <v>54026.55</v>
      </c>
      <c r="L355" s="268">
        <v>52250</v>
      </c>
      <c r="M355" s="268">
        <v>0.33655000000000002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3552.75</v>
      </c>
      <c r="D356" s="269">
        <v>3488.7000000000003</v>
      </c>
      <c r="E356" s="269">
        <v>3406.9500000000007</v>
      </c>
      <c r="F356" s="269">
        <v>3261.1500000000005</v>
      </c>
      <c r="G356" s="269">
        <v>3179.400000000001</v>
      </c>
      <c r="H356" s="269">
        <v>3634.5000000000005</v>
      </c>
      <c r="I356" s="269">
        <v>3716.2499999999995</v>
      </c>
      <c r="J356" s="269">
        <v>3862.05</v>
      </c>
      <c r="K356" s="268">
        <v>3570.45</v>
      </c>
      <c r="L356" s="268">
        <v>3342.9</v>
      </c>
      <c r="M356" s="268">
        <v>12.76258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204.3</v>
      </c>
      <c r="D357" s="269">
        <v>204.56666666666669</v>
      </c>
      <c r="E357" s="269">
        <v>201.38333333333338</v>
      </c>
      <c r="F357" s="269">
        <v>198.4666666666667</v>
      </c>
      <c r="G357" s="269">
        <v>195.28333333333339</v>
      </c>
      <c r="H357" s="269">
        <v>207.48333333333338</v>
      </c>
      <c r="I357" s="269">
        <v>210.66666666666671</v>
      </c>
      <c r="J357" s="269">
        <v>213.58333333333337</v>
      </c>
      <c r="K357" s="268">
        <v>207.75</v>
      </c>
      <c r="L357" s="268">
        <v>201.65</v>
      </c>
      <c r="M357" s="268">
        <v>28.427689999999998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4440</v>
      </c>
      <c r="D358" s="269">
        <v>4438.5333333333328</v>
      </c>
      <c r="E358" s="269">
        <v>4384.5166666666655</v>
      </c>
      <c r="F358" s="269">
        <v>4329.0333333333328</v>
      </c>
      <c r="G358" s="269">
        <v>4275.0166666666655</v>
      </c>
      <c r="H358" s="269">
        <v>4494.0166666666655</v>
      </c>
      <c r="I358" s="269">
        <v>4548.0333333333319</v>
      </c>
      <c r="J358" s="269">
        <v>4603.5166666666655</v>
      </c>
      <c r="K358" s="268">
        <v>4492.55</v>
      </c>
      <c r="L358" s="268">
        <v>4383.05</v>
      </c>
      <c r="M358" s="268">
        <v>0.52658000000000005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1417.8</v>
      </c>
      <c r="D359" s="269">
        <v>1412.2833333333335</v>
      </c>
      <c r="E359" s="269">
        <v>1380.616666666667</v>
      </c>
      <c r="F359" s="269">
        <v>1343.4333333333334</v>
      </c>
      <c r="G359" s="269">
        <v>1311.7666666666669</v>
      </c>
      <c r="H359" s="269">
        <v>1449.4666666666672</v>
      </c>
      <c r="I359" s="269">
        <v>1481.1333333333337</v>
      </c>
      <c r="J359" s="269">
        <v>1518.3166666666673</v>
      </c>
      <c r="K359" s="268">
        <v>1443.95</v>
      </c>
      <c r="L359" s="268">
        <v>1375.1</v>
      </c>
      <c r="M359" s="268">
        <v>3.11191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2661.95</v>
      </c>
      <c r="D360" s="269">
        <v>2676.9833333333331</v>
      </c>
      <c r="E360" s="269">
        <v>2639.9666666666662</v>
      </c>
      <c r="F360" s="269">
        <v>2617.9833333333331</v>
      </c>
      <c r="G360" s="269">
        <v>2580.9666666666662</v>
      </c>
      <c r="H360" s="269">
        <v>2698.9666666666662</v>
      </c>
      <c r="I360" s="269">
        <v>2735.9833333333336</v>
      </c>
      <c r="J360" s="269">
        <v>2757.9666666666662</v>
      </c>
      <c r="K360" s="268">
        <v>2714</v>
      </c>
      <c r="L360" s="268">
        <v>2655</v>
      </c>
      <c r="M360" s="268">
        <v>2.9742799999999998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857.75</v>
      </c>
      <c r="D361" s="269">
        <v>864.4</v>
      </c>
      <c r="E361" s="269">
        <v>850.05</v>
      </c>
      <c r="F361" s="269">
        <v>842.35</v>
      </c>
      <c r="G361" s="269">
        <v>828</v>
      </c>
      <c r="H361" s="269">
        <v>872.09999999999991</v>
      </c>
      <c r="I361" s="269">
        <v>886.45</v>
      </c>
      <c r="J361" s="269">
        <v>894.14999999999986</v>
      </c>
      <c r="K361" s="268">
        <v>878.75</v>
      </c>
      <c r="L361" s="268">
        <v>856.7</v>
      </c>
      <c r="M361" s="268">
        <v>7.75251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951.85</v>
      </c>
      <c r="D362" s="269">
        <v>942.6</v>
      </c>
      <c r="E362" s="269">
        <v>927.65000000000009</v>
      </c>
      <c r="F362" s="269">
        <v>903.45</v>
      </c>
      <c r="G362" s="269">
        <v>888.50000000000011</v>
      </c>
      <c r="H362" s="269">
        <v>966.80000000000007</v>
      </c>
      <c r="I362" s="269">
        <v>981.75000000000011</v>
      </c>
      <c r="J362" s="269">
        <v>1005.95</v>
      </c>
      <c r="K362" s="268">
        <v>957.55</v>
      </c>
      <c r="L362" s="268">
        <v>918.4</v>
      </c>
      <c r="M362" s="268">
        <v>1.0138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2642.95</v>
      </c>
      <c r="D363" s="269">
        <v>2657.65</v>
      </c>
      <c r="E363" s="269">
        <v>2615.3000000000002</v>
      </c>
      <c r="F363" s="269">
        <v>2587.65</v>
      </c>
      <c r="G363" s="269">
        <v>2545.3000000000002</v>
      </c>
      <c r="H363" s="269">
        <v>2685.3</v>
      </c>
      <c r="I363" s="269">
        <v>2727.6499999999996</v>
      </c>
      <c r="J363" s="269">
        <v>2755.3</v>
      </c>
      <c r="K363" s="268">
        <v>2700</v>
      </c>
      <c r="L363" s="268">
        <v>2630</v>
      </c>
      <c r="M363" s="268">
        <v>2.8234699999999999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1889.45</v>
      </c>
      <c r="D364" s="269">
        <v>1898.2</v>
      </c>
      <c r="E364" s="269">
        <v>1872.25</v>
      </c>
      <c r="F364" s="269">
        <v>1855.05</v>
      </c>
      <c r="G364" s="269">
        <v>1829.1</v>
      </c>
      <c r="H364" s="269">
        <v>1915.4</v>
      </c>
      <c r="I364" s="269">
        <v>1941.3500000000004</v>
      </c>
      <c r="J364" s="269">
        <v>1958.5500000000002</v>
      </c>
      <c r="K364" s="268">
        <v>1924.15</v>
      </c>
      <c r="L364" s="268">
        <v>1881</v>
      </c>
      <c r="M364" s="268">
        <v>1.62138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322.05</v>
      </c>
      <c r="D365" s="269">
        <v>324</v>
      </c>
      <c r="E365" s="269">
        <v>319</v>
      </c>
      <c r="F365" s="269">
        <v>315.95</v>
      </c>
      <c r="G365" s="269">
        <v>310.95</v>
      </c>
      <c r="H365" s="269">
        <v>327.05</v>
      </c>
      <c r="I365" s="269">
        <v>332.05</v>
      </c>
      <c r="J365" s="269">
        <v>335.1</v>
      </c>
      <c r="K365" s="268">
        <v>329</v>
      </c>
      <c r="L365" s="268">
        <v>320.95</v>
      </c>
      <c r="M365" s="268">
        <v>61.748629999999999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105.65</v>
      </c>
      <c r="D366" s="269">
        <v>105.88333333333334</v>
      </c>
      <c r="E366" s="269">
        <v>104.81666666666668</v>
      </c>
      <c r="F366" s="269">
        <v>103.98333333333333</v>
      </c>
      <c r="G366" s="269">
        <v>102.91666666666667</v>
      </c>
      <c r="H366" s="269">
        <v>106.71666666666668</v>
      </c>
      <c r="I366" s="269">
        <v>107.78333333333335</v>
      </c>
      <c r="J366" s="269">
        <v>108.61666666666669</v>
      </c>
      <c r="K366" s="268">
        <v>106.95</v>
      </c>
      <c r="L366" s="268">
        <v>105.05</v>
      </c>
      <c r="M366" s="268">
        <v>72.709400000000002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206.3</v>
      </c>
      <c r="D367" s="269">
        <v>207.60000000000002</v>
      </c>
      <c r="E367" s="269">
        <v>204.30000000000004</v>
      </c>
      <c r="F367" s="269">
        <v>202.3</v>
      </c>
      <c r="G367" s="269">
        <v>199.00000000000003</v>
      </c>
      <c r="H367" s="269">
        <v>209.60000000000005</v>
      </c>
      <c r="I367" s="269">
        <v>212.9</v>
      </c>
      <c r="J367" s="269">
        <v>214.90000000000006</v>
      </c>
      <c r="K367" s="268">
        <v>210.9</v>
      </c>
      <c r="L367" s="268">
        <v>205.6</v>
      </c>
      <c r="M367" s="268">
        <v>155.19559000000001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443.65</v>
      </c>
      <c r="D368" s="269">
        <v>437.7833333333333</v>
      </c>
      <c r="E368" s="269">
        <v>421.86666666666662</v>
      </c>
      <c r="F368" s="269">
        <v>400.08333333333331</v>
      </c>
      <c r="G368" s="269">
        <v>384.16666666666663</v>
      </c>
      <c r="H368" s="269">
        <v>459.56666666666661</v>
      </c>
      <c r="I368" s="269">
        <v>475.48333333333335</v>
      </c>
      <c r="J368" s="269">
        <v>497.26666666666659</v>
      </c>
      <c r="K368" s="268">
        <v>453.7</v>
      </c>
      <c r="L368" s="268">
        <v>416</v>
      </c>
      <c r="M368" s="268">
        <v>79.943659999999994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470.3</v>
      </c>
      <c r="D369" s="269">
        <v>471.43333333333334</v>
      </c>
      <c r="E369" s="269">
        <v>467.06666666666666</v>
      </c>
      <c r="F369" s="269">
        <v>463.83333333333331</v>
      </c>
      <c r="G369" s="269">
        <v>459.46666666666664</v>
      </c>
      <c r="H369" s="269">
        <v>474.66666666666669</v>
      </c>
      <c r="I369" s="269">
        <v>479.03333333333336</v>
      </c>
      <c r="J369" s="269">
        <v>482.26666666666671</v>
      </c>
      <c r="K369" s="268">
        <v>475.8</v>
      </c>
      <c r="L369" s="268">
        <v>468.2</v>
      </c>
      <c r="M369" s="268">
        <v>5.3382500000000004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584.75</v>
      </c>
      <c r="D370" s="269">
        <v>586.31666666666672</v>
      </c>
      <c r="E370" s="269">
        <v>581.63333333333344</v>
      </c>
      <c r="F370" s="269">
        <v>578.51666666666677</v>
      </c>
      <c r="G370" s="269">
        <v>573.83333333333348</v>
      </c>
      <c r="H370" s="269">
        <v>589.43333333333339</v>
      </c>
      <c r="I370" s="269">
        <v>594.11666666666656</v>
      </c>
      <c r="J370" s="269">
        <v>597.23333333333335</v>
      </c>
      <c r="K370" s="268">
        <v>591</v>
      </c>
      <c r="L370" s="268">
        <v>583.20000000000005</v>
      </c>
      <c r="M370" s="268">
        <v>0.61623000000000006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126.7</v>
      </c>
      <c r="D371" s="269">
        <v>127.41666666666667</v>
      </c>
      <c r="E371" s="269">
        <v>125.48333333333335</v>
      </c>
      <c r="F371" s="269">
        <v>124.26666666666668</v>
      </c>
      <c r="G371" s="269">
        <v>122.33333333333336</v>
      </c>
      <c r="H371" s="269">
        <v>128.63333333333333</v>
      </c>
      <c r="I371" s="269">
        <v>130.56666666666666</v>
      </c>
      <c r="J371" s="269">
        <v>131.78333333333333</v>
      </c>
      <c r="K371" s="268">
        <v>129.35</v>
      </c>
      <c r="L371" s="268">
        <v>126.2</v>
      </c>
      <c r="M371" s="268">
        <v>1.8622700000000001</v>
      </c>
      <c r="N371" s="1"/>
      <c r="O371" s="1"/>
    </row>
    <row r="372" spans="1:15" ht="12.75" customHeight="1">
      <c r="A372" s="30">
        <v>362</v>
      </c>
      <c r="B372" s="278" t="s">
        <v>851</v>
      </c>
      <c r="C372" s="268">
        <v>1416.55</v>
      </c>
      <c r="D372" s="269">
        <v>1426.3</v>
      </c>
      <c r="E372" s="269">
        <v>1404.35</v>
      </c>
      <c r="F372" s="269">
        <v>1392.1499999999999</v>
      </c>
      <c r="G372" s="269">
        <v>1370.1999999999998</v>
      </c>
      <c r="H372" s="269">
        <v>1438.5</v>
      </c>
      <c r="I372" s="269">
        <v>1460.4500000000003</v>
      </c>
      <c r="J372" s="269">
        <v>1472.65</v>
      </c>
      <c r="K372" s="268">
        <v>1448.25</v>
      </c>
      <c r="L372" s="268">
        <v>1414.1</v>
      </c>
      <c r="M372" s="268">
        <v>0.22620000000000001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4331.3500000000004</v>
      </c>
      <c r="D373" s="269">
        <v>4285.45</v>
      </c>
      <c r="E373" s="269">
        <v>4216.8999999999996</v>
      </c>
      <c r="F373" s="269">
        <v>4102.45</v>
      </c>
      <c r="G373" s="269">
        <v>4033.8999999999996</v>
      </c>
      <c r="H373" s="269">
        <v>4399.8999999999996</v>
      </c>
      <c r="I373" s="269">
        <v>4468.4500000000007</v>
      </c>
      <c r="J373" s="269">
        <v>4582.8999999999996</v>
      </c>
      <c r="K373" s="268">
        <v>4354</v>
      </c>
      <c r="L373" s="268">
        <v>4171</v>
      </c>
      <c r="M373" s="268">
        <v>0.14852000000000001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13913</v>
      </c>
      <c r="D374" s="269">
        <v>13924.550000000001</v>
      </c>
      <c r="E374" s="269">
        <v>13839.650000000001</v>
      </c>
      <c r="F374" s="269">
        <v>13766.300000000001</v>
      </c>
      <c r="G374" s="269">
        <v>13681.400000000001</v>
      </c>
      <c r="H374" s="269">
        <v>13997.900000000001</v>
      </c>
      <c r="I374" s="269">
        <v>14082.8</v>
      </c>
      <c r="J374" s="269">
        <v>14156.150000000001</v>
      </c>
      <c r="K374" s="268">
        <v>14009.45</v>
      </c>
      <c r="L374" s="268">
        <v>13851.2</v>
      </c>
      <c r="M374" s="268">
        <v>6.2839999999999993E-2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36.65</v>
      </c>
      <c r="D375" s="269">
        <v>36.700000000000003</v>
      </c>
      <c r="E375" s="269">
        <v>36.400000000000006</v>
      </c>
      <c r="F375" s="269">
        <v>36.150000000000006</v>
      </c>
      <c r="G375" s="269">
        <v>35.850000000000009</v>
      </c>
      <c r="H375" s="269">
        <v>36.950000000000003</v>
      </c>
      <c r="I375" s="269">
        <v>37.25</v>
      </c>
      <c r="J375" s="269">
        <v>37.5</v>
      </c>
      <c r="K375" s="268">
        <v>37</v>
      </c>
      <c r="L375" s="268">
        <v>36.450000000000003</v>
      </c>
      <c r="M375" s="268">
        <v>274.48412000000002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627.1</v>
      </c>
      <c r="D376" s="269">
        <v>631.08333333333337</v>
      </c>
      <c r="E376" s="269">
        <v>617.36666666666679</v>
      </c>
      <c r="F376" s="269">
        <v>607.63333333333344</v>
      </c>
      <c r="G376" s="269">
        <v>593.91666666666686</v>
      </c>
      <c r="H376" s="269">
        <v>640.81666666666672</v>
      </c>
      <c r="I376" s="269">
        <v>654.53333333333319</v>
      </c>
      <c r="J376" s="269">
        <v>664.26666666666665</v>
      </c>
      <c r="K376" s="268">
        <v>644.79999999999995</v>
      </c>
      <c r="L376" s="268">
        <v>621.35</v>
      </c>
      <c r="M376" s="268">
        <v>0.68757000000000001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121.15</v>
      </c>
      <c r="D377" s="269">
        <v>121</v>
      </c>
      <c r="E377" s="269">
        <v>118.25</v>
      </c>
      <c r="F377" s="269">
        <v>115.35</v>
      </c>
      <c r="G377" s="269">
        <v>112.6</v>
      </c>
      <c r="H377" s="269">
        <v>123.9</v>
      </c>
      <c r="I377" s="269">
        <v>126.65</v>
      </c>
      <c r="J377" s="269">
        <v>129.55000000000001</v>
      </c>
      <c r="K377" s="268">
        <v>123.75</v>
      </c>
      <c r="L377" s="268">
        <v>118.1</v>
      </c>
      <c r="M377" s="268">
        <v>246.42639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95.5</v>
      </c>
      <c r="D378" s="269">
        <v>95.116666666666674</v>
      </c>
      <c r="E378" s="269">
        <v>94.483333333333348</v>
      </c>
      <c r="F378" s="269">
        <v>93.466666666666669</v>
      </c>
      <c r="G378" s="269">
        <v>92.833333333333343</v>
      </c>
      <c r="H378" s="269">
        <v>96.133333333333354</v>
      </c>
      <c r="I378" s="269">
        <v>96.76666666666668</v>
      </c>
      <c r="J378" s="269">
        <v>97.78333333333336</v>
      </c>
      <c r="K378" s="268">
        <v>95.75</v>
      </c>
      <c r="L378" s="268">
        <v>94.1</v>
      </c>
      <c r="M378" s="268">
        <v>62.232939999999999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661.55</v>
      </c>
      <c r="D379" s="269">
        <v>665.69999999999993</v>
      </c>
      <c r="E379" s="269">
        <v>651.39999999999986</v>
      </c>
      <c r="F379" s="269">
        <v>641.24999999999989</v>
      </c>
      <c r="G379" s="269">
        <v>626.94999999999982</v>
      </c>
      <c r="H379" s="269">
        <v>675.84999999999991</v>
      </c>
      <c r="I379" s="269">
        <v>690.14999999999986</v>
      </c>
      <c r="J379" s="269">
        <v>700.3</v>
      </c>
      <c r="K379" s="268">
        <v>680</v>
      </c>
      <c r="L379" s="268">
        <v>655.55</v>
      </c>
      <c r="M379" s="268">
        <v>3.6610299999999998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347.95</v>
      </c>
      <c r="D380" s="269">
        <v>351.33333333333331</v>
      </c>
      <c r="E380" s="269">
        <v>342.76666666666665</v>
      </c>
      <c r="F380" s="269">
        <v>337.58333333333331</v>
      </c>
      <c r="G380" s="269">
        <v>329.01666666666665</v>
      </c>
      <c r="H380" s="269">
        <v>356.51666666666665</v>
      </c>
      <c r="I380" s="269">
        <v>365.08333333333337</v>
      </c>
      <c r="J380" s="269">
        <v>370.26666666666665</v>
      </c>
      <c r="K380" s="268">
        <v>359.9</v>
      </c>
      <c r="L380" s="268">
        <v>346.15</v>
      </c>
      <c r="M380" s="268">
        <v>18.10811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1073.3499999999999</v>
      </c>
      <c r="D381" s="269">
        <v>1079.7833333333333</v>
      </c>
      <c r="E381" s="269">
        <v>1059.5666666666666</v>
      </c>
      <c r="F381" s="269">
        <v>1045.7833333333333</v>
      </c>
      <c r="G381" s="269">
        <v>1025.5666666666666</v>
      </c>
      <c r="H381" s="269">
        <v>1093.5666666666666</v>
      </c>
      <c r="I381" s="269">
        <v>1113.7833333333333</v>
      </c>
      <c r="J381" s="269">
        <v>1127.5666666666666</v>
      </c>
      <c r="K381" s="268">
        <v>1100</v>
      </c>
      <c r="L381" s="268">
        <v>1066</v>
      </c>
      <c r="M381" s="268">
        <v>1.15408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36.299999999999997</v>
      </c>
      <c r="D382" s="269">
        <v>36.4</v>
      </c>
      <c r="E382" s="269">
        <v>35.699999999999996</v>
      </c>
      <c r="F382" s="269">
        <v>35.099999999999994</v>
      </c>
      <c r="G382" s="269">
        <v>34.399999999999991</v>
      </c>
      <c r="H382" s="269">
        <v>37</v>
      </c>
      <c r="I382" s="269">
        <v>37.700000000000003</v>
      </c>
      <c r="J382" s="269">
        <v>38.300000000000004</v>
      </c>
      <c r="K382" s="268">
        <v>37.1</v>
      </c>
      <c r="L382" s="268">
        <v>35.799999999999997</v>
      </c>
      <c r="M382" s="268">
        <v>80.761960000000002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112</v>
      </c>
      <c r="D383" s="269">
        <v>111.08333333333333</v>
      </c>
      <c r="E383" s="269">
        <v>107.66666666666666</v>
      </c>
      <c r="F383" s="269">
        <v>103.33333333333333</v>
      </c>
      <c r="G383" s="269">
        <v>99.916666666666657</v>
      </c>
      <c r="H383" s="269">
        <v>115.41666666666666</v>
      </c>
      <c r="I383" s="269">
        <v>118.83333333333331</v>
      </c>
      <c r="J383" s="269">
        <v>123.16666666666666</v>
      </c>
      <c r="K383" s="268">
        <v>114.5</v>
      </c>
      <c r="L383" s="268">
        <v>106.75</v>
      </c>
      <c r="M383" s="268">
        <v>31.472629999999999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169.65</v>
      </c>
      <c r="D384" s="269">
        <v>169.73333333333332</v>
      </c>
      <c r="E384" s="269">
        <v>166.46666666666664</v>
      </c>
      <c r="F384" s="269">
        <v>163.28333333333333</v>
      </c>
      <c r="G384" s="269">
        <v>160.01666666666665</v>
      </c>
      <c r="H384" s="269">
        <v>172.91666666666663</v>
      </c>
      <c r="I384" s="269">
        <v>176.18333333333334</v>
      </c>
      <c r="J384" s="269">
        <v>179.36666666666662</v>
      </c>
      <c r="K384" s="268">
        <v>173</v>
      </c>
      <c r="L384" s="268">
        <v>166.55</v>
      </c>
      <c r="M384" s="268">
        <v>16.796029999999998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604.04999999999995</v>
      </c>
      <c r="D385" s="269">
        <v>596.65</v>
      </c>
      <c r="E385" s="269">
        <v>578.29999999999995</v>
      </c>
      <c r="F385" s="269">
        <v>552.54999999999995</v>
      </c>
      <c r="G385" s="269">
        <v>534.19999999999993</v>
      </c>
      <c r="H385" s="269">
        <v>622.4</v>
      </c>
      <c r="I385" s="269">
        <v>640.75000000000011</v>
      </c>
      <c r="J385" s="269">
        <v>666.5</v>
      </c>
      <c r="K385" s="268">
        <v>615</v>
      </c>
      <c r="L385" s="268">
        <v>570.9</v>
      </c>
      <c r="M385" s="268">
        <v>3.9129100000000001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215.8</v>
      </c>
      <c r="D386" s="269">
        <v>215.35</v>
      </c>
      <c r="E386" s="269">
        <v>212.75</v>
      </c>
      <c r="F386" s="269">
        <v>209.70000000000002</v>
      </c>
      <c r="G386" s="269">
        <v>207.10000000000002</v>
      </c>
      <c r="H386" s="269">
        <v>218.39999999999998</v>
      </c>
      <c r="I386" s="269">
        <v>220.99999999999994</v>
      </c>
      <c r="J386" s="269">
        <v>224.04999999999995</v>
      </c>
      <c r="K386" s="268">
        <v>217.95</v>
      </c>
      <c r="L386" s="268">
        <v>212.3</v>
      </c>
      <c r="M386" s="268">
        <v>1.83802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98.25</v>
      </c>
      <c r="D387" s="269">
        <v>97.433333333333337</v>
      </c>
      <c r="E387" s="269">
        <v>95.966666666666669</v>
      </c>
      <c r="F387" s="269">
        <v>93.683333333333337</v>
      </c>
      <c r="G387" s="269">
        <v>92.216666666666669</v>
      </c>
      <c r="H387" s="269">
        <v>99.716666666666669</v>
      </c>
      <c r="I387" s="269">
        <v>101.18333333333334</v>
      </c>
      <c r="J387" s="269">
        <v>103.46666666666667</v>
      </c>
      <c r="K387" s="268">
        <v>98.9</v>
      </c>
      <c r="L387" s="268">
        <v>95.15</v>
      </c>
      <c r="M387" s="268">
        <v>39.433920000000001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1926.9</v>
      </c>
      <c r="D388" s="269">
        <v>1936.4333333333334</v>
      </c>
      <c r="E388" s="269">
        <v>1894.4666666666667</v>
      </c>
      <c r="F388" s="269">
        <v>1862.0333333333333</v>
      </c>
      <c r="G388" s="269">
        <v>1820.0666666666666</v>
      </c>
      <c r="H388" s="269">
        <v>1968.8666666666668</v>
      </c>
      <c r="I388" s="269">
        <v>2010.8333333333335</v>
      </c>
      <c r="J388" s="269">
        <v>2043.2666666666669</v>
      </c>
      <c r="K388" s="268">
        <v>1978.4</v>
      </c>
      <c r="L388" s="268">
        <v>1904</v>
      </c>
      <c r="M388" s="268">
        <v>0.19170999999999999</v>
      </c>
      <c r="N388" s="1"/>
      <c r="O388" s="1"/>
    </row>
    <row r="389" spans="1:15" ht="12.75" customHeight="1">
      <c r="A389" s="30">
        <v>379</v>
      </c>
      <c r="B389" s="278" t="s">
        <v>852</v>
      </c>
      <c r="C389" s="268">
        <v>49.8</v>
      </c>
      <c r="D389" s="269">
        <v>49.433333333333337</v>
      </c>
      <c r="E389" s="269">
        <v>48.416666666666671</v>
      </c>
      <c r="F389" s="269">
        <v>47.033333333333331</v>
      </c>
      <c r="G389" s="269">
        <v>46.016666666666666</v>
      </c>
      <c r="H389" s="269">
        <v>50.816666666666677</v>
      </c>
      <c r="I389" s="269">
        <v>51.833333333333343</v>
      </c>
      <c r="J389" s="269">
        <v>53.216666666666683</v>
      </c>
      <c r="K389" s="268">
        <v>50.45</v>
      </c>
      <c r="L389" s="268">
        <v>48.05</v>
      </c>
      <c r="M389" s="268">
        <v>21.534520000000001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145.44999999999999</v>
      </c>
      <c r="D390" s="269">
        <v>145.54999999999998</v>
      </c>
      <c r="E390" s="269">
        <v>144.34999999999997</v>
      </c>
      <c r="F390" s="269">
        <v>143.24999999999997</v>
      </c>
      <c r="G390" s="269">
        <v>142.04999999999995</v>
      </c>
      <c r="H390" s="269">
        <v>146.64999999999998</v>
      </c>
      <c r="I390" s="269">
        <v>147.84999999999997</v>
      </c>
      <c r="J390" s="269">
        <v>148.94999999999999</v>
      </c>
      <c r="K390" s="268">
        <v>146.75</v>
      </c>
      <c r="L390" s="268">
        <v>144.44999999999999</v>
      </c>
      <c r="M390" s="268">
        <v>11.17296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1010.15</v>
      </c>
      <c r="D391" s="269">
        <v>1017.4833333333332</v>
      </c>
      <c r="E391" s="269">
        <v>1000.3666666666666</v>
      </c>
      <c r="F391" s="269">
        <v>990.58333333333337</v>
      </c>
      <c r="G391" s="269">
        <v>973.4666666666667</v>
      </c>
      <c r="H391" s="269">
        <v>1027.2666666666664</v>
      </c>
      <c r="I391" s="269">
        <v>1044.383333333333</v>
      </c>
      <c r="J391" s="269">
        <v>1054.1666666666663</v>
      </c>
      <c r="K391" s="268">
        <v>1034.5999999999999</v>
      </c>
      <c r="L391" s="268">
        <v>1007.7</v>
      </c>
      <c r="M391" s="268">
        <v>2.2531300000000001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2422.1</v>
      </c>
      <c r="D392" s="269">
        <v>2430.0833333333335</v>
      </c>
      <c r="E392" s="269">
        <v>2410.166666666667</v>
      </c>
      <c r="F392" s="269">
        <v>2398.2333333333336</v>
      </c>
      <c r="G392" s="269">
        <v>2378.3166666666671</v>
      </c>
      <c r="H392" s="269">
        <v>2442.0166666666669</v>
      </c>
      <c r="I392" s="269">
        <v>2461.9333333333338</v>
      </c>
      <c r="J392" s="269">
        <v>2473.8666666666668</v>
      </c>
      <c r="K392" s="268">
        <v>2450</v>
      </c>
      <c r="L392" s="268">
        <v>2418.15</v>
      </c>
      <c r="M392" s="268">
        <v>61.62021</v>
      </c>
      <c r="N392" s="1"/>
      <c r="O392" s="1"/>
    </row>
    <row r="393" spans="1:15" ht="12.75" customHeight="1">
      <c r="A393" s="30">
        <v>383</v>
      </c>
      <c r="B393" s="278" t="s">
        <v>822</v>
      </c>
      <c r="C393" s="268">
        <v>130.4</v>
      </c>
      <c r="D393" s="269">
        <v>130.28333333333333</v>
      </c>
      <c r="E393" s="269">
        <v>128.61666666666667</v>
      </c>
      <c r="F393" s="269">
        <v>126.83333333333334</v>
      </c>
      <c r="G393" s="269">
        <v>125.16666666666669</v>
      </c>
      <c r="H393" s="269">
        <v>132.06666666666666</v>
      </c>
      <c r="I393" s="269">
        <v>133.73333333333335</v>
      </c>
      <c r="J393" s="269">
        <v>135.51666666666665</v>
      </c>
      <c r="K393" s="268">
        <v>131.94999999999999</v>
      </c>
      <c r="L393" s="268">
        <v>128.5</v>
      </c>
      <c r="M393" s="268">
        <v>3.5809299999999999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943</v>
      </c>
      <c r="D394" s="269">
        <v>946.75</v>
      </c>
      <c r="E394" s="269">
        <v>936.6</v>
      </c>
      <c r="F394" s="269">
        <v>930.2</v>
      </c>
      <c r="G394" s="269">
        <v>920.05000000000007</v>
      </c>
      <c r="H394" s="269">
        <v>953.15</v>
      </c>
      <c r="I394" s="269">
        <v>963.30000000000007</v>
      </c>
      <c r="J394" s="269">
        <v>969.69999999999993</v>
      </c>
      <c r="K394" s="268">
        <v>956.9</v>
      </c>
      <c r="L394" s="268">
        <v>940.35</v>
      </c>
      <c r="M394" s="268">
        <v>0.18668999999999999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1390.55</v>
      </c>
      <c r="D395" s="269">
        <v>1400.1833333333334</v>
      </c>
      <c r="E395" s="269">
        <v>1370.3666666666668</v>
      </c>
      <c r="F395" s="269">
        <v>1350.1833333333334</v>
      </c>
      <c r="G395" s="269">
        <v>1320.3666666666668</v>
      </c>
      <c r="H395" s="269">
        <v>1420.3666666666668</v>
      </c>
      <c r="I395" s="269">
        <v>1450.1833333333334</v>
      </c>
      <c r="J395" s="269">
        <v>1470.3666666666668</v>
      </c>
      <c r="K395" s="268">
        <v>1430</v>
      </c>
      <c r="L395" s="268">
        <v>1380</v>
      </c>
      <c r="M395" s="268">
        <v>1.58256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886.35</v>
      </c>
      <c r="D396" s="269">
        <v>892.7166666666667</v>
      </c>
      <c r="E396" s="269">
        <v>878.48333333333335</v>
      </c>
      <c r="F396" s="269">
        <v>870.61666666666667</v>
      </c>
      <c r="G396" s="269">
        <v>856.38333333333333</v>
      </c>
      <c r="H396" s="269">
        <v>900.58333333333337</v>
      </c>
      <c r="I396" s="269">
        <v>914.81666666666672</v>
      </c>
      <c r="J396" s="269">
        <v>922.68333333333339</v>
      </c>
      <c r="K396" s="268">
        <v>906.95</v>
      </c>
      <c r="L396" s="268">
        <v>884.85</v>
      </c>
      <c r="M396" s="268">
        <v>12.32328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1245.1500000000001</v>
      </c>
      <c r="D397" s="269">
        <v>1255.8500000000001</v>
      </c>
      <c r="E397" s="269">
        <v>1231.7500000000002</v>
      </c>
      <c r="F397" s="269">
        <v>1218.3500000000001</v>
      </c>
      <c r="G397" s="269">
        <v>1194.2500000000002</v>
      </c>
      <c r="H397" s="269">
        <v>1269.2500000000002</v>
      </c>
      <c r="I397" s="269">
        <v>1293.3500000000001</v>
      </c>
      <c r="J397" s="269">
        <v>1306.7500000000002</v>
      </c>
      <c r="K397" s="268">
        <v>1279.95</v>
      </c>
      <c r="L397" s="268">
        <v>1242.45</v>
      </c>
      <c r="M397" s="268">
        <v>9.0076900000000002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418.85</v>
      </c>
      <c r="D398" s="269">
        <v>420.7833333333333</v>
      </c>
      <c r="E398" s="269">
        <v>415.56666666666661</v>
      </c>
      <c r="F398" s="269">
        <v>412.2833333333333</v>
      </c>
      <c r="G398" s="269">
        <v>407.06666666666661</v>
      </c>
      <c r="H398" s="269">
        <v>424.06666666666661</v>
      </c>
      <c r="I398" s="269">
        <v>429.2833333333333</v>
      </c>
      <c r="J398" s="269">
        <v>432.56666666666661</v>
      </c>
      <c r="K398" s="268">
        <v>426</v>
      </c>
      <c r="L398" s="268">
        <v>417.5</v>
      </c>
      <c r="M398" s="268">
        <v>0.33706000000000003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32.85</v>
      </c>
      <c r="D399" s="269">
        <v>33.15</v>
      </c>
      <c r="E399" s="269">
        <v>32.4</v>
      </c>
      <c r="F399" s="269">
        <v>31.950000000000003</v>
      </c>
      <c r="G399" s="269">
        <v>31.200000000000003</v>
      </c>
      <c r="H399" s="269">
        <v>33.599999999999994</v>
      </c>
      <c r="I399" s="269">
        <v>34.349999999999994</v>
      </c>
      <c r="J399" s="269">
        <v>34.79999999999999</v>
      </c>
      <c r="K399" s="268">
        <v>33.9</v>
      </c>
      <c r="L399" s="268">
        <v>32.700000000000003</v>
      </c>
      <c r="M399" s="268">
        <v>44.459359999999997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4748.8</v>
      </c>
      <c r="D400" s="269">
        <v>4734</v>
      </c>
      <c r="E400" s="269">
        <v>4695</v>
      </c>
      <c r="F400" s="269">
        <v>4641.2</v>
      </c>
      <c r="G400" s="269">
        <v>4602.2</v>
      </c>
      <c r="H400" s="269">
        <v>4787.8</v>
      </c>
      <c r="I400" s="269">
        <v>4826.8</v>
      </c>
      <c r="J400" s="269">
        <v>4880.6000000000004</v>
      </c>
      <c r="K400" s="268">
        <v>4773</v>
      </c>
      <c r="L400" s="268">
        <v>4680.2</v>
      </c>
      <c r="M400" s="268">
        <v>0.44429000000000002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2575.0500000000002</v>
      </c>
      <c r="D401" s="269">
        <v>2568.7666666666669</v>
      </c>
      <c r="E401" s="269">
        <v>2539.5333333333338</v>
      </c>
      <c r="F401" s="269">
        <v>2504.0166666666669</v>
      </c>
      <c r="G401" s="269">
        <v>2474.7833333333338</v>
      </c>
      <c r="H401" s="269">
        <v>2604.2833333333338</v>
      </c>
      <c r="I401" s="269">
        <v>2633.5166666666664</v>
      </c>
      <c r="J401" s="269">
        <v>2669.0333333333338</v>
      </c>
      <c r="K401" s="268">
        <v>2598</v>
      </c>
      <c r="L401" s="268">
        <v>2533.25</v>
      </c>
      <c r="M401" s="268">
        <v>6.5615100000000002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5890.3</v>
      </c>
      <c r="D402" s="269">
        <v>5931.7666666666664</v>
      </c>
      <c r="E402" s="269">
        <v>5838.5333333333328</v>
      </c>
      <c r="F402" s="269">
        <v>5786.7666666666664</v>
      </c>
      <c r="G402" s="269">
        <v>5693.5333333333328</v>
      </c>
      <c r="H402" s="269">
        <v>5983.5333333333328</v>
      </c>
      <c r="I402" s="269">
        <v>6076.7666666666664</v>
      </c>
      <c r="J402" s="269">
        <v>6128.5333333333328</v>
      </c>
      <c r="K402" s="268">
        <v>6025</v>
      </c>
      <c r="L402" s="268">
        <v>5880</v>
      </c>
      <c r="M402" s="268">
        <v>0.50675000000000003</v>
      </c>
      <c r="N402" s="1"/>
      <c r="O402" s="1"/>
    </row>
    <row r="403" spans="1:15" ht="12.75" customHeight="1">
      <c r="A403" s="30">
        <v>393</v>
      </c>
      <c r="B403" s="278" t="s">
        <v>853</v>
      </c>
      <c r="C403" s="268">
        <v>1501.45</v>
      </c>
      <c r="D403" s="269">
        <v>1521.5</v>
      </c>
      <c r="E403" s="269">
        <v>1469</v>
      </c>
      <c r="F403" s="269">
        <v>1436.55</v>
      </c>
      <c r="G403" s="269">
        <v>1384.05</v>
      </c>
      <c r="H403" s="269">
        <v>1553.95</v>
      </c>
      <c r="I403" s="269">
        <v>1606.45</v>
      </c>
      <c r="J403" s="269">
        <v>1638.9</v>
      </c>
      <c r="K403" s="268">
        <v>1574</v>
      </c>
      <c r="L403" s="268">
        <v>1489.05</v>
      </c>
      <c r="M403" s="268">
        <v>3.1367099999999999</v>
      </c>
      <c r="N403" s="1"/>
      <c r="O403" s="1"/>
    </row>
    <row r="404" spans="1:15" ht="12.75" customHeight="1">
      <c r="A404" s="30">
        <v>394</v>
      </c>
      <c r="B404" s="278" t="s">
        <v>854</v>
      </c>
      <c r="C404" s="268">
        <v>368.35</v>
      </c>
      <c r="D404" s="269">
        <v>369.7833333333333</v>
      </c>
      <c r="E404" s="269">
        <v>365.61666666666662</v>
      </c>
      <c r="F404" s="269">
        <v>362.88333333333333</v>
      </c>
      <c r="G404" s="269">
        <v>358.71666666666664</v>
      </c>
      <c r="H404" s="269">
        <v>372.51666666666659</v>
      </c>
      <c r="I404" s="269">
        <v>376.68333333333334</v>
      </c>
      <c r="J404" s="269">
        <v>379.41666666666657</v>
      </c>
      <c r="K404" s="268">
        <v>373.95</v>
      </c>
      <c r="L404" s="268">
        <v>367.05</v>
      </c>
      <c r="M404" s="268">
        <v>0.99626000000000003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3388.2</v>
      </c>
      <c r="D405" s="269">
        <v>3364.3833333333332</v>
      </c>
      <c r="E405" s="269">
        <v>3308.8166666666666</v>
      </c>
      <c r="F405" s="269">
        <v>3229.4333333333334</v>
      </c>
      <c r="G405" s="269">
        <v>3173.8666666666668</v>
      </c>
      <c r="H405" s="269">
        <v>3443.7666666666664</v>
      </c>
      <c r="I405" s="269">
        <v>3499.333333333333</v>
      </c>
      <c r="J405" s="269">
        <v>3578.7166666666662</v>
      </c>
      <c r="K405" s="268">
        <v>3419.95</v>
      </c>
      <c r="L405" s="268">
        <v>3285</v>
      </c>
      <c r="M405" s="268">
        <v>1.2966299999999999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111.8</v>
      </c>
      <c r="D406" s="269">
        <v>110.28333333333335</v>
      </c>
      <c r="E406" s="269">
        <v>107.66666666666669</v>
      </c>
      <c r="F406" s="269">
        <v>103.53333333333335</v>
      </c>
      <c r="G406" s="269">
        <v>100.91666666666669</v>
      </c>
      <c r="H406" s="269">
        <v>114.41666666666669</v>
      </c>
      <c r="I406" s="269">
        <v>117.03333333333333</v>
      </c>
      <c r="J406" s="269">
        <v>121.16666666666669</v>
      </c>
      <c r="K406" s="268">
        <v>112.9</v>
      </c>
      <c r="L406" s="268">
        <v>106.15</v>
      </c>
      <c r="M406" s="268">
        <v>13.686310000000001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2736.2</v>
      </c>
      <c r="D407" s="269">
        <v>2777.4333333333329</v>
      </c>
      <c r="E407" s="269">
        <v>2679.9166666666661</v>
      </c>
      <c r="F407" s="269">
        <v>2623.6333333333332</v>
      </c>
      <c r="G407" s="269">
        <v>2526.1166666666663</v>
      </c>
      <c r="H407" s="269">
        <v>2833.7166666666658</v>
      </c>
      <c r="I407" s="269">
        <v>2931.2333333333331</v>
      </c>
      <c r="J407" s="269">
        <v>2987.5166666666655</v>
      </c>
      <c r="K407" s="268">
        <v>2874.95</v>
      </c>
      <c r="L407" s="268">
        <v>2721.15</v>
      </c>
      <c r="M407" s="268">
        <v>0.32290000000000002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365.15</v>
      </c>
      <c r="D408" s="269">
        <v>372.31666666666666</v>
      </c>
      <c r="E408" s="269">
        <v>357.13333333333333</v>
      </c>
      <c r="F408" s="269">
        <v>349.11666666666667</v>
      </c>
      <c r="G408" s="269">
        <v>333.93333333333334</v>
      </c>
      <c r="H408" s="269">
        <v>380.33333333333331</v>
      </c>
      <c r="I408" s="269">
        <v>395.51666666666659</v>
      </c>
      <c r="J408" s="269">
        <v>403.5333333333333</v>
      </c>
      <c r="K408" s="268">
        <v>387.5</v>
      </c>
      <c r="L408" s="268">
        <v>364.3</v>
      </c>
      <c r="M408" s="268">
        <v>3.6523699999999999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115</v>
      </c>
      <c r="D409" s="269">
        <v>115.86666666666667</v>
      </c>
      <c r="E409" s="269">
        <v>113.78333333333335</v>
      </c>
      <c r="F409" s="269">
        <v>112.56666666666668</v>
      </c>
      <c r="G409" s="269">
        <v>110.48333333333335</v>
      </c>
      <c r="H409" s="269">
        <v>117.08333333333334</v>
      </c>
      <c r="I409" s="269">
        <v>119.16666666666666</v>
      </c>
      <c r="J409" s="269">
        <v>120.38333333333334</v>
      </c>
      <c r="K409" s="268">
        <v>117.95</v>
      </c>
      <c r="L409" s="268">
        <v>114.65</v>
      </c>
      <c r="M409" s="268">
        <v>9.3442900000000009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21321.200000000001</v>
      </c>
      <c r="D410" s="269">
        <v>21230.866666666669</v>
      </c>
      <c r="E410" s="269">
        <v>21015.283333333336</v>
      </c>
      <c r="F410" s="269">
        <v>20709.366666666669</v>
      </c>
      <c r="G410" s="269">
        <v>20493.783333333336</v>
      </c>
      <c r="H410" s="269">
        <v>21536.783333333336</v>
      </c>
      <c r="I410" s="269">
        <v>21752.366666666665</v>
      </c>
      <c r="J410" s="269">
        <v>22058.283333333336</v>
      </c>
      <c r="K410" s="268">
        <v>21446.45</v>
      </c>
      <c r="L410" s="268">
        <v>20924.95</v>
      </c>
      <c r="M410" s="268">
        <v>0.56605000000000005</v>
      </c>
      <c r="N410" s="1"/>
      <c r="O410" s="1"/>
    </row>
    <row r="411" spans="1:15" ht="12.75" customHeight="1">
      <c r="A411" s="30">
        <v>401</v>
      </c>
      <c r="B411" s="278" t="s">
        <v>855</v>
      </c>
      <c r="C411" s="268">
        <v>60.85</v>
      </c>
      <c r="D411" s="269">
        <v>60.15</v>
      </c>
      <c r="E411" s="269">
        <v>58.8</v>
      </c>
      <c r="F411" s="269">
        <v>56.75</v>
      </c>
      <c r="G411" s="269">
        <v>55.4</v>
      </c>
      <c r="H411" s="269">
        <v>62.199999999999996</v>
      </c>
      <c r="I411" s="269">
        <v>63.550000000000004</v>
      </c>
      <c r="J411" s="269">
        <v>65.599999999999994</v>
      </c>
      <c r="K411" s="268">
        <v>61.5</v>
      </c>
      <c r="L411" s="268">
        <v>58.1</v>
      </c>
      <c r="M411" s="268">
        <v>456.20594999999997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1769.2</v>
      </c>
      <c r="D412" s="269">
        <v>1772</v>
      </c>
      <c r="E412" s="269">
        <v>1734</v>
      </c>
      <c r="F412" s="269">
        <v>1698.8</v>
      </c>
      <c r="G412" s="269">
        <v>1660.8</v>
      </c>
      <c r="H412" s="269">
        <v>1807.2</v>
      </c>
      <c r="I412" s="269">
        <v>1845.2</v>
      </c>
      <c r="J412" s="269">
        <v>1880.4</v>
      </c>
      <c r="K412" s="268">
        <v>1810</v>
      </c>
      <c r="L412" s="268">
        <v>1736.8</v>
      </c>
      <c r="M412" s="268">
        <v>0.41077000000000002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1197.75</v>
      </c>
      <c r="D413" s="269">
        <v>1202.5833333333333</v>
      </c>
      <c r="E413" s="269">
        <v>1187.1666666666665</v>
      </c>
      <c r="F413" s="269">
        <v>1176.5833333333333</v>
      </c>
      <c r="G413" s="269">
        <v>1161.1666666666665</v>
      </c>
      <c r="H413" s="269">
        <v>1213.1666666666665</v>
      </c>
      <c r="I413" s="269">
        <v>1228.583333333333</v>
      </c>
      <c r="J413" s="269">
        <v>1239.1666666666665</v>
      </c>
      <c r="K413" s="268">
        <v>1218</v>
      </c>
      <c r="L413" s="268">
        <v>1192</v>
      </c>
      <c r="M413" s="268">
        <v>8.5710200000000007</v>
      </c>
      <c r="N413" s="1"/>
      <c r="O413" s="1"/>
    </row>
    <row r="414" spans="1:15" ht="12.75" customHeight="1">
      <c r="A414" s="30">
        <v>404</v>
      </c>
      <c r="B414" s="278" t="s">
        <v>856</v>
      </c>
      <c r="C414" s="268">
        <v>289.25</v>
      </c>
      <c r="D414" s="269">
        <v>290.61666666666667</v>
      </c>
      <c r="E414" s="269">
        <v>286.63333333333333</v>
      </c>
      <c r="F414" s="269">
        <v>284.01666666666665</v>
      </c>
      <c r="G414" s="269">
        <v>280.0333333333333</v>
      </c>
      <c r="H414" s="269">
        <v>293.23333333333335</v>
      </c>
      <c r="I414" s="269">
        <v>297.2166666666667</v>
      </c>
      <c r="J414" s="269">
        <v>299.83333333333337</v>
      </c>
      <c r="K414" s="268">
        <v>294.60000000000002</v>
      </c>
      <c r="L414" s="268">
        <v>288</v>
      </c>
      <c r="M414" s="268">
        <v>1.21391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2800.45</v>
      </c>
      <c r="D415" s="269">
        <v>2790.1</v>
      </c>
      <c r="E415" s="269">
        <v>2762.6499999999996</v>
      </c>
      <c r="F415" s="269">
        <v>2724.85</v>
      </c>
      <c r="G415" s="269">
        <v>2697.3999999999996</v>
      </c>
      <c r="H415" s="269">
        <v>2827.8999999999996</v>
      </c>
      <c r="I415" s="269">
        <v>2855.3499999999995</v>
      </c>
      <c r="J415" s="269">
        <v>2893.1499999999996</v>
      </c>
      <c r="K415" s="268">
        <v>2817.55</v>
      </c>
      <c r="L415" s="268">
        <v>2752.3</v>
      </c>
      <c r="M415" s="268">
        <v>1.97017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662.2</v>
      </c>
      <c r="D416" s="269">
        <v>659</v>
      </c>
      <c r="E416" s="269">
        <v>650.20000000000005</v>
      </c>
      <c r="F416" s="269">
        <v>638.20000000000005</v>
      </c>
      <c r="G416" s="269">
        <v>629.40000000000009</v>
      </c>
      <c r="H416" s="269">
        <v>671</v>
      </c>
      <c r="I416" s="269">
        <v>679.8</v>
      </c>
      <c r="J416" s="269">
        <v>691.8</v>
      </c>
      <c r="K416" s="268">
        <v>667.8</v>
      </c>
      <c r="L416" s="268">
        <v>647</v>
      </c>
      <c r="M416" s="268">
        <v>1.3186199999999999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4063.3</v>
      </c>
      <c r="D417" s="269">
        <v>4061.15</v>
      </c>
      <c r="E417" s="269">
        <v>3999.3500000000004</v>
      </c>
      <c r="F417" s="269">
        <v>3935.4</v>
      </c>
      <c r="G417" s="269">
        <v>3873.6000000000004</v>
      </c>
      <c r="H417" s="269">
        <v>4125.1000000000004</v>
      </c>
      <c r="I417" s="269">
        <v>4186.9000000000005</v>
      </c>
      <c r="J417" s="269">
        <v>4250.8500000000004</v>
      </c>
      <c r="K417" s="268">
        <v>4122.95</v>
      </c>
      <c r="L417" s="268">
        <v>3997.2</v>
      </c>
      <c r="M417" s="268">
        <v>0.61365999999999998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439.65</v>
      </c>
      <c r="D418" s="269">
        <v>441.84999999999997</v>
      </c>
      <c r="E418" s="269">
        <v>433.79999999999995</v>
      </c>
      <c r="F418" s="269">
        <v>427.95</v>
      </c>
      <c r="G418" s="269">
        <v>419.9</v>
      </c>
      <c r="H418" s="269">
        <v>447.69999999999993</v>
      </c>
      <c r="I418" s="269">
        <v>455.75</v>
      </c>
      <c r="J418" s="269">
        <v>461.59999999999991</v>
      </c>
      <c r="K418" s="268">
        <v>449.9</v>
      </c>
      <c r="L418" s="268">
        <v>436</v>
      </c>
      <c r="M418" s="268">
        <v>0.61194999999999999</v>
      </c>
      <c r="N418" s="1"/>
      <c r="O418" s="1"/>
    </row>
    <row r="419" spans="1:15" ht="12.75" customHeight="1">
      <c r="A419" s="30">
        <v>409</v>
      </c>
      <c r="B419" s="278" t="s">
        <v>823</v>
      </c>
      <c r="C419" s="268">
        <v>474.15</v>
      </c>
      <c r="D419" s="269">
        <v>476.2166666666667</v>
      </c>
      <c r="E419" s="269">
        <v>468.28333333333342</v>
      </c>
      <c r="F419" s="269">
        <v>462.41666666666674</v>
      </c>
      <c r="G419" s="269">
        <v>454.48333333333346</v>
      </c>
      <c r="H419" s="269">
        <v>482.08333333333337</v>
      </c>
      <c r="I419" s="269">
        <v>490.01666666666665</v>
      </c>
      <c r="J419" s="269">
        <v>495.88333333333333</v>
      </c>
      <c r="K419" s="268">
        <v>484.15</v>
      </c>
      <c r="L419" s="268">
        <v>470.35</v>
      </c>
      <c r="M419" s="268">
        <v>9.9126200000000004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513.04999999999995</v>
      </c>
      <c r="D420" s="269">
        <v>512.66666666666663</v>
      </c>
      <c r="E420" s="269">
        <v>503.38333333333321</v>
      </c>
      <c r="F420" s="269">
        <v>493.71666666666658</v>
      </c>
      <c r="G420" s="269">
        <v>484.43333333333317</v>
      </c>
      <c r="H420" s="269">
        <v>522.33333333333326</v>
      </c>
      <c r="I420" s="269">
        <v>531.61666666666679</v>
      </c>
      <c r="J420" s="269">
        <v>541.2833333333333</v>
      </c>
      <c r="K420" s="268">
        <v>521.95000000000005</v>
      </c>
      <c r="L420" s="268">
        <v>503</v>
      </c>
      <c r="M420" s="268">
        <v>1.64672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41.8</v>
      </c>
      <c r="D421" s="269">
        <v>41.483333333333327</v>
      </c>
      <c r="E421" s="269">
        <v>40.466666666666654</v>
      </c>
      <c r="F421" s="269">
        <v>39.133333333333326</v>
      </c>
      <c r="G421" s="269">
        <v>38.116666666666653</v>
      </c>
      <c r="H421" s="269">
        <v>42.816666666666656</v>
      </c>
      <c r="I421" s="269">
        <v>43.833333333333321</v>
      </c>
      <c r="J421" s="269">
        <v>45.166666666666657</v>
      </c>
      <c r="K421" s="268">
        <v>42.5</v>
      </c>
      <c r="L421" s="268">
        <v>40.15</v>
      </c>
      <c r="M421" s="268">
        <v>95.053309999999996</v>
      </c>
      <c r="N421" s="1"/>
      <c r="O421" s="1"/>
    </row>
    <row r="422" spans="1:15" ht="12.75" customHeight="1">
      <c r="A422" s="30">
        <v>412</v>
      </c>
      <c r="B422" s="278" t="s">
        <v>857</v>
      </c>
      <c r="C422" s="268">
        <v>718</v>
      </c>
      <c r="D422" s="269">
        <v>719.63333333333333</v>
      </c>
      <c r="E422" s="269">
        <v>708.36666666666667</v>
      </c>
      <c r="F422" s="269">
        <v>698.73333333333335</v>
      </c>
      <c r="G422" s="269">
        <v>687.4666666666667</v>
      </c>
      <c r="H422" s="269">
        <v>729.26666666666665</v>
      </c>
      <c r="I422" s="269">
        <v>740.5333333333333</v>
      </c>
      <c r="J422" s="269">
        <v>750.16666666666663</v>
      </c>
      <c r="K422" s="268">
        <v>730.9</v>
      </c>
      <c r="L422" s="268">
        <v>710</v>
      </c>
      <c r="M422" s="268">
        <v>1.1066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537.29999999999995</v>
      </c>
      <c r="D423" s="269">
        <v>537.9</v>
      </c>
      <c r="E423" s="269">
        <v>534</v>
      </c>
      <c r="F423" s="269">
        <v>530.70000000000005</v>
      </c>
      <c r="G423" s="269">
        <v>526.80000000000007</v>
      </c>
      <c r="H423" s="269">
        <v>541.19999999999993</v>
      </c>
      <c r="I423" s="269">
        <v>545.0999999999998</v>
      </c>
      <c r="J423" s="269">
        <v>548.39999999999986</v>
      </c>
      <c r="K423" s="268">
        <v>541.79999999999995</v>
      </c>
      <c r="L423" s="268">
        <v>534.6</v>
      </c>
      <c r="M423" s="268">
        <v>95.073220000000006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82.45</v>
      </c>
      <c r="D424" s="269">
        <v>81.666666666666671</v>
      </c>
      <c r="E424" s="269">
        <v>80.63333333333334</v>
      </c>
      <c r="F424" s="269">
        <v>78.816666666666663</v>
      </c>
      <c r="G424" s="269">
        <v>77.783333333333331</v>
      </c>
      <c r="H424" s="269">
        <v>83.483333333333348</v>
      </c>
      <c r="I424" s="269">
        <v>84.51666666666668</v>
      </c>
      <c r="J424" s="269">
        <v>86.333333333333357</v>
      </c>
      <c r="K424" s="268">
        <v>82.7</v>
      </c>
      <c r="L424" s="268">
        <v>79.849999999999994</v>
      </c>
      <c r="M424" s="268">
        <v>220.03469000000001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309.64999999999998</v>
      </c>
      <c r="D425" s="269">
        <v>311.01666666666665</v>
      </c>
      <c r="E425" s="269">
        <v>307.33333333333331</v>
      </c>
      <c r="F425" s="269">
        <v>305.01666666666665</v>
      </c>
      <c r="G425" s="269">
        <v>301.33333333333331</v>
      </c>
      <c r="H425" s="269">
        <v>313.33333333333331</v>
      </c>
      <c r="I425" s="269">
        <v>317.01666666666671</v>
      </c>
      <c r="J425" s="269">
        <v>319.33333333333331</v>
      </c>
      <c r="K425" s="268">
        <v>314.7</v>
      </c>
      <c r="L425" s="268">
        <v>308.7</v>
      </c>
      <c r="M425" s="268">
        <v>1.83968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180.7</v>
      </c>
      <c r="D426" s="269">
        <v>178.71666666666667</v>
      </c>
      <c r="E426" s="269">
        <v>169.98333333333335</v>
      </c>
      <c r="F426" s="269">
        <v>159.26666666666668</v>
      </c>
      <c r="G426" s="269">
        <v>150.53333333333336</v>
      </c>
      <c r="H426" s="269">
        <v>189.43333333333334</v>
      </c>
      <c r="I426" s="269">
        <v>198.16666666666663</v>
      </c>
      <c r="J426" s="269">
        <v>208.88333333333333</v>
      </c>
      <c r="K426" s="268">
        <v>187.45</v>
      </c>
      <c r="L426" s="268">
        <v>168</v>
      </c>
      <c r="M426" s="268">
        <v>89.03295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345</v>
      </c>
      <c r="D427" s="269">
        <v>343.23333333333335</v>
      </c>
      <c r="E427" s="269">
        <v>337.86666666666667</v>
      </c>
      <c r="F427" s="269">
        <v>330.73333333333335</v>
      </c>
      <c r="G427" s="269">
        <v>325.36666666666667</v>
      </c>
      <c r="H427" s="269">
        <v>350.36666666666667</v>
      </c>
      <c r="I427" s="269">
        <v>355.73333333333335</v>
      </c>
      <c r="J427" s="269">
        <v>362.86666666666667</v>
      </c>
      <c r="K427" s="268">
        <v>348.6</v>
      </c>
      <c r="L427" s="268">
        <v>336.1</v>
      </c>
      <c r="M427" s="268">
        <v>3.2728100000000002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442.45</v>
      </c>
      <c r="D428" s="269">
        <v>441.2833333333333</v>
      </c>
      <c r="E428" s="269">
        <v>434.56666666666661</v>
      </c>
      <c r="F428" s="269">
        <v>426.68333333333328</v>
      </c>
      <c r="G428" s="269">
        <v>419.96666666666658</v>
      </c>
      <c r="H428" s="269">
        <v>449.16666666666663</v>
      </c>
      <c r="I428" s="269">
        <v>455.88333333333333</v>
      </c>
      <c r="J428" s="269">
        <v>463.76666666666665</v>
      </c>
      <c r="K428" s="268">
        <v>448</v>
      </c>
      <c r="L428" s="268">
        <v>433.4</v>
      </c>
      <c r="M428" s="268">
        <v>1.1522399999999999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510.55</v>
      </c>
      <c r="D429" s="269">
        <v>514.18333333333328</v>
      </c>
      <c r="E429" s="269">
        <v>504.36666666666656</v>
      </c>
      <c r="F429" s="269">
        <v>498.18333333333328</v>
      </c>
      <c r="G429" s="269">
        <v>488.36666666666656</v>
      </c>
      <c r="H429" s="269">
        <v>520.36666666666656</v>
      </c>
      <c r="I429" s="269">
        <v>530.18333333333339</v>
      </c>
      <c r="J429" s="269">
        <v>536.36666666666656</v>
      </c>
      <c r="K429" s="268">
        <v>524</v>
      </c>
      <c r="L429" s="268">
        <v>508</v>
      </c>
      <c r="M429" s="268">
        <v>3.2473999999999998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227.75</v>
      </c>
      <c r="D430" s="269">
        <v>227.20000000000002</v>
      </c>
      <c r="E430" s="269">
        <v>222.60000000000002</v>
      </c>
      <c r="F430" s="269">
        <v>217.45000000000002</v>
      </c>
      <c r="G430" s="269">
        <v>212.85000000000002</v>
      </c>
      <c r="H430" s="269">
        <v>232.35000000000002</v>
      </c>
      <c r="I430" s="269">
        <v>236.95</v>
      </c>
      <c r="J430" s="269">
        <v>242.10000000000002</v>
      </c>
      <c r="K430" s="268">
        <v>231.8</v>
      </c>
      <c r="L430" s="268">
        <v>222.05</v>
      </c>
      <c r="M430" s="268">
        <v>8.7754100000000008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953.9</v>
      </c>
      <c r="D431" s="269">
        <v>954.48333333333323</v>
      </c>
      <c r="E431" s="269">
        <v>946.96666666666647</v>
      </c>
      <c r="F431" s="269">
        <v>940.03333333333319</v>
      </c>
      <c r="G431" s="269">
        <v>932.51666666666642</v>
      </c>
      <c r="H431" s="269">
        <v>961.41666666666652</v>
      </c>
      <c r="I431" s="269">
        <v>968.93333333333317</v>
      </c>
      <c r="J431" s="269">
        <v>975.86666666666656</v>
      </c>
      <c r="K431" s="268">
        <v>962</v>
      </c>
      <c r="L431" s="268">
        <v>947.55</v>
      </c>
      <c r="M431" s="268">
        <v>34.49485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526.79999999999995</v>
      </c>
      <c r="D432" s="269">
        <v>526.08333333333337</v>
      </c>
      <c r="E432" s="269">
        <v>522.7166666666667</v>
      </c>
      <c r="F432" s="269">
        <v>518.63333333333333</v>
      </c>
      <c r="G432" s="269">
        <v>515.26666666666665</v>
      </c>
      <c r="H432" s="269">
        <v>530.16666666666674</v>
      </c>
      <c r="I432" s="269">
        <v>533.5333333333333</v>
      </c>
      <c r="J432" s="269">
        <v>537.61666666666679</v>
      </c>
      <c r="K432" s="268">
        <v>529.45000000000005</v>
      </c>
      <c r="L432" s="268">
        <v>522</v>
      </c>
      <c r="M432" s="268">
        <v>10.08611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2210.1999999999998</v>
      </c>
      <c r="D433" s="269">
        <v>2214.9833333333331</v>
      </c>
      <c r="E433" s="269">
        <v>2181.2166666666662</v>
      </c>
      <c r="F433" s="269">
        <v>2152.2333333333331</v>
      </c>
      <c r="G433" s="269">
        <v>2118.4666666666662</v>
      </c>
      <c r="H433" s="269">
        <v>2243.9666666666662</v>
      </c>
      <c r="I433" s="269">
        <v>2277.7333333333336</v>
      </c>
      <c r="J433" s="269">
        <v>2306.7166666666662</v>
      </c>
      <c r="K433" s="268">
        <v>2248.75</v>
      </c>
      <c r="L433" s="268">
        <v>2186</v>
      </c>
      <c r="M433" s="268">
        <v>0.20150000000000001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929.65</v>
      </c>
      <c r="D434" s="269">
        <v>933.2166666666667</v>
      </c>
      <c r="E434" s="269">
        <v>921.43333333333339</v>
      </c>
      <c r="F434" s="269">
        <v>913.2166666666667</v>
      </c>
      <c r="G434" s="269">
        <v>901.43333333333339</v>
      </c>
      <c r="H434" s="269">
        <v>941.43333333333339</v>
      </c>
      <c r="I434" s="269">
        <v>953.2166666666667</v>
      </c>
      <c r="J434" s="269">
        <v>961.43333333333339</v>
      </c>
      <c r="K434" s="268">
        <v>945</v>
      </c>
      <c r="L434" s="268">
        <v>925</v>
      </c>
      <c r="M434" s="268">
        <v>1.81406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417.35</v>
      </c>
      <c r="D435" s="269">
        <v>420.5</v>
      </c>
      <c r="E435" s="269">
        <v>413.35</v>
      </c>
      <c r="F435" s="269">
        <v>409.35</v>
      </c>
      <c r="G435" s="269">
        <v>402.20000000000005</v>
      </c>
      <c r="H435" s="269">
        <v>424.5</v>
      </c>
      <c r="I435" s="269">
        <v>431.65</v>
      </c>
      <c r="J435" s="269">
        <v>435.65</v>
      </c>
      <c r="K435" s="268">
        <v>427.65</v>
      </c>
      <c r="L435" s="268">
        <v>416.5</v>
      </c>
      <c r="M435" s="268">
        <v>2.4828199999999998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340.25</v>
      </c>
      <c r="D436" s="269">
        <v>340.91666666666669</v>
      </c>
      <c r="E436" s="269">
        <v>337.38333333333338</v>
      </c>
      <c r="F436" s="269">
        <v>334.51666666666671</v>
      </c>
      <c r="G436" s="269">
        <v>330.98333333333341</v>
      </c>
      <c r="H436" s="269">
        <v>343.78333333333336</v>
      </c>
      <c r="I436" s="269">
        <v>347.31666666666666</v>
      </c>
      <c r="J436" s="269">
        <v>350.18333333333334</v>
      </c>
      <c r="K436" s="268">
        <v>344.45</v>
      </c>
      <c r="L436" s="268">
        <v>338.05</v>
      </c>
      <c r="M436" s="268">
        <v>2.3684099999999999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2048.15</v>
      </c>
      <c r="D437" s="269">
        <v>2056.2000000000003</v>
      </c>
      <c r="E437" s="269">
        <v>2019.5500000000006</v>
      </c>
      <c r="F437" s="269">
        <v>1990.9500000000003</v>
      </c>
      <c r="G437" s="269">
        <v>1954.3000000000006</v>
      </c>
      <c r="H437" s="269">
        <v>2084.8000000000006</v>
      </c>
      <c r="I437" s="269">
        <v>2121.4500000000003</v>
      </c>
      <c r="J437" s="269">
        <v>2150.0500000000006</v>
      </c>
      <c r="K437" s="268">
        <v>2092.85</v>
      </c>
      <c r="L437" s="268">
        <v>2027.6</v>
      </c>
      <c r="M437" s="268">
        <v>0.51529000000000003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425.1</v>
      </c>
      <c r="D438" s="269">
        <v>429.2166666666667</v>
      </c>
      <c r="E438" s="269">
        <v>419.43333333333339</v>
      </c>
      <c r="F438" s="269">
        <v>413.76666666666671</v>
      </c>
      <c r="G438" s="269">
        <v>403.98333333333341</v>
      </c>
      <c r="H438" s="269">
        <v>434.88333333333338</v>
      </c>
      <c r="I438" s="269">
        <v>444.66666666666669</v>
      </c>
      <c r="J438" s="269">
        <v>450.33333333333337</v>
      </c>
      <c r="K438" s="268">
        <v>439</v>
      </c>
      <c r="L438" s="268">
        <v>423.55</v>
      </c>
      <c r="M438" s="268">
        <v>2.9998800000000001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7.65</v>
      </c>
      <c r="D439" s="269">
        <v>7.7333333333333334</v>
      </c>
      <c r="E439" s="269">
        <v>7.4666666666666668</v>
      </c>
      <c r="F439" s="269">
        <v>7.2833333333333332</v>
      </c>
      <c r="G439" s="269">
        <v>7.0166666666666666</v>
      </c>
      <c r="H439" s="269">
        <v>7.916666666666667</v>
      </c>
      <c r="I439" s="269">
        <v>8.1833333333333336</v>
      </c>
      <c r="J439" s="269">
        <v>8.3666666666666671</v>
      </c>
      <c r="K439" s="268">
        <v>8</v>
      </c>
      <c r="L439" s="268">
        <v>7.55</v>
      </c>
      <c r="M439" s="268">
        <v>1291.79117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889.75</v>
      </c>
      <c r="D440" s="269">
        <v>886.68333333333339</v>
      </c>
      <c r="E440" s="269">
        <v>878.11666666666679</v>
      </c>
      <c r="F440" s="269">
        <v>866.48333333333335</v>
      </c>
      <c r="G440" s="269">
        <v>857.91666666666674</v>
      </c>
      <c r="H440" s="269">
        <v>898.31666666666683</v>
      </c>
      <c r="I440" s="269">
        <v>906.88333333333344</v>
      </c>
      <c r="J440" s="269">
        <v>918.51666666666688</v>
      </c>
      <c r="K440" s="268">
        <v>895.25</v>
      </c>
      <c r="L440" s="268">
        <v>875.05</v>
      </c>
      <c r="M440" s="268">
        <v>0.28698000000000001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568.54999999999995</v>
      </c>
      <c r="D441" s="269">
        <v>567.73333333333323</v>
      </c>
      <c r="E441" s="269">
        <v>562.96666666666647</v>
      </c>
      <c r="F441" s="269">
        <v>557.38333333333321</v>
      </c>
      <c r="G441" s="269">
        <v>552.61666666666645</v>
      </c>
      <c r="H441" s="269">
        <v>573.31666666666649</v>
      </c>
      <c r="I441" s="269">
        <v>578.08333333333314</v>
      </c>
      <c r="J441" s="269">
        <v>583.66666666666652</v>
      </c>
      <c r="K441" s="268">
        <v>572.5</v>
      </c>
      <c r="L441" s="268">
        <v>562.15</v>
      </c>
      <c r="M441" s="268">
        <v>1.50783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1863.45</v>
      </c>
      <c r="D442" s="269">
        <v>1870.1499999999999</v>
      </c>
      <c r="E442" s="269">
        <v>1836.5999999999997</v>
      </c>
      <c r="F442" s="269">
        <v>1809.7499999999998</v>
      </c>
      <c r="G442" s="269">
        <v>1776.1999999999996</v>
      </c>
      <c r="H442" s="269">
        <v>1896.9999999999998</v>
      </c>
      <c r="I442" s="269">
        <v>1930.55</v>
      </c>
      <c r="J442" s="269">
        <v>1957.3999999999999</v>
      </c>
      <c r="K442" s="268">
        <v>1903.7</v>
      </c>
      <c r="L442" s="268">
        <v>1843.3</v>
      </c>
      <c r="M442" s="268">
        <v>0.24468000000000001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624.79999999999995</v>
      </c>
      <c r="D443" s="269">
        <v>617.35</v>
      </c>
      <c r="E443" s="269">
        <v>605.35</v>
      </c>
      <c r="F443" s="269">
        <v>585.9</v>
      </c>
      <c r="G443" s="269">
        <v>573.9</v>
      </c>
      <c r="H443" s="269">
        <v>636.80000000000007</v>
      </c>
      <c r="I443" s="269">
        <v>648.80000000000007</v>
      </c>
      <c r="J443" s="269">
        <v>668.25000000000011</v>
      </c>
      <c r="K443" s="268">
        <v>629.35</v>
      </c>
      <c r="L443" s="268">
        <v>597.9</v>
      </c>
      <c r="M443" s="268">
        <v>0.56245999999999996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992.4</v>
      </c>
      <c r="D444" s="269">
        <v>994.9</v>
      </c>
      <c r="E444" s="269">
        <v>981.8</v>
      </c>
      <c r="F444" s="269">
        <v>971.19999999999993</v>
      </c>
      <c r="G444" s="269">
        <v>958.09999999999991</v>
      </c>
      <c r="H444" s="269">
        <v>1005.5</v>
      </c>
      <c r="I444" s="269">
        <v>1018.6000000000001</v>
      </c>
      <c r="J444" s="269">
        <v>1029.2</v>
      </c>
      <c r="K444" s="268">
        <v>1008</v>
      </c>
      <c r="L444" s="268">
        <v>984.3</v>
      </c>
      <c r="M444" s="268">
        <v>0.41982999999999998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39.049999999999997</v>
      </c>
      <c r="D445" s="269">
        <v>39</v>
      </c>
      <c r="E445" s="269">
        <v>38.549999999999997</v>
      </c>
      <c r="F445" s="269">
        <v>38.049999999999997</v>
      </c>
      <c r="G445" s="269">
        <v>37.599999999999994</v>
      </c>
      <c r="H445" s="269">
        <v>39.5</v>
      </c>
      <c r="I445" s="269">
        <v>39.950000000000003</v>
      </c>
      <c r="J445" s="269">
        <v>40.450000000000003</v>
      </c>
      <c r="K445" s="268">
        <v>39.450000000000003</v>
      </c>
      <c r="L445" s="268">
        <v>38.5</v>
      </c>
      <c r="M445" s="268">
        <v>52.670279999999998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1074.8</v>
      </c>
      <c r="D446" s="269">
        <v>1065.05</v>
      </c>
      <c r="E446" s="269">
        <v>1047.3</v>
      </c>
      <c r="F446" s="269">
        <v>1019.8</v>
      </c>
      <c r="G446" s="269">
        <v>1002.05</v>
      </c>
      <c r="H446" s="269">
        <v>1092.55</v>
      </c>
      <c r="I446" s="269">
        <v>1110.3</v>
      </c>
      <c r="J446" s="269">
        <v>1137.8</v>
      </c>
      <c r="K446" s="268">
        <v>1082.8</v>
      </c>
      <c r="L446" s="268">
        <v>1037.55</v>
      </c>
      <c r="M446" s="268">
        <v>27.106200000000001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791.05</v>
      </c>
      <c r="D447" s="269">
        <v>794.63333333333333</v>
      </c>
      <c r="E447" s="269">
        <v>784.41666666666663</v>
      </c>
      <c r="F447" s="269">
        <v>777.7833333333333</v>
      </c>
      <c r="G447" s="269">
        <v>767.56666666666661</v>
      </c>
      <c r="H447" s="269">
        <v>801.26666666666665</v>
      </c>
      <c r="I447" s="269">
        <v>811.48333333333335</v>
      </c>
      <c r="J447" s="269">
        <v>818.11666666666667</v>
      </c>
      <c r="K447" s="268">
        <v>804.85</v>
      </c>
      <c r="L447" s="268">
        <v>788</v>
      </c>
      <c r="M447" s="268">
        <v>2.0393500000000002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1147.8499999999999</v>
      </c>
      <c r="D448" s="269">
        <v>1146.7833333333333</v>
      </c>
      <c r="E448" s="269">
        <v>1139.2166666666667</v>
      </c>
      <c r="F448" s="269">
        <v>1130.5833333333335</v>
      </c>
      <c r="G448" s="269">
        <v>1123.0166666666669</v>
      </c>
      <c r="H448" s="269">
        <v>1155.4166666666665</v>
      </c>
      <c r="I448" s="269">
        <v>1162.9833333333331</v>
      </c>
      <c r="J448" s="269">
        <v>1171.6166666666663</v>
      </c>
      <c r="K448" s="268">
        <v>1154.3499999999999</v>
      </c>
      <c r="L448" s="268">
        <v>1138.1500000000001</v>
      </c>
      <c r="M448" s="268">
        <v>20.740649999999999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223.7</v>
      </c>
      <c r="D449" s="269">
        <v>223.4</v>
      </c>
      <c r="E449" s="269">
        <v>221.55</v>
      </c>
      <c r="F449" s="269">
        <v>219.4</v>
      </c>
      <c r="G449" s="269">
        <v>217.55</v>
      </c>
      <c r="H449" s="269">
        <v>225.55</v>
      </c>
      <c r="I449" s="269">
        <v>227.39999999999998</v>
      </c>
      <c r="J449" s="269">
        <v>229.55</v>
      </c>
      <c r="K449" s="268">
        <v>225.25</v>
      </c>
      <c r="L449" s="268">
        <v>221.25</v>
      </c>
      <c r="M449" s="268">
        <v>7.8815400000000002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1182.1500000000001</v>
      </c>
      <c r="D450" s="269">
        <v>1187.75</v>
      </c>
      <c r="E450" s="269">
        <v>1167.4000000000001</v>
      </c>
      <c r="F450" s="269">
        <v>1152.6500000000001</v>
      </c>
      <c r="G450" s="269">
        <v>1132.3000000000002</v>
      </c>
      <c r="H450" s="269">
        <v>1202.5</v>
      </c>
      <c r="I450" s="269">
        <v>1222.8499999999999</v>
      </c>
      <c r="J450" s="269">
        <v>1237.5999999999999</v>
      </c>
      <c r="K450" s="268">
        <v>1208.0999999999999</v>
      </c>
      <c r="L450" s="268">
        <v>1173</v>
      </c>
      <c r="M450" s="268">
        <v>2.9828299999999999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3101.95</v>
      </c>
      <c r="D451" s="269">
        <v>3106.1333333333332</v>
      </c>
      <c r="E451" s="269">
        <v>3088.2666666666664</v>
      </c>
      <c r="F451" s="269">
        <v>3074.583333333333</v>
      </c>
      <c r="G451" s="269">
        <v>3056.7166666666662</v>
      </c>
      <c r="H451" s="269">
        <v>3119.8166666666666</v>
      </c>
      <c r="I451" s="269">
        <v>3137.6833333333334</v>
      </c>
      <c r="J451" s="269">
        <v>3151.3666666666668</v>
      </c>
      <c r="K451" s="268">
        <v>3124</v>
      </c>
      <c r="L451" s="268">
        <v>3092.45</v>
      </c>
      <c r="M451" s="268">
        <v>17.908159999999999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794.3</v>
      </c>
      <c r="D452" s="269">
        <v>792.66666666666663</v>
      </c>
      <c r="E452" s="269">
        <v>785.73333333333323</v>
      </c>
      <c r="F452" s="269">
        <v>777.16666666666663</v>
      </c>
      <c r="G452" s="269">
        <v>770.23333333333323</v>
      </c>
      <c r="H452" s="269">
        <v>801.23333333333323</v>
      </c>
      <c r="I452" s="269">
        <v>808.16666666666663</v>
      </c>
      <c r="J452" s="269">
        <v>816.73333333333323</v>
      </c>
      <c r="K452" s="268">
        <v>799.6</v>
      </c>
      <c r="L452" s="268">
        <v>784.1</v>
      </c>
      <c r="M452" s="268">
        <v>20.67042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8575.9500000000007</v>
      </c>
      <c r="D453" s="269">
        <v>8591.3166666666675</v>
      </c>
      <c r="E453" s="269">
        <v>8517.633333333335</v>
      </c>
      <c r="F453" s="269">
        <v>8459.3166666666675</v>
      </c>
      <c r="G453" s="269">
        <v>8385.633333333335</v>
      </c>
      <c r="H453" s="269">
        <v>8649.633333333335</v>
      </c>
      <c r="I453" s="269">
        <v>8723.3166666666657</v>
      </c>
      <c r="J453" s="269">
        <v>8781.633333333335</v>
      </c>
      <c r="K453" s="268">
        <v>8665</v>
      </c>
      <c r="L453" s="268">
        <v>8533</v>
      </c>
      <c r="M453" s="268">
        <v>1.8702300000000001</v>
      </c>
      <c r="N453" s="1"/>
      <c r="O453" s="1"/>
    </row>
    <row r="454" spans="1:15" ht="12.75" customHeight="1">
      <c r="A454" s="30">
        <v>444</v>
      </c>
      <c r="B454" s="278" t="s">
        <v>858</v>
      </c>
      <c r="C454" s="268">
        <v>2472.0500000000002</v>
      </c>
      <c r="D454" s="269">
        <v>2438.5499999999997</v>
      </c>
      <c r="E454" s="269">
        <v>2368.4999999999995</v>
      </c>
      <c r="F454" s="269">
        <v>2264.9499999999998</v>
      </c>
      <c r="G454" s="269">
        <v>2194.8999999999996</v>
      </c>
      <c r="H454" s="269">
        <v>2542.0999999999995</v>
      </c>
      <c r="I454" s="269">
        <v>2612.1499999999996</v>
      </c>
      <c r="J454" s="269">
        <v>2715.6999999999994</v>
      </c>
      <c r="K454" s="268">
        <v>2508.6</v>
      </c>
      <c r="L454" s="268">
        <v>2335</v>
      </c>
      <c r="M454" s="268">
        <v>1.7699100000000001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200.65</v>
      </c>
      <c r="D455" s="269">
        <v>201.43333333333331</v>
      </c>
      <c r="E455" s="269">
        <v>198.91666666666663</v>
      </c>
      <c r="F455" s="269">
        <v>197.18333333333331</v>
      </c>
      <c r="G455" s="269">
        <v>194.66666666666663</v>
      </c>
      <c r="H455" s="269">
        <v>203.16666666666663</v>
      </c>
      <c r="I455" s="269">
        <v>205.68333333333334</v>
      </c>
      <c r="J455" s="269">
        <v>207.41666666666663</v>
      </c>
      <c r="K455" s="268">
        <v>203.95</v>
      </c>
      <c r="L455" s="268">
        <v>199.7</v>
      </c>
      <c r="M455" s="268">
        <v>14.744590000000001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414.1</v>
      </c>
      <c r="D456" s="269">
        <v>413.75</v>
      </c>
      <c r="E456" s="269">
        <v>409.85</v>
      </c>
      <c r="F456" s="269">
        <v>405.6</v>
      </c>
      <c r="G456" s="269">
        <v>401.70000000000005</v>
      </c>
      <c r="H456" s="269">
        <v>418</v>
      </c>
      <c r="I456" s="269">
        <v>421.9</v>
      </c>
      <c r="J456" s="269">
        <v>426.15</v>
      </c>
      <c r="K456" s="268">
        <v>417.65</v>
      </c>
      <c r="L456" s="268">
        <v>409.5</v>
      </c>
      <c r="M456" s="268">
        <v>127.71199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221.7</v>
      </c>
      <c r="D457" s="269">
        <v>221.73333333333335</v>
      </c>
      <c r="E457" s="269">
        <v>220.2166666666667</v>
      </c>
      <c r="F457" s="269">
        <v>218.73333333333335</v>
      </c>
      <c r="G457" s="269">
        <v>217.2166666666667</v>
      </c>
      <c r="H457" s="269">
        <v>223.2166666666667</v>
      </c>
      <c r="I457" s="269">
        <v>224.73333333333335</v>
      </c>
      <c r="J457" s="269">
        <v>226.2166666666667</v>
      </c>
      <c r="K457" s="268">
        <v>223.25</v>
      </c>
      <c r="L457" s="268">
        <v>220.25</v>
      </c>
      <c r="M457" s="268">
        <v>105.71565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633.15</v>
      </c>
      <c r="D458" s="269">
        <v>630.38333333333333</v>
      </c>
      <c r="E458" s="269">
        <v>624.76666666666665</v>
      </c>
      <c r="F458" s="269">
        <v>616.38333333333333</v>
      </c>
      <c r="G458" s="269">
        <v>610.76666666666665</v>
      </c>
      <c r="H458" s="269">
        <v>638.76666666666665</v>
      </c>
      <c r="I458" s="269">
        <v>644.38333333333321</v>
      </c>
      <c r="J458" s="269">
        <v>652.76666666666665</v>
      </c>
      <c r="K458" s="268">
        <v>636</v>
      </c>
      <c r="L458" s="268">
        <v>622</v>
      </c>
      <c r="M458" s="268">
        <v>1.5890200000000001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103.55</v>
      </c>
      <c r="D459" s="269">
        <v>103.03333333333335</v>
      </c>
      <c r="E459" s="269">
        <v>102.26666666666669</v>
      </c>
      <c r="F459" s="269">
        <v>100.98333333333335</v>
      </c>
      <c r="G459" s="269">
        <v>100.2166666666667</v>
      </c>
      <c r="H459" s="269">
        <v>104.31666666666669</v>
      </c>
      <c r="I459" s="269">
        <v>105.08333333333334</v>
      </c>
      <c r="J459" s="269">
        <v>106.36666666666669</v>
      </c>
      <c r="K459" s="268">
        <v>103.8</v>
      </c>
      <c r="L459" s="268">
        <v>101.75</v>
      </c>
      <c r="M459" s="268">
        <v>481.69310000000002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106</v>
      </c>
      <c r="D460" s="269">
        <v>105.8</v>
      </c>
      <c r="E460" s="269">
        <v>104.05</v>
      </c>
      <c r="F460" s="269">
        <v>102.1</v>
      </c>
      <c r="G460" s="269">
        <v>100.35</v>
      </c>
      <c r="H460" s="269">
        <v>107.75</v>
      </c>
      <c r="I460" s="269">
        <v>109.5</v>
      </c>
      <c r="J460" s="269">
        <v>111.45</v>
      </c>
      <c r="K460" s="268">
        <v>107.55</v>
      </c>
      <c r="L460" s="268">
        <v>103.85</v>
      </c>
      <c r="M460" s="268">
        <v>10.131259999999999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3102.55</v>
      </c>
      <c r="D461" s="269">
        <v>3104.1333333333332</v>
      </c>
      <c r="E461" s="269">
        <v>3063.2666666666664</v>
      </c>
      <c r="F461" s="269">
        <v>3023.9833333333331</v>
      </c>
      <c r="G461" s="269">
        <v>2983.1166666666663</v>
      </c>
      <c r="H461" s="269">
        <v>3143.4166666666665</v>
      </c>
      <c r="I461" s="269">
        <v>3184.2833333333333</v>
      </c>
      <c r="J461" s="269">
        <v>3223.5666666666666</v>
      </c>
      <c r="K461" s="268">
        <v>3145</v>
      </c>
      <c r="L461" s="268">
        <v>3064.85</v>
      </c>
      <c r="M461" s="268">
        <v>0.15826000000000001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1031.3</v>
      </c>
      <c r="D462" s="269">
        <v>1034.55</v>
      </c>
      <c r="E462" s="269">
        <v>1024.0999999999999</v>
      </c>
      <c r="F462" s="269">
        <v>1016.8999999999999</v>
      </c>
      <c r="G462" s="269">
        <v>1006.4499999999998</v>
      </c>
      <c r="H462" s="269">
        <v>1041.75</v>
      </c>
      <c r="I462" s="269">
        <v>1052.2000000000003</v>
      </c>
      <c r="J462" s="269">
        <v>1059.4000000000001</v>
      </c>
      <c r="K462" s="268">
        <v>1045</v>
      </c>
      <c r="L462" s="268">
        <v>1027.3499999999999</v>
      </c>
      <c r="M462" s="268">
        <v>23.976330000000001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87.95</v>
      </c>
      <c r="D463" s="269">
        <v>88.100000000000009</v>
      </c>
      <c r="E463" s="269">
        <v>87.100000000000023</v>
      </c>
      <c r="F463" s="269">
        <v>86.250000000000014</v>
      </c>
      <c r="G463" s="269">
        <v>85.250000000000028</v>
      </c>
      <c r="H463" s="269">
        <v>88.950000000000017</v>
      </c>
      <c r="I463" s="269">
        <v>89.949999999999989</v>
      </c>
      <c r="J463" s="269">
        <v>90.800000000000011</v>
      </c>
      <c r="K463" s="268">
        <v>89.1</v>
      </c>
      <c r="L463" s="268">
        <v>87.25</v>
      </c>
      <c r="M463" s="268">
        <v>2.4226700000000001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763</v>
      </c>
      <c r="D464" s="269">
        <v>763.33333333333337</v>
      </c>
      <c r="E464" s="269">
        <v>756.76666666666677</v>
      </c>
      <c r="F464" s="269">
        <v>750.53333333333342</v>
      </c>
      <c r="G464" s="269">
        <v>743.96666666666681</v>
      </c>
      <c r="H464" s="269">
        <v>769.56666666666672</v>
      </c>
      <c r="I464" s="269">
        <v>776.13333333333333</v>
      </c>
      <c r="J464" s="269">
        <v>782.36666666666667</v>
      </c>
      <c r="K464" s="268">
        <v>769.9</v>
      </c>
      <c r="L464" s="268">
        <v>757.1</v>
      </c>
      <c r="M464" s="268">
        <v>2.95262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2200.25</v>
      </c>
      <c r="D465" s="269">
        <v>2205.4500000000003</v>
      </c>
      <c r="E465" s="269">
        <v>2186.2000000000007</v>
      </c>
      <c r="F465" s="269">
        <v>2172.1500000000005</v>
      </c>
      <c r="G465" s="269">
        <v>2152.900000000001</v>
      </c>
      <c r="H465" s="269">
        <v>2219.5000000000005</v>
      </c>
      <c r="I465" s="269">
        <v>2238.7499999999995</v>
      </c>
      <c r="J465" s="269">
        <v>2252.8000000000002</v>
      </c>
      <c r="K465" s="268">
        <v>2224.6999999999998</v>
      </c>
      <c r="L465" s="268">
        <v>2191.4</v>
      </c>
      <c r="M465" s="268">
        <v>0.63746999999999998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701.3</v>
      </c>
      <c r="D466" s="269">
        <v>701.08333333333337</v>
      </c>
      <c r="E466" s="269">
        <v>694.16666666666674</v>
      </c>
      <c r="F466" s="269">
        <v>687.03333333333342</v>
      </c>
      <c r="G466" s="269">
        <v>680.11666666666679</v>
      </c>
      <c r="H466" s="269">
        <v>708.2166666666667</v>
      </c>
      <c r="I466" s="269">
        <v>715.13333333333344</v>
      </c>
      <c r="J466" s="269">
        <v>722.26666666666665</v>
      </c>
      <c r="K466" s="268">
        <v>708</v>
      </c>
      <c r="L466" s="268">
        <v>693.95</v>
      </c>
      <c r="M466" s="268">
        <v>0.34988999999999998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3140.45</v>
      </c>
      <c r="D467" s="269">
        <v>3139.1333333333332</v>
      </c>
      <c r="E467" s="269">
        <v>3110.9666666666662</v>
      </c>
      <c r="F467" s="269">
        <v>3081.4833333333331</v>
      </c>
      <c r="G467" s="269">
        <v>3053.3166666666662</v>
      </c>
      <c r="H467" s="269">
        <v>3168.6166666666663</v>
      </c>
      <c r="I467" s="269">
        <v>3196.7833333333333</v>
      </c>
      <c r="J467" s="269">
        <v>3226.2666666666664</v>
      </c>
      <c r="K467" s="268">
        <v>3167.3</v>
      </c>
      <c r="L467" s="268">
        <v>3109.65</v>
      </c>
      <c r="M467" s="268">
        <v>0.20552000000000001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2592.85</v>
      </c>
      <c r="D468" s="269">
        <v>2598.15</v>
      </c>
      <c r="E468" s="269">
        <v>2576.3000000000002</v>
      </c>
      <c r="F468" s="269">
        <v>2559.75</v>
      </c>
      <c r="G468" s="269">
        <v>2537.9</v>
      </c>
      <c r="H468" s="269">
        <v>2614.7000000000003</v>
      </c>
      <c r="I468" s="269">
        <v>2636.5499999999997</v>
      </c>
      <c r="J468" s="269">
        <v>2653.1000000000004</v>
      </c>
      <c r="K468" s="268">
        <v>2620</v>
      </c>
      <c r="L468" s="268">
        <v>2581.6</v>
      </c>
      <c r="M468" s="268">
        <v>14.098520000000001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1604.8</v>
      </c>
      <c r="D469" s="269">
        <v>1603.5166666666664</v>
      </c>
      <c r="E469" s="269">
        <v>1588.8833333333328</v>
      </c>
      <c r="F469" s="269">
        <v>1572.9666666666662</v>
      </c>
      <c r="G469" s="269">
        <v>1558.3333333333326</v>
      </c>
      <c r="H469" s="269">
        <v>1619.4333333333329</v>
      </c>
      <c r="I469" s="269">
        <v>1634.0666666666666</v>
      </c>
      <c r="J469" s="269">
        <v>1649.9833333333331</v>
      </c>
      <c r="K469" s="268">
        <v>1618.15</v>
      </c>
      <c r="L469" s="268">
        <v>1587.6</v>
      </c>
      <c r="M469" s="268">
        <v>1.66218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502.5</v>
      </c>
      <c r="D470" s="269">
        <v>505.0333333333333</v>
      </c>
      <c r="E470" s="269">
        <v>499.06666666666661</v>
      </c>
      <c r="F470" s="269">
        <v>495.63333333333333</v>
      </c>
      <c r="G470" s="269">
        <v>489.66666666666663</v>
      </c>
      <c r="H470" s="269">
        <v>508.46666666666658</v>
      </c>
      <c r="I470" s="269">
        <v>514.43333333333328</v>
      </c>
      <c r="J470" s="269">
        <v>517.86666666666656</v>
      </c>
      <c r="K470" s="268">
        <v>511</v>
      </c>
      <c r="L470" s="268">
        <v>501.6</v>
      </c>
      <c r="M470" s="268">
        <v>2.6975099999999999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1447.4</v>
      </c>
      <c r="D471" s="269">
        <v>1443.3999999999999</v>
      </c>
      <c r="E471" s="269">
        <v>1431.9999999999998</v>
      </c>
      <c r="F471" s="269">
        <v>1416.6</v>
      </c>
      <c r="G471" s="269">
        <v>1405.1999999999998</v>
      </c>
      <c r="H471" s="269">
        <v>1458.7999999999997</v>
      </c>
      <c r="I471" s="269">
        <v>1470.1999999999998</v>
      </c>
      <c r="J471" s="269">
        <v>1485.5999999999997</v>
      </c>
      <c r="K471" s="268">
        <v>1454.8</v>
      </c>
      <c r="L471" s="268">
        <v>1428</v>
      </c>
      <c r="M471" s="268">
        <v>5.72255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37.35</v>
      </c>
      <c r="D472" s="269">
        <v>37.300000000000004</v>
      </c>
      <c r="E472" s="269">
        <v>36.95000000000001</v>
      </c>
      <c r="F472" s="269">
        <v>36.550000000000004</v>
      </c>
      <c r="G472" s="269">
        <v>36.20000000000001</v>
      </c>
      <c r="H472" s="269">
        <v>37.70000000000001</v>
      </c>
      <c r="I472" s="269">
        <v>38.050000000000004</v>
      </c>
      <c r="J472" s="269">
        <v>38.45000000000001</v>
      </c>
      <c r="K472" s="268">
        <v>37.65</v>
      </c>
      <c r="L472" s="268">
        <v>36.9</v>
      </c>
      <c r="M472" s="268">
        <v>38.367289999999997</v>
      </c>
      <c r="N472" s="1"/>
      <c r="O472" s="1"/>
    </row>
    <row r="473" spans="1:15" ht="12.75" customHeight="1">
      <c r="A473" s="30">
        <v>463</v>
      </c>
      <c r="B473" s="278" t="s">
        <v>859</v>
      </c>
      <c r="C473" s="268">
        <v>271.05</v>
      </c>
      <c r="D473" s="269">
        <v>270.7833333333333</v>
      </c>
      <c r="E473" s="269">
        <v>263.56666666666661</v>
      </c>
      <c r="F473" s="269">
        <v>256.08333333333331</v>
      </c>
      <c r="G473" s="269">
        <v>248.86666666666662</v>
      </c>
      <c r="H473" s="269">
        <v>278.26666666666659</v>
      </c>
      <c r="I473" s="269">
        <v>285.48333333333329</v>
      </c>
      <c r="J473" s="269">
        <v>292.96666666666658</v>
      </c>
      <c r="K473" s="268">
        <v>278</v>
      </c>
      <c r="L473" s="268">
        <v>263.3</v>
      </c>
      <c r="M473" s="268">
        <v>7.8283500000000004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259</v>
      </c>
      <c r="D474" s="269">
        <v>261.03333333333336</v>
      </c>
      <c r="E474" s="269">
        <v>254.4666666666667</v>
      </c>
      <c r="F474" s="269">
        <v>249.93333333333334</v>
      </c>
      <c r="G474" s="269">
        <v>243.36666666666667</v>
      </c>
      <c r="H474" s="269">
        <v>265.56666666666672</v>
      </c>
      <c r="I474" s="269">
        <v>272.13333333333344</v>
      </c>
      <c r="J474" s="269">
        <v>276.66666666666674</v>
      </c>
      <c r="K474" s="268">
        <v>267.60000000000002</v>
      </c>
      <c r="L474" s="268">
        <v>256.5</v>
      </c>
      <c r="M474" s="268">
        <v>21.007010000000001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2763.95</v>
      </c>
      <c r="D475" s="269">
        <v>2760.8666666666668</v>
      </c>
      <c r="E475" s="269">
        <v>2739.7333333333336</v>
      </c>
      <c r="F475" s="269">
        <v>2715.5166666666669</v>
      </c>
      <c r="G475" s="269">
        <v>2694.3833333333337</v>
      </c>
      <c r="H475" s="269">
        <v>2785.0833333333335</v>
      </c>
      <c r="I475" s="269">
        <v>2806.2166666666667</v>
      </c>
      <c r="J475" s="269">
        <v>2830.4333333333334</v>
      </c>
      <c r="K475" s="268">
        <v>2782</v>
      </c>
      <c r="L475" s="268">
        <v>2736.65</v>
      </c>
      <c r="M475" s="268">
        <v>4.3001800000000001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11.95</v>
      </c>
      <c r="D476" s="269">
        <v>11.966666666666667</v>
      </c>
      <c r="E476" s="269">
        <v>11.883333333333333</v>
      </c>
      <c r="F476" s="269">
        <v>11.816666666666666</v>
      </c>
      <c r="G476" s="269">
        <v>11.733333333333333</v>
      </c>
      <c r="H476" s="269">
        <v>12.033333333333333</v>
      </c>
      <c r="I476" s="269">
        <v>12.116666666666665</v>
      </c>
      <c r="J476" s="269">
        <v>12.183333333333334</v>
      </c>
      <c r="K476" s="268">
        <v>12.05</v>
      </c>
      <c r="L476" s="268">
        <v>11.9</v>
      </c>
      <c r="M476" s="268">
        <v>24.88794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744.45</v>
      </c>
      <c r="D477" s="269">
        <v>743.66666666666663</v>
      </c>
      <c r="E477" s="269">
        <v>738.33333333333326</v>
      </c>
      <c r="F477" s="269">
        <v>732.21666666666658</v>
      </c>
      <c r="G477" s="269">
        <v>726.88333333333321</v>
      </c>
      <c r="H477" s="269">
        <v>749.7833333333333</v>
      </c>
      <c r="I477" s="269">
        <v>755.11666666666656</v>
      </c>
      <c r="J477" s="269">
        <v>761.23333333333335</v>
      </c>
      <c r="K477" s="268">
        <v>749</v>
      </c>
      <c r="L477" s="268">
        <v>737.55</v>
      </c>
      <c r="M477" s="268">
        <v>0.80091999999999997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686</v>
      </c>
      <c r="D478" s="269">
        <v>688.11666666666667</v>
      </c>
      <c r="E478" s="269">
        <v>681.38333333333333</v>
      </c>
      <c r="F478" s="269">
        <v>676.76666666666665</v>
      </c>
      <c r="G478" s="269">
        <v>670.0333333333333</v>
      </c>
      <c r="H478" s="269">
        <v>692.73333333333335</v>
      </c>
      <c r="I478" s="269">
        <v>699.4666666666667</v>
      </c>
      <c r="J478" s="269">
        <v>704.08333333333337</v>
      </c>
      <c r="K478" s="268">
        <v>694.85</v>
      </c>
      <c r="L478" s="268">
        <v>683.5</v>
      </c>
      <c r="M478" s="268">
        <v>12.084619999999999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726.15</v>
      </c>
      <c r="D479" s="269">
        <v>725.41666666666663</v>
      </c>
      <c r="E479" s="269">
        <v>716.98333333333323</v>
      </c>
      <c r="F479" s="269">
        <v>707.81666666666661</v>
      </c>
      <c r="G479" s="269">
        <v>699.38333333333321</v>
      </c>
      <c r="H479" s="269">
        <v>734.58333333333326</v>
      </c>
      <c r="I479" s="269">
        <v>743.01666666666665</v>
      </c>
      <c r="J479" s="269">
        <v>752.18333333333328</v>
      </c>
      <c r="K479" s="268">
        <v>733.85</v>
      </c>
      <c r="L479" s="268">
        <v>716.25</v>
      </c>
      <c r="M479" s="268">
        <v>0.51032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6287.25</v>
      </c>
      <c r="D480" s="269">
        <v>6303.8666666666659</v>
      </c>
      <c r="E480" s="269">
        <v>6240.8833333333314</v>
      </c>
      <c r="F480" s="269">
        <v>6194.5166666666655</v>
      </c>
      <c r="G480" s="269">
        <v>6131.533333333331</v>
      </c>
      <c r="H480" s="269">
        <v>6350.2333333333318</v>
      </c>
      <c r="I480" s="269">
        <v>6413.2166666666672</v>
      </c>
      <c r="J480" s="269">
        <v>6459.5833333333321</v>
      </c>
      <c r="K480" s="268">
        <v>6366.85</v>
      </c>
      <c r="L480" s="268">
        <v>6257.5</v>
      </c>
      <c r="M480" s="268">
        <v>4.9561700000000002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44.75</v>
      </c>
      <c r="D481" s="269">
        <v>44.866666666666667</v>
      </c>
      <c r="E481" s="269">
        <v>44.483333333333334</v>
      </c>
      <c r="F481" s="269">
        <v>44.216666666666669</v>
      </c>
      <c r="G481" s="269">
        <v>43.833333333333336</v>
      </c>
      <c r="H481" s="269">
        <v>45.133333333333333</v>
      </c>
      <c r="I481" s="269">
        <v>45.516666666666673</v>
      </c>
      <c r="J481" s="269">
        <v>45.783333333333331</v>
      </c>
      <c r="K481" s="268">
        <v>45.25</v>
      </c>
      <c r="L481" s="268">
        <v>44.6</v>
      </c>
      <c r="M481" s="268">
        <v>43.769390000000001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1737.95</v>
      </c>
      <c r="D482" s="269">
        <v>1727.3500000000001</v>
      </c>
      <c r="E482" s="269">
        <v>1700.4000000000003</v>
      </c>
      <c r="F482" s="269">
        <v>1662.8500000000001</v>
      </c>
      <c r="G482" s="269">
        <v>1635.9000000000003</v>
      </c>
      <c r="H482" s="269">
        <v>1764.9000000000003</v>
      </c>
      <c r="I482" s="269">
        <v>1791.8500000000001</v>
      </c>
      <c r="J482" s="269">
        <v>1829.4000000000003</v>
      </c>
      <c r="K482" s="268">
        <v>1754.3</v>
      </c>
      <c r="L482" s="268">
        <v>1689.8</v>
      </c>
      <c r="M482" s="268">
        <v>3.2892700000000001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864.8</v>
      </c>
      <c r="D483" s="269">
        <v>865.6</v>
      </c>
      <c r="E483" s="269">
        <v>857.2</v>
      </c>
      <c r="F483" s="269">
        <v>849.6</v>
      </c>
      <c r="G483" s="269">
        <v>841.2</v>
      </c>
      <c r="H483" s="269">
        <v>873.2</v>
      </c>
      <c r="I483" s="269">
        <v>881.59999999999991</v>
      </c>
      <c r="J483" s="269">
        <v>889.2</v>
      </c>
      <c r="K483" s="268">
        <v>874</v>
      </c>
      <c r="L483" s="268">
        <v>858</v>
      </c>
      <c r="M483" s="268">
        <v>19.263010000000001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244.95</v>
      </c>
      <c r="D484" s="269">
        <v>244.45000000000002</v>
      </c>
      <c r="E484" s="269">
        <v>243.40000000000003</v>
      </c>
      <c r="F484" s="269">
        <v>241.85000000000002</v>
      </c>
      <c r="G484" s="269">
        <v>240.80000000000004</v>
      </c>
      <c r="H484" s="269">
        <v>246.00000000000003</v>
      </c>
      <c r="I484" s="269">
        <v>247.05000000000004</v>
      </c>
      <c r="J484" s="269">
        <v>248.60000000000002</v>
      </c>
      <c r="K484" s="268">
        <v>245.5</v>
      </c>
      <c r="L484" s="268">
        <v>242.9</v>
      </c>
      <c r="M484" s="268">
        <v>2.9944600000000001</v>
      </c>
      <c r="N484" s="1"/>
      <c r="O484" s="1"/>
    </row>
    <row r="485" spans="1:15" ht="12.75" customHeight="1">
      <c r="A485" s="30">
        <v>475</v>
      </c>
      <c r="B485" s="283" t="s">
        <v>515</v>
      </c>
      <c r="C485" s="284">
        <v>2846.35</v>
      </c>
      <c r="D485" s="284">
        <v>2844.3000000000006</v>
      </c>
      <c r="E485" s="284">
        <v>2814.6000000000013</v>
      </c>
      <c r="F485" s="284">
        <v>2782.8500000000008</v>
      </c>
      <c r="G485" s="284">
        <v>2753.1500000000015</v>
      </c>
      <c r="H485" s="284">
        <v>2876.0500000000011</v>
      </c>
      <c r="I485" s="284">
        <v>2905.7500000000009</v>
      </c>
      <c r="J485" s="283">
        <v>2937.5000000000009</v>
      </c>
      <c r="K485" s="283">
        <v>2874</v>
      </c>
      <c r="L485" s="283">
        <v>2812.55</v>
      </c>
      <c r="M485" s="239">
        <v>0.11637</v>
      </c>
      <c r="N485" s="1"/>
      <c r="O485" s="1"/>
    </row>
    <row r="486" spans="1:15" ht="12.75" customHeight="1">
      <c r="A486" s="30">
        <v>476</v>
      </c>
      <c r="B486" s="283" t="s">
        <v>516</v>
      </c>
      <c r="C486" s="284">
        <v>699</v>
      </c>
      <c r="D486" s="284">
        <v>704.81666666666661</v>
      </c>
      <c r="E486" s="284">
        <v>691.23333333333323</v>
      </c>
      <c r="F486" s="284">
        <v>683.46666666666658</v>
      </c>
      <c r="G486" s="284">
        <v>669.88333333333321</v>
      </c>
      <c r="H486" s="284">
        <v>712.58333333333326</v>
      </c>
      <c r="I486" s="284">
        <v>726.16666666666674</v>
      </c>
      <c r="J486" s="283">
        <v>733.93333333333328</v>
      </c>
      <c r="K486" s="283">
        <v>718.4</v>
      </c>
      <c r="L486" s="283">
        <v>697.05</v>
      </c>
      <c r="M486" s="239">
        <v>3.1936599999999999</v>
      </c>
      <c r="N486" s="1"/>
      <c r="O486" s="1"/>
    </row>
    <row r="487" spans="1:15" ht="12.75" customHeight="1">
      <c r="A487" s="30">
        <v>477</v>
      </c>
      <c r="B487" s="283" t="s">
        <v>517</v>
      </c>
      <c r="C487" s="268">
        <v>368.65</v>
      </c>
      <c r="D487" s="269">
        <v>372.58333333333331</v>
      </c>
      <c r="E487" s="269">
        <v>361.16666666666663</v>
      </c>
      <c r="F487" s="269">
        <v>353.68333333333334</v>
      </c>
      <c r="G487" s="269">
        <v>342.26666666666665</v>
      </c>
      <c r="H487" s="269">
        <v>380.06666666666661</v>
      </c>
      <c r="I487" s="269">
        <v>391.48333333333323</v>
      </c>
      <c r="J487" s="269">
        <v>398.96666666666658</v>
      </c>
      <c r="K487" s="268">
        <v>384</v>
      </c>
      <c r="L487" s="268">
        <v>365.1</v>
      </c>
      <c r="M487" s="268">
        <v>3.8494799999999998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39.200000000000003</v>
      </c>
      <c r="D488" s="284">
        <v>39.233333333333334</v>
      </c>
      <c r="E488" s="284">
        <v>38.466666666666669</v>
      </c>
      <c r="F488" s="284">
        <v>37.733333333333334</v>
      </c>
      <c r="G488" s="284">
        <v>36.966666666666669</v>
      </c>
      <c r="H488" s="284">
        <v>39.966666666666669</v>
      </c>
      <c r="I488" s="284">
        <v>40.733333333333334</v>
      </c>
      <c r="J488" s="283">
        <v>41.466666666666669</v>
      </c>
      <c r="K488" s="283">
        <v>40</v>
      </c>
      <c r="L488" s="283">
        <v>38.5</v>
      </c>
      <c r="M488" s="239">
        <v>84.466040000000007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337.2</v>
      </c>
      <c r="D489" s="269">
        <v>339.88333333333327</v>
      </c>
      <c r="E489" s="269">
        <v>331.86666666666656</v>
      </c>
      <c r="F489" s="269">
        <v>326.5333333333333</v>
      </c>
      <c r="G489" s="269">
        <v>318.51666666666659</v>
      </c>
      <c r="H489" s="269">
        <v>345.21666666666653</v>
      </c>
      <c r="I489" s="269">
        <v>353.23333333333329</v>
      </c>
      <c r="J489" s="269">
        <v>358.56666666666649</v>
      </c>
      <c r="K489" s="268">
        <v>347.9</v>
      </c>
      <c r="L489" s="268">
        <v>334.55</v>
      </c>
      <c r="M489" s="268">
        <v>2.3059500000000002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338.55</v>
      </c>
      <c r="D490" s="284">
        <v>337.90000000000003</v>
      </c>
      <c r="E490" s="269">
        <v>333.10000000000008</v>
      </c>
      <c r="F490" s="269">
        <v>327.65000000000003</v>
      </c>
      <c r="G490" s="269">
        <v>322.85000000000008</v>
      </c>
      <c r="H490" s="269">
        <v>343.35000000000008</v>
      </c>
      <c r="I490" s="269">
        <v>348.15000000000003</v>
      </c>
      <c r="J490" s="269">
        <v>353.60000000000008</v>
      </c>
      <c r="K490" s="268">
        <v>342.7</v>
      </c>
      <c r="L490" s="268">
        <v>332.45</v>
      </c>
      <c r="M490" s="268">
        <v>2.3992499999999999</v>
      </c>
      <c r="N490" s="1"/>
      <c r="O490" s="1"/>
    </row>
    <row r="491" spans="1:15" ht="12.75" customHeight="1">
      <c r="A491" s="30">
        <v>481</v>
      </c>
      <c r="B491" s="283" t="s">
        <v>279</v>
      </c>
      <c r="C491" s="268">
        <v>1142.7</v>
      </c>
      <c r="D491" s="269">
        <v>1132.4166666666667</v>
      </c>
      <c r="E491" s="269">
        <v>1115.8333333333335</v>
      </c>
      <c r="F491" s="269">
        <v>1088.9666666666667</v>
      </c>
      <c r="G491" s="269">
        <v>1072.3833333333334</v>
      </c>
      <c r="H491" s="269">
        <v>1159.2833333333335</v>
      </c>
      <c r="I491" s="269">
        <v>1175.866666666667</v>
      </c>
      <c r="J491" s="269">
        <v>1202.7333333333336</v>
      </c>
      <c r="K491" s="268">
        <v>1149</v>
      </c>
      <c r="L491" s="268">
        <v>1105.55</v>
      </c>
      <c r="M491" s="268">
        <v>16.516739999999999</v>
      </c>
      <c r="N491" s="1"/>
      <c r="O491" s="1"/>
    </row>
    <row r="492" spans="1:15" ht="12.75" customHeight="1">
      <c r="A492" s="30">
        <v>482</v>
      </c>
      <c r="B492" s="283" t="s">
        <v>210</v>
      </c>
      <c r="C492" s="284">
        <v>292.39999999999998</v>
      </c>
      <c r="D492" s="284">
        <v>289.33333333333331</v>
      </c>
      <c r="E492" s="269">
        <v>285.06666666666661</v>
      </c>
      <c r="F492" s="269">
        <v>277.73333333333329</v>
      </c>
      <c r="G492" s="269">
        <v>273.46666666666658</v>
      </c>
      <c r="H492" s="269">
        <v>296.66666666666663</v>
      </c>
      <c r="I492" s="269">
        <v>300.93333333333339</v>
      </c>
      <c r="J492" s="269">
        <v>308.26666666666665</v>
      </c>
      <c r="K492" s="268">
        <v>293.60000000000002</v>
      </c>
      <c r="L492" s="268">
        <v>282</v>
      </c>
      <c r="M492" s="268">
        <v>169.40276</v>
      </c>
      <c r="N492" s="1"/>
      <c r="O492" s="1"/>
    </row>
    <row r="493" spans="1:15" ht="12.75" customHeight="1">
      <c r="A493" s="30">
        <v>483</v>
      </c>
      <c r="B493" s="239" t="s">
        <v>521</v>
      </c>
      <c r="C493" s="268">
        <v>2068.0500000000002</v>
      </c>
      <c r="D493" s="269">
        <v>2068.1833333333338</v>
      </c>
      <c r="E493" s="269">
        <v>2037.9666666666676</v>
      </c>
      <c r="F493" s="269">
        <v>2007.8833333333337</v>
      </c>
      <c r="G493" s="269">
        <v>1977.6666666666674</v>
      </c>
      <c r="H493" s="269">
        <v>2098.2666666666678</v>
      </c>
      <c r="I493" s="269">
        <v>2128.483333333334</v>
      </c>
      <c r="J493" s="269">
        <v>2158.566666666668</v>
      </c>
      <c r="K493" s="268">
        <v>2098.4</v>
      </c>
      <c r="L493" s="268">
        <v>2038.1</v>
      </c>
      <c r="M493" s="268">
        <v>0.57052000000000003</v>
      </c>
      <c r="N493" s="1"/>
      <c r="O493" s="1"/>
    </row>
    <row r="494" spans="1:15" ht="12.75" customHeight="1">
      <c r="A494" s="30">
        <v>484</v>
      </c>
      <c r="B494" s="239" t="s">
        <v>860</v>
      </c>
      <c r="C494" s="284">
        <v>461.55</v>
      </c>
      <c r="D494" s="284">
        <v>462.98333333333329</v>
      </c>
      <c r="E494" s="269">
        <v>439.96666666666658</v>
      </c>
      <c r="F494" s="269">
        <v>418.38333333333327</v>
      </c>
      <c r="G494" s="269">
        <v>395.36666666666656</v>
      </c>
      <c r="H494" s="269">
        <v>484.56666666666661</v>
      </c>
      <c r="I494" s="269">
        <v>507.58333333333337</v>
      </c>
      <c r="J494" s="269">
        <v>529.16666666666663</v>
      </c>
      <c r="K494" s="268">
        <v>486</v>
      </c>
      <c r="L494" s="268">
        <v>441.4</v>
      </c>
      <c r="M494" s="268">
        <v>4.2845899999999997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2080</v>
      </c>
      <c r="D495" s="269">
        <v>2083.3333333333335</v>
      </c>
      <c r="E495" s="269">
        <v>2066.666666666667</v>
      </c>
      <c r="F495" s="269">
        <v>2053.3333333333335</v>
      </c>
      <c r="G495" s="269">
        <v>2036.666666666667</v>
      </c>
      <c r="H495" s="269">
        <v>2096.666666666667</v>
      </c>
      <c r="I495" s="269">
        <v>2113.3333333333339</v>
      </c>
      <c r="J495" s="269">
        <v>2126.666666666667</v>
      </c>
      <c r="K495" s="268">
        <v>2100</v>
      </c>
      <c r="L495" s="268">
        <v>2070</v>
      </c>
      <c r="M495" s="268">
        <v>0.21623000000000001</v>
      </c>
      <c r="N495" s="1"/>
      <c r="O495" s="1"/>
    </row>
    <row r="496" spans="1:15" ht="12.75" customHeight="1">
      <c r="A496" s="30">
        <v>486</v>
      </c>
      <c r="B496" s="239" t="s">
        <v>127</v>
      </c>
      <c r="C496" s="284">
        <v>9</v>
      </c>
      <c r="D496" s="284">
        <v>9.0166666666666657</v>
      </c>
      <c r="E496" s="269">
        <v>8.8833333333333311</v>
      </c>
      <c r="F496" s="269">
        <v>8.7666666666666657</v>
      </c>
      <c r="G496" s="269">
        <v>8.6333333333333311</v>
      </c>
      <c r="H496" s="269">
        <v>9.1333333333333311</v>
      </c>
      <c r="I496" s="269">
        <v>9.2666666666666639</v>
      </c>
      <c r="J496" s="269">
        <v>9.3833333333333311</v>
      </c>
      <c r="K496" s="268">
        <v>9.15</v>
      </c>
      <c r="L496" s="268">
        <v>8.9</v>
      </c>
      <c r="M496" s="268">
        <v>678.80129999999997</v>
      </c>
      <c r="N496" s="1"/>
      <c r="O496" s="1"/>
    </row>
    <row r="497" spans="1:15" ht="12.75" customHeight="1">
      <c r="A497" s="30">
        <v>487</v>
      </c>
      <c r="B497" s="239" t="s">
        <v>211</v>
      </c>
      <c r="C497" s="284">
        <v>922</v>
      </c>
      <c r="D497" s="284">
        <v>925.33333333333337</v>
      </c>
      <c r="E497" s="269">
        <v>914.66666666666674</v>
      </c>
      <c r="F497" s="269">
        <v>907.33333333333337</v>
      </c>
      <c r="G497" s="269">
        <v>896.66666666666674</v>
      </c>
      <c r="H497" s="269">
        <v>932.66666666666674</v>
      </c>
      <c r="I497" s="269">
        <v>943.33333333333348</v>
      </c>
      <c r="J497" s="269">
        <v>950.66666666666674</v>
      </c>
      <c r="K497" s="268">
        <v>936</v>
      </c>
      <c r="L497" s="268">
        <v>918</v>
      </c>
      <c r="M497" s="268">
        <v>14.036350000000001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275.85000000000002</v>
      </c>
      <c r="D498" s="284">
        <v>271.73333333333335</v>
      </c>
      <c r="E498" s="269">
        <v>264.56666666666672</v>
      </c>
      <c r="F498" s="269">
        <v>253.28333333333336</v>
      </c>
      <c r="G498" s="269">
        <v>246.11666666666673</v>
      </c>
      <c r="H498" s="269">
        <v>283.01666666666671</v>
      </c>
      <c r="I498" s="269">
        <v>290.18333333333334</v>
      </c>
      <c r="J498" s="269">
        <v>301.4666666666667</v>
      </c>
      <c r="K498" s="268">
        <v>278.89999999999998</v>
      </c>
      <c r="L498" s="268">
        <v>260.45</v>
      </c>
      <c r="M498" s="268">
        <v>18.266590000000001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76.3</v>
      </c>
      <c r="D499" s="284">
        <v>76.683333333333337</v>
      </c>
      <c r="E499" s="269">
        <v>75.616666666666674</v>
      </c>
      <c r="F499" s="269">
        <v>74.933333333333337</v>
      </c>
      <c r="G499" s="269">
        <v>73.866666666666674</v>
      </c>
      <c r="H499" s="269">
        <v>77.366666666666674</v>
      </c>
      <c r="I499" s="269">
        <v>78.433333333333337</v>
      </c>
      <c r="J499" s="269">
        <v>79.116666666666674</v>
      </c>
      <c r="K499" s="268">
        <v>77.75</v>
      </c>
      <c r="L499" s="268">
        <v>76</v>
      </c>
      <c r="M499" s="268">
        <v>5.3548999999999998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720.95</v>
      </c>
      <c r="D500" s="284">
        <v>722.31666666666661</v>
      </c>
      <c r="E500" s="269">
        <v>706.58333333333326</v>
      </c>
      <c r="F500" s="269">
        <v>692.2166666666667</v>
      </c>
      <c r="G500" s="269">
        <v>676.48333333333335</v>
      </c>
      <c r="H500" s="269">
        <v>736.68333333333317</v>
      </c>
      <c r="I500" s="269">
        <v>752.41666666666652</v>
      </c>
      <c r="J500" s="269">
        <v>766.78333333333308</v>
      </c>
      <c r="K500" s="268">
        <v>738.05</v>
      </c>
      <c r="L500" s="268">
        <v>707.95</v>
      </c>
      <c r="M500" s="268">
        <v>1.1706399999999999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1656</v>
      </c>
      <c r="D501" s="284">
        <v>1663.5833333333333</v>
      </c>
      <c r="E501" s="269">
        <v>1642.1666666666665</v>
      </c>
      <c r="F501" s="269">
        <v>1628.3333333333333</v>
      </c>
      <c r="G501" s="269">
        <v>1606.9166666666665</v>
      </c>
      <c r="H501" s="269">
        <v>1677.4166666666665</v>
      </c>
      <c r="I501" s="269">
        <v>1698.833333333333</v>
      </c>
      <c r="J501" s="269">
        <v>1712.6666666666665</v>
      </c>
      <c r="K501" s="268">
        <v>1685</v>
      </c>
      <c r="L501" s="268">
        <v>1649.75</v>
      </c>
      <c r="M501" s="268">
        <v>0.95755000000000001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410.15</v>
      </c>
      <c r="D502" s="284">
        <v>410.2</v>
      </c>
      <c r="E502" s="269">
        <v>407.4</v>
      </c>
      <c r="F502" s="269">
        <v>404.65</v>
      </c>
      <c r="G502" s="269">
        <v>401.84999999999997</v>
      </c>
      <c r="H502" s="269">
        <v>412.95</v>
      </c>
      <c r="I502" s="269">
        <v>415.75000000000006</v>
      </c>
      <c r="J502" s="269">
        <v>418.5</v>
      </c>
      <c r="K502" s="268">
        <v>413</v>
      </c>
      <c r="L502" s="268">
        <v>407.45</v>
      </c>
      <c r="M502" s="268">
        <v>56.019390000000001</v>
      </c>
      <c r="N502" s="1"/>
      <c r="O502" s="1"/>
    </row>
    <row r="503" spans="1:15" ht="12.75" customHeight="1">
      <c r="A503" s="30">
        <v>493</v>
      </c>
      <c r="B503" s="239" t="s">
        <v>526</v>
      </c>
      <c r="C503" s="239">
        <v>247.5</v>
      </c>
      <c r="D503" s="284">
        <v>248.68333333333331</v>
      </c>
      <c r="E503" s="269">
        <v>245.11666666666662</v>
      </c>
      <c r="F503" s="269">
        <v>242.73333333333332</v>
      </c>
      <c r="G503" s="269">
        <v>239.16666666666663</v>
      </c>
      <c r="H503" s="269">
        <v>251.06666666666661</v>
      </c>
      <c r="I503" s="269">
        <v>254.63333333333327</v>
      </c>
      <c r="J503" s="269">
        <v>257.01666666666659</v>
      </c>
      <c r="K503" s="268">
        <v>252.25</v>
      </c>
      <c r="L503" s="268">
        <v>246.3</v>
      </c>
      <c r="M503" s="268">
        <v>4.5304200000000003</v>
      </c>
      <c r="N503" s="1"/>
      <c r="O503" s="1"/>
    </row>
    <row r="504" spans="1:15" ht="12.75" customHeight="1">
      <c r="A504" s="30">
        <v>494</v>
      </c>
      <c r="B504" s="239" t="s">
        <v>281</v>
      </c>
      <c r="C504" s="239">
        <v>16.5</v>
      </c>
      <c r="D504" s="284">
        <v>16.533333333333335</v>
      </c>
      <c r="E504" s="269">
        <v>16.216666666666669</v>
      </c>
      <c r="F504" s="269">
        <v>15.933333333333334</v>
      </c>
      <c r="G504" s="269">
        <v>15.616666666666667</v>
      </c>
      <c r="H504" s="269">
        <v>16.81666666666667</v>
      </c>
      <c r="I504" s="269">
        <v>17.13333333333334</v>
      </c>
      <c r="J504" s="269">
        <v>17.416666666666671</v>
      </c>
      <c r="K504" s="268">
        <v>16.850000000000001</v>
      </c>
      <c r="L504" s="268">
        <v>16.25</v>
      </c>
      <c r="M504" s="268">
        <v>1493.33764</v>
      </c>
      <c r="N504" s="1"/>
      <c r="O504" s="1"/>
    </row>
    <row r="505" spans="1:15" ht="12.75" customHeight="1">
      <c r="A505" s="30">
        <v>495</v>
      </c>
      <c r="B505" s="239" t="s">
        <v>861</v>
      </c>
      <c r="C505" s="239">
        <v>9819.85</v>
      </c>
      <c r="D505" s="284">
        <v>9862.0166666666664</v>
      </c>
      <c r="E505" s="269">
        <v>9739.0333333333328</v>
      </c>
      <c r="F505" s="269">
        <v>9658.2166666666672</v>
      </c>
      <c r="G505" s="269">
        <v>9535.2333333333336</v>
      </c>
      <c r="H505" s="269">
        <v>9942.8333333333321</v>
      </c>
      <c r="I505" s="269">
        <v>10065.816666666666</v>
      </c>
      <c r="J505" s="269">
        <v>10146.633333333331</v>
      </c>
      <c r="K505" s="268">
        <v>9985</v>
      </c>
      <c r="L505" s="268">
        <v>9781.2000000000007</v>
      </c>
      <c r="M505" s="268">
        <v>6.9459999999999994E-2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279.95</v>
      </c>
      <c r="D506" s="284">
        <v>279.7</v>
      </c>
      <c r="E506" s="269">
        <v>272.39999999999998</v>
      </c>
      <c r="F506" s="269">
        <v>264.84999999999997</v>
      </c>
      <c r="G506" s="269">
        <v>257.54999999999995</v>
      </c>
      <c r="H506" s="269">
        <v>287.25</v>
      </c>
      <c r="I506" s="269">
        <v>294.55000000000007</v>
      </c>
      <c r="J506" s="269">
        <v>302.10000000000002</v>
      </c>
      <c r="K506" s="268">
        <v>287</v>
      </c>
      <c r="L506" s="268">
        <v>272.14999999999998</v>
      </c>
      <c r="M506" s="268">
        <v>532.14446999999996</v>
      </c>
      <c r="N506" s="1"/>
      <c r="O506" s="1"/>
    </row>
    <row r="507" spans="1:15" ht="12.75" customHeight="1">
      <c r="A507" s="30">
        <v>497</v>
      </c>
      <c r="B507" s="239" t="s">
        <v>527</v>
      </c>
      <c r="C507" s="284">
        <v>224.25</v>
      </c>
      <c r="D507" s="269">
        <v>223.68333333333331</v>
      </c>
      <c r="E507" s="269">
        <v>221.56666666666661</v>
      </c>
      <c r="F507" s="269">
        <v>218.8833333333333</v>
      </c>
      <c r="G507" s="269">
        <v>216.76666666666659</v>
      </c>
      <c r="H507" s="269">
        <v>226.36666666666662</v>
      </c>
      <c r="I507" s="269">
        <v>228.48333333333335</v>
      </c>
      <c r="J507" s="268">
        <v>231.16666666666663</v>
      </c>
      <c r="K507" s="268">
        <v>225.8</v>
      </c>
      <c r="L507" s="268">
        <v>221</v>
      </c>
      <c r="M507" s="239">
        <v>6.6289800000000003</v>
      </c>
      <c r="N507" s="1"/>
      <c r="O507" s="1"/>
    </row>
    <row r="508" spans="1:15" ht="12.75" customHeight="1">
      <c r="A508" s="30">
        <v>498</v>
      </c>
      <c r="B508" s="239" t="s">
        <v>833</v>
      </c>
      <c r="C508" s="284">
        <v>65.55</v>
      </c>
      <c r="D508" s="269">
        <v>65.316666666666663</v>
      </c>
      <c r="E508" s="269">
        <v>64.48333333333332</v>
      </c>
      <c r="F508" s="269">
        <v>63.416666666666657</v>
      </c>
      <c r="G508" s="269">
        <v>62.583333333333314</v>
      </c>
      <c r="H508" s="269">
        <v>66.383333333333326</v>
      </c>
      <c r="I508" s="269">
        <v>67.216666666666669</v>
      </c>
      <c r="J508" s="268">
        <v>68.283333333333331</v>
      </c>
      <c r="K508" s="268">
        <v>66.150000000000006</v>
      </c>
      <c r="L508" s="268">
        <v>64.25</v>
      </c>
      <c r="M508" s="239">
        <v>598.66071999999997</v>
      </c>
      <c r="N508" s="1"/>
      <c r="O508" s="1"/>
    </row>
    <row r="509" spans="1:15" ht="12.75" customHeight="1">
      <c r="A509" s="30">
        <v>499</v>
      </c>
      <c r="B509" s="365" t="s">
        <v>824</v>
      </c>
      <c r="C509" s="365">
        <v>423.25</v>
      </c>
      <c r="D509" s="365">
        <v>423.25</v>
      </c>
      <c r="E509" s="365">
        <v>418.55</v>
      </c>
      <c r="F509" s="365">
        <v>413.85</v>
      </c>
      <c r="G509" s="365">
        <v>409.15000000000003</v>
      </c>
      <c r="H509" s="365">
        <v>427.95</v>
      </c>
      <c r="I509" s="365">
        <v>432.65000000000003</v>
      </c>
      <c r="J509" s="365">
        <v>437.34999999999997</v>
      </c>
      <c r="K509" s="365">
        <v>427.95</v>
      </c>
      <c r="L509" s="365">
        <v>418.55</v>
      </c>
      <c r="M509" s="365">
        <v>29.231670000000001</v>
      </c>
      <c r="N509" s="1"/>
      <c r="O509" s="1"/>
    </row>
    <row r="510" spans="1:15" ht="12.75" customHeight="1">
      <c r="A510" s="364">
        <v>500</v>
      </c>
      <c r="B510" s="239" t="s">
        <v>528</v>
      </c>
      <c r="C510" s="239">
        <v>1749.6</v>
      </c>
      <c r="D510" s="239">
        <v>1740.45</v>
      </c>
      <c r="E510" s="239">
        <v>1715.9</v>
      </c>
      <c r="F510" s="239">
        <v>1682.2</v>
      </c>
      <c r="G510" s="239">
        <v>1657.65</v>
      </c>
      <c r="H510" s="239">
        <v>1774.15</v>
      </c>
      <c r="I510" s="239">
        <v>1798.6999999999998</v>
      </c>
      <c r="J510" s="239">
        <v>1832.4</v>
      </c>
      <c r="K510" s="239">
        <v>1765</v>
      </c>
      <c r="L510" s="239">
        <v>1706.75</v>
      </c>
      <c r="M510" s="239">
        <v>1.12741</v>
      </c>
      <c r="N510" s="1"/>
      <c r="O510" s="1"/>
    </row>
    <row r="511" spans="1:15" ht="12.75" customHeight="1">
      <c r="A511" s="239"/>
      <c r="B511" t="s">
        <v>529</v>
      </c>
      <c r="C511">
        <v>1423.75</v>
      </c>
      <c r="D511">
        <v>1418.8</v>
      </c>
      <c r="E511">
        <v>1397.75</v>
      </c>
      <c r="F511">
        <v>1371.75</v>
      </c>
      <c r="G511">
        <v>1350.7</v>
      </c>
      <c r="H511">
        <v>1444.8</v>
      </c>
      <c r="I511">
        <v>1465.8499999999997</v>
      </c>
      <c r="J511">
        <v>1491.85</v>
      </c>
      <c r="K511">
        <v>1439.85</v>
      </c>
      <c r="L511">
        <v>1392.8</v>
      </c>
      <c r="M511">
        <v>0.60307999999999995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8"/>
      <c r="B5" s="409"/>
      <c r="C5" s="408"/>
      <c r="D5" s="40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10" t="s">
        <v>531</v>
      </c>
      <c r="C7" s="409"/>
      <c r="D7" s="7">
        <f>Main!B10</f>
        <v>44841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44840</v>
      </c>
      <c r="B10" s="29">
        <v>540615</v>
      </c>
      <c r="C10" s="28" t="s">
        <v>930</v>
      </c>
      <c r="D10" s="28" t="s">
        <v>966</v>
      </c>
      <c r="E10" s="28" t="s">
        <v>540</v>
      </c>
      <c r="F10" s="85">
        <v>1275775</v>
      </c>
      <c r="G10" s="29">
        <v>1.37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44840</v>
      </c>
      <c r="B11" s="29">
        <v>540615</v>
      </c>
      <c r="C11" s="28" t="s">
        <v>930</v>
      </c>
      <c r="D11" s="28" t="s">
        <v>966</v>
      </c>
      <c r="E11" s="28" t="s">
        <v>541</v>
      </c>
      <c r="F11" s="85">
        <v>1275775</v>
      </c>
      <c r="G11" s="29">
        <v>1.32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44840</v>
      </c>
      <c r="B12" s="29">
        <v>540615</v>
      </c>
      <c r="C12" s="28" t="s">
        <v>930</v>
      </c>
      <c r="D12" s="28" t="s">
        <v>967</v>
      </c>
      <c r="E12" s="28" t="s">
        <v>541</v>
      </c>
      <c r="F12" s="85">
        <v>5990000</v>
      </c>
      <c r="G12" s="29">
        <v>1.4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44840</v>
      </c>
      <c r="B13" s="29">
        <v>540615</v>
      </c>
      <c r="C13" s="28" t="s">
        <v>930</v>
      </c>
      <c r="D13" s="28" t="s">
        <v>942</v>
      </c>
      <c r="E13" s="28" t="s">
        <v>540</v>
      </c>
      <c r="F13" s="85">
        <v>2760000</v>
      </c>
      <c r="G13" s="29">
        <v>1.41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44840</v>
      </c>
      <c r="B14" s="29">
        <v>540615</v>
      </c>
      <c r="C14" s="28" t="s">
        <v>930</v>
      </c>
      <c r="D14" s="28" t="s">
        <v>968</v>
      </c>
      <c r="E14" s="28" t="s">
        <v>540</v>
      </c>
      <c r="F14" s="85">
        <v>1501157</v>
      </c>
      <c r="G14" s="29">
        <v>1.41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44840</v>
      </c>
      <c r="B15" s="29">
        <v>540615</v>
      </c>
      <c r="C15" s="28" t="s">
        <v>930</v>
      </c>
      <c r="D15" s="28" t="s">
        <v>968</v>
      </c>
      <c r="E15" s="28" t="s">
        <v>541</v>
      </c>
      <c r="F15" s="85">
        <v>1501157</v>
      </c>
      <c r="G15" s="29">
        <v>1.39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44840</v>
      </c>
      <c r="B16" s="29">
        <v>540615</v>
      </c>
      <c r="C16" s="28" t="s">
        <v>930</v>
      </c>
      <c r="D16" s="28" t="s">
        <v>969</v>
      </c>
      <c r="E16" s="28" t="s">
        <v>540</v>
      </c>
      <c r="F16" s="85">
        <v>1456374</v>
      </c>
      <c r="G16" s="29">
        <v>1.4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44840</v>
      </c>
      <c r="B17" s="29">
        <v>540615</v>
      </c>
      <c r="C17" s="28" t="s">
        <v>930</v>
      </c>
      <c r="D17" s="28" t="s">
        <v>969</v>
      </c>
      <c r="E17" s="28" t="s">
        <v>541</v>
      </c>
      <c r="F17" s="85">
        <v>683155</v>
      </c>
      <c r="G17" s="29">
        <v>1.31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44840</v>
      </c>
      <c r="B18" s="29">
        <v>538351</v>
      </c>
      <c r="C18" s="28" t="s">
        <v>970</v>
      </c>
      <c r="D18" s="28" t="s">
        <v>971</v>
      </c>
      <c r="E18" s="28" t="s">
        <v>541</v>
      </c>
      <c r="F18" s="85">
        <v>100000</v>
      </c>
      <c r="G18" s="29">
        <v>10.09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44840</v>
      </c>
      <c r="B19" s="29">
        <v>531300</v>
      </c>
      <c r="C19" s="28" t="s">
        <v>931</v>
      </c>
      <c r="D19" s="28" t="s">
        <v>972</v>
      </c>
      <c r="E19" s="28" t="s">
        <v>541</v>
      </c>
      <c r="F19" s="85">
        <v>125000</v>
      </c>
      <c r="G19" s="29">
        <v>4.9000000000000004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44840</v>
      </c>
      <c r="B20" s="29">
        <v>531300</v>
      </c>
      <c r="C20" s="28" t="s">
        <v>931</v>
      </c>
      <c r="D20" s="28" t="s">
        <v>932</v>
      </c>
      <c r="E20" s="28" t="s">
        <v>540</v>
      </c>
      <c r="F20" s="85">
        <v>120000</v>
      </c>
      <c r="G20" s="29">
        <v>4.9000000000000004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44840</v>
      </c>
      <c r="B21" s="29">
        <v>531991</v>
      </c>
      <c r="C21" s="28" t="s">
        <v>973</v>
      </c>
      <c r="D21" s="28" t="s">
        <v>974</v>
      </c>
      <c r="E21" s="28" t="s">
        <v>541</v>
      </c>
      <c r="F21" s="85">
        <v>623542</v>
      </c>
      <c r="G21" s="29">
        <v>0.97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44840</v>
      </c>
      <c r="B22" s="29">
        <v>543606</v>
      </c>
      <c r="C22" s="28" t="s">
        <v>900</v>
      </c>
      <c r="D22" s="28" t="s">
        <v>975</v>
      </c>
      <c r="E22" s="28" t="s">
        <v>540</v>
      </c>
      <c r="F22" s="85">
        <v>40000</v>
      </c>
      <c r="G22" s="29">
        <v>25.19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44840</v>
      </c>
      <c r="B23" s="29">
        <v>543606</v>
      </c>
      <c r="C23" s="28" t="s">
        <v>900</v>
      </c>
      <c r="D23" s="28" t="s">
        <v>976</v>
      </c>
      <c r="E23" s="28" t="s">
        <v>541</v>
      </c>
      <c r="F23" s="85">
        <v>32000</v>
      </c>
      <c r="G23" s="29">
        <v>24.16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44840</v>
      </c>
      <c r="B24" s="29">
        <v>540811</v>
      </c>
      <c r="C24" s="28" t="s">
        <v>977</v>
      </c>
      <c r="D24" s="28" t="s">
        <v>978</v>
      </c>
      <c r="E24" s="28" t="s">
        <v>540</v>
      </c>
      <c r="F24" s="85">
        <v>50000</v>
      </c>
      <c r="G24" s="29">
        <v>10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44840</v>
      </c>
      <c r="B25" s="29">
        <v>531364</v>
      </c>
      <c r="C25" s="28" t="s">
        <v>907</v>
      </c>
      <c r="D25" s="28" t="s">
        <v>979</v>
      </c>
      <c r="E25" s="28" t="s">
        <v>541</v>
      </c>
      <c r="F25" s="85">
        <v>105085</v>
      </c>
      <c r="G25" s="29">
        <v>35.950000000000003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44840</v>
      </c>
      <c r="B26" s="29">
        <v>542803</v>
      </c>
      <c r="C26" s="28" t="s">
        <v>980</v>
      </c>
      <c r="D26" s="28" t="s">
        <v>981</v>
      </c>
      <c r="E26" s="28" t="s">
        <v>541</v>
      </c>
      <c r="F26" s="85">
        <v>10500</v>
      </c>
      <c r="G26" s="29">
        <v>38.25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44840</v>
      </c>
      <c r="B27" s="29">
        <v>542803</v>
      </c>
      <c r="C27" s="28" t="s">
        <v>980</v>
      </c>
      <c r="D27" s="28" t="s">
        <v>982</v>
      </c>
      <c r="E27" s="28" t="s">
        <v>541</v>
      </c>
      <c r="F27" s="85">
        <v>18782</v>
      </c>
      <c r="G27" s="29">
        <v>38.04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44840</v>
      </c>
      <c r="B28" s="29">
        <v>542803</v>
      </c>
      <c r="C28" s="28" t="s">
        <v>980</v>
      </c>
      <c r="D28" s="28" t="s">
        <v>983</v>
      </c>
      <c r="E28" s="28" t="s">
        <v>540</v>
      </c>
      <c r="F28" s="85">
        <v>7500</v>
      </c>
      <c r="G28" s="29">
        <v>38.25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44840</v>
      </c>
      <c r="B29" s="29">
        <v>543595</v>
      </c>
      <c r="C29" s="28" t="s">
        <v>933</v>
      </c>
      <c r="D29" s="28" t="s">
        <v>984</v>
      </c>
      <c r="E29" s="28" t="s">
        <v>541</v>
      </c>
      <c r="F29" s="85">
        <v>7000</v>
      </c>
      <c r="G29" s="29">
        <v>290.44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44840</v>
      </c>
      <c r="B30" s="29">
        <v>543595</v>
      </c>
      <c r="C30" s="28" t="s">
        <v>933</v>
      </c>
      <c r="D30" s="28" t="s">
        <v>984</v>
      </c>
      <c r="E30" s="28" t="s">
        <v>540</v>
      </c>
      <c r="F30" s="85">
        <v>9000</v>
      </c>
      <c r="G30" s="29">
        <v>286.33999999999997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44840</v>
      </c>
      <c r="B31" s="29">
        <v>543595</v>
      </c>
      <c r="C31" s="28" t="s">
        <v>933</v>
      </c>
      <c r="D31" s="28" t="s">
        <v>901</v>
      </c>
      <c r="E31" s="28" t="s">
        <v>540</v>
      </c>
      <c r="F31" s="85">
        <v>11000</v>
      </c>
      <c r="G31" s="29">
        <v>284.3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44840</v>
      </c>
      <c r="B32" s="29">
        <v>543595</v>
      </c>
      <c r="C32" s="28" t="s">
        <v>933</v>
      </c>
      <c r="D32" s="28" t="s">
        <v>901</v>
      </c>
      <c r="E32" s="28" t="s">
        <v>541</v>
      </c>
      <c r="F32" s="85">
        <v>11000</v>
      </c>
      <c r="G32" s="29">
        <v>284.42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44840</v>
      </c>
      <c r="B33" s="29">
        <v>543595</v>
      </c>
      <c r="C33" s="28" t="s">
        <v>933</v>
      </c>
      <c r="D33" s="28" t="s">
        <v>985</v>
      </c>
      <c r="E33" s="28" t="s">
        <v>541</v>
      </c>
      <c r="F33" s="85">
        <v>9000</v>
      </c>
      <c r="G33" s="29">
        <v>285.36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44840</v>
      </c>
      <c r="B34" s="29">
        <v>543595</v>
      </c>
      <c r="C34" s="28" t="s">
        <v>933</v>
      </c>
      <c r="D34" s="28" t="s">
        <v>986</v>
      </c>
      <c r="E34" s="28" t="s">
        <v>541</v>
      </c>
      <c r="F34" s="85">
        <v>15000</v>
      </c>
      <c r="G34" s="29">
        <v>287.08999999999997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44840</v>
      </c>
      <c r="B35" s="29">
        <v>542802</v>
      </c>
      <c r="C35" s="28" t="s">
        <v>887</v>
      </c>
      <c r="D35" s="28" t="s">
        <v>908</v>
      </c>
      <c r="E35" s="28" t="s">
        <v>541</v>
      </c>
      <c r="F35" s="85">
        <v>828977</v>
      </c>
      <c r="G35" s="29">
        <v>20.14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44840</v>
      </c>
      <c r="B36" s="29">
        <v>542802</v>
      </c>
      <c r="C36" s="28" t="s">
        <v>887</v>
      </c>
      <c r="D36" s="28" t="s">
        <v>908</v>
      </c>
      <c r="E36" s="28" t="s">
        <v>540</v>
      </c>
      <c r="F36" s="85">
        <v>828977</v>
      </c>
      <c r="G36" s="29">
        <v>19.66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44840</v>
      </c>
      <c r="B37" s="29">
        <v>540614</v>
      </c>
      <c r="C37" s="28" t="s">
        <v>934</v>
      </c>
      <c r="D37" s="28" t="s">
        <v>987</v>
      </c>
      <c r="E37" s="28" t="s">
        <v>540</v>
      </c>
      <c r="F37" s="85">
        <v>2000000</v>
      </c>
      <c r="G37" s="29">
        <v>1.89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44840</v>
      </c>
      <c r="B38" s="29">
        <v>540936</v>
      </c>
      <c r="C38" s="28" t="s">
        <v>935</v>
      </c>
      <c r="D38" s="28" t="s">
        <v>936</v>
      </c>
      <c r="E38" s="28" t="s">
        <v>541</v>
      </c>
      <c r="F38" s="85">
        <v>62000</v>
      </c>
      <c r="G38" s="29">
        <v>12.92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44840</v>
      </c>
      <c r="B39" s="29">
        <v>540936</v>
      </c>
      <c r="C39" s="28" t="s">
        <v>935</v>
      </c>
      <c r="D39" s="28" t="s">
        <v>936</v>
      </c>
      <c r="E39" s="28" t="s">
        <v>540</v>
      </c>
      <c r="F39" s="85">
        <v>115720</v>
      </c>
      <c r="G39" s="29">
        <v>12.88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44840</v>
      </c>
      <c r="B40" s="29">
        <v>530663</v>
      </c>
      <c r="C40" s="28" t="s">
        <v>888</v>
      </c>
      <c r="D40" s="28" t="s">
        <v>909</v>
      </c>
      <c r="E40" s="28" t="s">
        <v>541</v>
      </c>
      <c r="F40" s="85">
        <v>262250</v>
      </c>
      <c r="G40" s="29">
        <v>1.66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44840</v>
      </c>
      <c r="B41" s="29">
        <v>530747</v>
      </c>
      <c r="C41" s="28" t="s">
        <v>988</v>
      </c>
      <c r="D41" s="28" t="s">
        <v>989</v>
      </c>
      <c r="E41" s="28" t="s">
        <v>541</v>
      </c>
      <c r="F41" s="85">
        <v>90230</v>
      </c>
      <c r="G41" s="29">
        <v>9.5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44840</v>
      </c>
      <c r="B42" s="29">
        <v>530747</v>
      </c>
      <c r="C42" s="28" t="s">
        <v>988</v>
      </c>
      <c r="D42" s="28" t="s">
        <v>990</v>
      </c>
      <c r="E42" s="28" t="s">
        <v>541</v>
      </c>
      <c r="F42" s="85">
        <v>159000</v>
      </c>
      <c r="G42" s="29">
        <v>9.5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44840</v>
      </c>
      <c r="B43" s="29">
        <v>543286</v>
      </c>
      <c r="C43" s="28" t="s">
        <v>937</v>
      </c>
      <c r="D43" s="28" t="s">
        <v>938</v>
      </c>
      <c r="E43" s="28" t="s">
        <v>540</v>
      </c>
      <c r="F43" s="85">
        <v>30000</v>
      </c>
      <c r="G43" s="29">
        <v>17.899999999999999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44840</v>
      </c>
      <c r="B44" s="29">
        <v>542866</v>
      </c>
      <c r="C44" s="28" t="s">
        <v>939</v>
      </c>
      <c r="D44" s="28" t="s">
        <v>940</v>
      </c>
      <c r="E44" s="28" t="s">
        <v>541</v>
      </c>
      <c r="F44" s="85">
        <v>31455</v>
      </c>
      <c r="G44" s="29">
        <v>49.5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44840</v>
      </c>
      <c r="B45" s="29">
        <v>540696</v>
      </c>
      <c r="C45" s="28" t="s">
        <v>991</v>
      </c>
      <c r="D45" s="28" t="s">
        <v>992</v>
      </c>
      <c r="E45" s="28" t="s">
        <v>541</v>
      </c>
      <c r="F45" s="85">
        <v>10000</v>
      </c>
      <c r="G45" s="29">
        <v>53.75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44840</v>
      </c>
      <c r="B46" s="29">
        <v>540696</v>
      </c>
      <c r="C46" s="28" t="s">
        <v>991</v>
      </c>
      <c r="D46" s="28" t="s">
        <v>992</v>
      </c>
      <c r="E46" s="28" t="s">
        <v>540</v>
      </c>
      <c r="F46" s="85">
        <v>10260</v>
      </c>
      <c r="G46" s="29">
        <v>53.44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44840</v>
      </c>
      <c r="B47" s="29">
        <v>531784</v>
      </c>
      <c r="C47" s="28" t="s">
        <v>993</v>
      </c>
      <c r="D47" s="28" t="s">
        <v>994</v>
      </c>
      <c r="E47" s="28" t="s">
        <v>541</v>
      </c>
      <c r="F47" s="85">
        <v>215000</v>
      </c>
      <c r="G47" s="29">
        <v>3.1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44840</v>
      </c>
      <c r="B48" s="29">
        <v>531784</v>
      </c>
      <c r="C48" s="28" t="s">
        <v>993</v>
      </c>
      <c r="D48" s="28" t="s">
        <v>994</v>
      </c>
      <c r="E48" s="28" t="s">
        <v>540</v>
      </c>
      <c r="F48" s="85">
        <v>6729</v>
      </c>
      <c r="G48" s="29">
        <v>2.9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44840</v>
      </c>
      <c r="B49" s="29">
        <v>533602</v>
      </c>
      <c r="C49" s="28" t="s">
        <v>995</v>
      </c>
      <c r="D49" s="28" t="s">
        <v>865</v>
      </c>
      <c r="E49" s="28" t="s">
        <v>540</v>
      </c>
      <c r="F49" s="85">
        <v>427436</v>
      </c>
      <c r="G49" s="29">
        <v>9.5299999999999994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44840</v>
      </c>
      <c r="B50" s="29">
        <v>533602</v>
      </c>
      <c r="C50" s="28" t="s">
        <v>995</v>
      </c>
      <c r="D50" s="28" t="s">
        <v>865</v>
      </c>
      <c r="E50" s="28" t="s">
        <v>541</v>
      </c>
      <c r="F50" s="85">
        <v>627442</v>
      </c>
      <c r="G50" s="29">
        <v>9.5299999999999994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44840</v>
      </c>
      <c r="B51" s="29">
        <v>543613</v>
      </c>
      <c r="C51" s="28" t="s">
        <v>996</v>
      </c>
      <c r="D51" s="28" t="s">
        <v>997</v>
      </c>
      <c r="E51" s="28" t="s">
        <v>540</v>
      </c>
      <c r="F51" s="85">
        <v>152000</v>
      </c>
      <c r="G51" s="29">
        <v>31.31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44840</v>
      </c>
      <c r="B52" s="29">
        <v>543613</v>
      </c>
      <c r="C52" s="28" t="s">
        <v>996</v>
      </c>
      <c r="D52" s="28" t="s">
        <v>865</v>
      </c>
      <c r="E52" s="28" t="s">
        <v>540</v>
      </c>
      <c r="F52" s="85">
        <v>28000</v>
      </c>
      <c r="G52" s="29">
        <v>32.65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44840</v>
      </c>
      <c r="B53" s="29">
        <v>543613</v>
      </c>
      <c r="C53" s="28" t="s">
        <v>996</v>
      </c>
      <c r="D53" s="28" t="s">
        <v>901</v>
      </c>
      <c r="E53" s="28" t="s">
        <v>540</v>
      </c>
      <c r="F53" s="85">
        <v>48000</v>
      </c>
      <c r="G53" s="29">
        <v>31.63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44840</v>
      </c>
      <c r="B54" s="29">
        <v>543613</v>
      </c>
      <c r="C54" s="28" t="s">
        <v>996</v>
      </c>
      <c r="D54" s="28" t="s">
        <v>998</v>
      </c>
      <c r="E54" s="28" t="s">
        <v>540</v>
      </c>
      <c r="F54" s="85">
        <v>52000</v>
      </c>
      <c r="G54" s="29">
        <v>31.15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44840</v>
      </c>
      <c r="B55" s="29">
        <v>543613</v>
      </c>
      <c r="C55" s="28" t="s">
        <v>996</v>
      </c>
      <c r="D55" s="28" t="s">
        <v>998</v>
      </c>
      <c r="E55" s="28" t="s">
        <v>541</v>
      </c>
      <c r="F55" s="85">
        <v>8000</v>
      </c>
      <c r="G55" s="29">
        <v>31.05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44840</v>
      </c>
      <c r="B56" s="29">
        <v>543613</v>
      </c>
      <c r="C56" s="28" t="s">
        <v>996</v>
      </c>
      <c r="D56" s="28" t="s">
        <v>999</v>
      </c>
      <c r="E56" s="28" t="s">
        <v>540</v>
      </c>
      <c r="F56" s="85">
        <v>40000</v>
      </c>
      <c r="G56" s="29">
        <v>32.65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44840</v>
      </c>
      <c r="B57" s="29">
        <v>505850</v>
      </c>
      <c r="C57" s="28" t="s">
        <v>1000</v>
      </c>
      <c r="D57" s="28" t="s">
        <v>1001</v>
      </c>
      <c r="E57" s="28" t="s">
        <v>541</v>
      </c>
      <c r="F57" s="85">
        <v>97145</v>
      </c>
      <c r="G57" s="29">
        <v>126.73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44840</v>
      </c>
      <c r="B58" s="29">
        <v>543207</v>
      </c>
      <c r="C58" s="28" t="s">
        <v>941</v>
      </c>
      <c r="D58" s="28" t="s">
        <v>1002</v>
      </c>
      <c r="E58" s="28" t="s">
        <v>541</v>
      </c>
      <c r="F58" s="85">
        <v>58160</v>
      </c>
      <c r="G58" s="29">
        <v>6.44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44840</v>
      </c>
      <c r="B59" s="29">
        <v>543207</v>
      </c>
      <c r="C59" s="28" t="s">
        <v>941</v>
      </c>
      <c r="D59" s="28" t="s">
        <v>1003</v>
      </c>
      <c r="E59" s="28" t="s">
        <v>540</v>
      </c>
      <c r="F59" s="85">
        <v>107175</v>
      </c>
      <c r="G59" s="29">
        <v>6.48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44840</v>
      </c>
      <c r="B60" s="29">
        <v>543522</v>
      </c>
      <c r="C60" s="28" t="s">
        <v>1004</v>
      </c>
      <c r="D60" s="28" t="s">
        <v>1005</v>
      </c>
      <c r="E60" s="28" t="s">
        <v>541</v>
      </c>
      <c r="F60" s="85">
        <v>18000</v>
      </c>
      <c r="G60" s="29">
        <v>38.5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44840</v>
      </c>
      <c r="B61" s="29">
        <v>543522</v>
      </c>
      <c r="C61" s="28" t="s">
        <v>1004</v>
      </c>
      <c r="D61" s="28" t="s">
        <v>1006</v>
      </c>
      <c r="E61" s="28" t="s">
        <v>540</v>
      </c>
      <c r="F61" s="85">
        <v>18000</v>
      </c>
      <c r="G61" s="29">
        <v>38.5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44840</v>
      </c>
      <c r="B62" s="29">
        <v>540198</v>
      </c>
      <c r="C62" s="28" t="s">
        <v>1007</v>
      </c>
      <c r="D62" s="28" t="s">
        <v>1008</v>
      </c>
      <c r="E62" s="28" t="s">
        <v>540</v>
      </c>
      <c r="F62" s="85">
        <v>50000</v>
      </c>
      <c r="G62" s="29">
        <v>55.65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44840</v>
      </c>
      <c r="B63" s="29">
        <v>540727</v>
      </c>
      <c r="C63" s="28" t="s">
        <v>1009</v>
      </c>
      <c r="D63" s="28" t="s">
        <v>987</v>
      </c>
      <c r="E63" s="28" t="s">
        <v>540</v>
      </c>
      <c r="F63" s="85">
        <v>60506</v>
      </c>
      <c r="G63" s="29">
        <v>43.9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44840</v>
      </c>
      <c r="B64" s="29">
        <v>540727</v>
      </c>
      <c r="C64" s="28" t="s">
        <v>1009</v>
      </c>
      <c r="D64" s="28" t="s">
        <v>987</v>
      </c>
      <c r="E64" s="28" t="s">
        <v>541</v>
      </c>
      <c r="F64" s="85">
        <v>50000</v>
      </c>
      <c r="G64" s="29">
        <v>44.45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44840</v>
      </c>
      <c r="B65" s="29">
        <v>540727</v>
      </c>
      <c r="C65" s="28" t="s">
        <v>1009</v>
      </c>
      <c r="D65" s="28" t="s">
        <v>1010</v>
      </c>
      <c r="E65" s="28" t="s">
        <v>541</v>
      </c>
      <c r="F65" s="85">
        <v>100000</v>
      </c>
      <c r="G65" s="29">
        <v>44.45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44840</v>
      </c>
      <c r="B66" s="29">
        <v>539353</v>
      </c>
      <c r="C66" s="28" t="s">
        <v>1011</v>
      </c>
      <c r="D66" s="28" t="s">
        <v>1012</v>
      </c>
      <c r="E66" s="28" t="s">
        <v>541</v>
      </c>
      <c r="F66" s="85">
        <v>30382</v>
      </c>
      <c r="G66" s="29">
        <v>187.33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44840</v>
      </c>
      <c r="B67" s="29">
        <v>539593</v>
      </c>
      <c r="C67" s="28" t="s">
        <v>1013</v>
      </c>
      <c r="D67" s="28" t="s">
        <v>1014</v>
      </c>
      <c r="E67" s="28" t="s">
        <v>541</v>
      </c>
      <c r="F67" s="85">
        <v>92550</v>
      </c>
      <c r="G67" s="29">
        <v>4.1500000000000004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44840</v>
      </c>
      <c r="B68" s="29">
        <v>539593</v>
      </c>
      <c r="C68" s="28" t="s">
        <v>1013</v>
      </c>
      <c r="D68" s="28" t="s">
        <v>1015</v>
      </c>
      <c r="E68" s="28" t="s">
        <v>540</v>
      </c>
      <c r="F68" s="85">
        <v>92500</v>
      </c>
      <c r="G68" s="29">
        <v>4.1500000000000004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44840</v>
      </c>
      <c r="B69" s="29">
        <v>538975</v>
      </c>
      <c r="C69" s="28" t="s">
        <v>1016</v>
      </c>
      <c r="D69" s="28" t="s">
        <v>1017</v>
      </c>
      <c r="E69" s="28" t="s">
        <v>541</v>
      </c>
      <c r="F69" s="85">
        <v>500000</v>
      </c>
      <c r="G69" s="29">
        <v>26.95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44840</v>
      </c>
      <c r="B70" s="29">
        <v>539584</v>
      </c>
      <c r="C70" s="28" t="s">
        <v>1018</v>
      </c>
      <c r="D70" s="28" t="s">
        <v>1019</v>
      </c>
      <c r="E70" s="28" t="s">
        <v>541</v>
      </c>
      <c r="F70" s="85">
        <v>275621</v>
      </c>
      <c r="G70" s="29">
        <v>1.79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44840</v>
      </c>
      <c r="B71" s="29">
        <v>539584</v>
      </c>
      <c r="C71" s="28" t="s">
        <v>1018</v>
      </c>
      <c r="D71" s="28" t="s">
        <v>1019</v>
      </c>
      <c r="E71" s="28" t="s">
        <v>540</v>
      </c>
      <c r="F71" s="85">
        <v>75621</v>
      </c>
      <c r="G71" s="29">
        <v>1.65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44840</v>
      </c>
      <c r="B72" s="29">
        <v>539584</v>
      </c>
      <c r="C72" s="28" t="s">
        <v>1018</v>
      </c>
      <c r="D72" s="28" t="s">
        <v>1020</v>
      </c>
      <c r="E72" s="28" t="s">
        <v>540</v>
      </c>
      <c r="F72" s="85">
        <v>500000</v>
      </c>
      <c r="G72" s="29">
        <v>1.64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44840</v>
      </c>
      <c r="B73" s="29">
        <v>543598</v>
      </c>
      <c r="C73" s="28" t="s">
        <v>911</v>
      </c>
      <c r="D73" s="28" t="s">
        <v>910</v>
      </c>
      <c r="E73" s="28" t="s">
        <v>540</v>
      </c>
      <c r="F73" s="85">
        <v>43200</v>
      </c>
      <c r="G73" s="29">
        <v>83.23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44840</v>
      </c>
      <c r="B74" s="29">
        <v>543598</v>
      </c>
      <c r="C74" s="28" t="s">
        <v>911</v>
      </c>
      <c r="D74" s="28" t="s">
        <v>910</v>
      </c>
      <c r="E74" s="28" t="s">
        <v>541</v>
      </c>
      <c r="F74" s="85">
        <v>3200</v>
      </c>
      <c r="G74" s="29">
        <v>89.78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44840</v>
      </c>
      <c r="B75" s="29">
        <v>542034</v>
      </c>
      <c r="C75" s="28" t="s">
        <v>1021</v>
      </c>
      <c r="D75" s="28" t="s">
        <v>865</v>
      </c>
      <c r="E75" s="28" t="s">
        <v>540</v>
      </c>
      <c r="F75" s="85">
        <v>78295</v>
      </c>
      <c r="G75" s="29">
        <v>32.6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44840</v>
      </c>
      <c r="B76" s="29">
        <v>542034</v>
      </c>
      <c r="C76" s="28" t="s">
        <v>1021</v>
      </c>
      <c r="D76" s="28" t="s">
        <v>865</v>
      </c>
      <c r="E76" s="28" t="s">
        <v>541</v>
      </c>
      <c r="F76" s="85">
        <v>103295</v>
      </c>
      <c r="G76" s="29">
        <v>32.61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44840</v>
      </c>
      <c r="B77" s="29">
        <v>538923</v>
      </c>
      <c r="C77" s="28" t="s">
        <v>885</v>
      </c>
      <c r="D77" s="28" t="s">
        <v>1022</v>
      </c>
      <c r="E77" s="28" t="s">
        <v>540</v>
      </c>
      <c r="F77" s="85">
        <v>30000</v>
      </c>
      <c r="G77" s="29">
        <v>44.75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44840</v>
      </c>
      <c r="B78" s="29">
        <v>538923</v>
      </c>
      <c r="C78" s="28" t="s">
        <v>885</v>
      </c>
      <c r="D78" s="28" t="s">
        <v>1023</v>
      </c>
      <c r="E78" s="28" t="s">
        <v>541</v>
      </c>
      <c r="F78" s="85">
        <v>36000</v>
      </c>
      <c r="G78" s="29">
        <v>44.75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44840</v>
      </c>
      <c r="B79" s="29">
        <v>538923</v>
      </c>
      <c r="C79" s="28" t="s">
        <v>885</v>
      </c>
      <c r="D79" s="28" t="s">
        <v>1024</v>
      </c>
      <c r="E79" s="28" t="s">
        <v>541</v>
      </c>
      <c r="F79" s="85">
        <v>30000</v>
      </c>
      <c r="G79" s="29">
        <v>44.75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44840</v>
      </c>
      <c r="B80" s="29">
        <v>539406</v>
      </c>
      <c r="C80" s="28" t="s">
        <v>1025</v>
      </c>
      <c r="D80" s="28" t="s">
        <v>1026</v>
      </c>
      <c r="E80" s="28" t="s">
        <v>541</v>
      </c>
      <c r="F80" s="85">
        <v>7120</v>
      </c>
      <c r="G80" s="29">
        <v>51.39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44840</v>
      </c>
      <c r="B81" s="29">
        <v>539402</v>
      </c>
      <c r="C81" s="28" t="s">
        <v>1027</v>
      </c>
      <c r="D81" s="28" t="s">
        <v>1028</v>
      </c>
      <c r="E81" s="28" t="s">
        <v>541</v>
      </c>
      <c r="F81" s="85">
        <v>113384</v>
      </c>
      <c r="G81" s="29">
        <v>26.44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44840</v>
      </c>
      <c r="B82" s="29">
        <v>539402</v>
      </c>
      <c r="C82" s="28" t="s">
        <v>1027</v>
      </c>
      <c r="D82" s="28" t="s">
        <v>1028</v>
      </c>
      <c r="E82" s="28" t="s">
        <v>540</v>
      </c>
      <c r="F82" s="85">
        <v>7800</v>
      </c>
      <c r="G82" s="29">
        <v>26.39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44840</v>
      </c>
      <c r="B83" s="29">
        <v>539402</v>
      </c>
      <c r="C83" s="28" t="s">
        <v>1027</v>
      </c>
      <c r="D83" s="28" t="s">
        <v>1029</v>
      </c>
      <c r="E83" s="28" t="s">
        <v>541</v>
      </c>
      <c r="F83" s="85">
        <v>162700</v>
      </c>
      <c r="G83" s="29">
        <v>26.45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44840</v>
      </c>
      <c r="B84" s="29">
        <v>539402</v>
      </c>
      <c r="C84" s="28" t="s">
        <v>1027</v>
      </c>
      <c r="D84" s="28" t="s">
        <v>1030</v>
      </c>
      <c r="E84" s="28" t="s">
        <v>541</v>
      </c>
      <c r="F84" s="85">
        <v>75000</v>
      </c>
      <c r="G84" s="29">
        <v>26.45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44840</v>
      </c>
      <c r="B85" s="29">
        <v>539402</v>
      </c>
      <c r="C85" s="28" t="s">
        <v>1027</v>
      </c>
      <c r="D85" s="28" t="s">
        <v>1031</v>
      </c>
      <c r="E85" s="28" t="s">
        <v>541</v>
      </c>
      <c r="F85" s="85">
        <v>105000</v>
      </c>
      <c r="G85" s="29">
        <v>26.45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44840</v>
      </c>
      <c r="B86" s="29">
        <v>539402</v>
      </c>
      <c r="C86" s="28" t="s">
        <v>1027</v>
      </c>
      <c r="D86" s="28" t="s">
        <v>1032</v>
      </c>
      <c r="E86" s="28" t="s">
        <v>541</v>
      </c>
      <c r="F86" s="85">
        <v>100000</v>
      </c>
      <c r="G86" s="29">
        <v>26.45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44840</v>
      </c>
      <c r="B87" s="29" t="s">
        <v>1033</v>
      </c>
      <c r="C87" s="28" t="s">
        <v>1034</v>
      </c>
      <c r="D87" s="28" t="s">
        <v>1010</v>
      </c>
      <c r="E87" s="28" t="s">
        <v>540</v>
      </c>
      <c r="F87" s="85">
        <v>84045</v>
      </c>
      <c r="G87" s="29">
        <v>42.11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44840</v>
      </c>
      <c r="B88" s="29" t="s">
        <v>1035</v>
      </c>
      <c r="C88" s="28" t="s">
        <v>1036</v>
      </c>
      <c r="D88" s="28" t="s">
        <v>1037</v>
      </c>
      <c r="E88" s="28" t="s">
        <v>540</v>
      </c>
      <c r="F88" s="85">
        <v>99204</v>
      </c>
      <c r="G88" s="29">
        <v>91.75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44840</v>
      </c>
      <c r="B89" s="29" t="s">
        <v>1038</v>
      </c>
      <c r="C89" s="28" t="s">
        <v>1039</v>
      </c>
      <c r="D89" s="28" t="s">
        <v>1040</v>
      </c>
      <c r="E89" s="28" t="s">
        <v>540</v>
      </c>
      <c r="F89" s="85">
        <v>5000000</v>
      </c>
      <c r="G89" s="29">
        <v>292.43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44840</v>
      </c>
      <c r="B90" s="29" t="s">
        <v>1041</v>
      </c>
      <c r="C90" s="28" t="s">
        <v>1042</v>
      </c>
      <c r="D90" s="28" t="s">
        <v>1043</v>
      </c>
      <c r="E90" s="28" t="s">
        <v>540</v>
      </c>
      <c r="F90" s="85">
        <v>93540</v>
      </c>
      <c r="G90" s="29">
        <v>1113.23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44840</v>
      </c>
      <c r="B91" s="29" t="s">
        <v>1041</v>
      </c>
      <c r="C91" s="28" t="s">
        <v>1042</v>
      </c>
      <c r="D91" s="28" t="s">
        <v>943</v>
      </c>
      <c r="E91" s="28" t="s">
        <v>540</v>
      </c>
      <c r="F91" s="85">
        <v>93569</v>
      </c>
      <c r="G91" s="29">
        <v>1108.08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44840</v>
      </c>
      <c r="B92" s="29" t="s">
        <v>914</v>
      </c>
      <c r="C92" s="28" t="s">
        <v>915</v>
      </c>
      <c r="D92" s="28" t="s">
        <v>1044</v>
      </c>
      <c r="E92" s="28" t="s">
        <v>540</v>
      </c>
      <c r="F92" s="85">
        <v>74500</v>
      </c>
      <c r="G92" s="29">
        <v>96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44840</v>
      </c>
      <c r="B93" s="29" t="s">
        <v>1033</v>
      </c>
      <c r="C93" s="28" t="s">
        <v>1034</v>
      </c>
      <c r="D93" s="28" t="s">
        <v>1010</v>
      </c>
      <c r="E93" s="28" t="s">
        <v>541</v>
      </c>
      <c r="F93" s="85">
        <v>9445</v>
      </c>
      <c r="G93" s="29">
        <v>42.76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44840</v>
      </c>
      <c r="B94" s="29" t="s">
        <v>1035</v>
      </c>
      <c r="C94" s="28" t="s">
        <v>1036</v>
      </c>
      <c r="D94" s="28" t="s">
        <v>1045</v>
      </c>
      <c r="E94" s="28" t="s">
        <v>541</v>
      </c>
      <c r="F94" s="85">
        <v>99204</v>
      </c>
      <c r="G94" s="29">
        <v>91.75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44840</v>
      </c>
      <c r="B95" s="29" t="s">
        <v>912</v>
      </c>
      <c r="C95" s="28" t="s">
        <v>913</v>
      </c>
      <c r="D95" s="28" t="s">
        <v>1046</v>
      </c>
      <c r="E95" s="28" t="s">
        <v>541</v>
      </c>
      <c r="F95" s="85">
        <v>326369</v>
      </c>
      <c r="G95" s="29">
        <v>28.75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44840</v>
      </c>
      <c r="B96" s="29" t="s">
        <v>1047</v>
      </c>
      <c r="C96" s="28" t="s">
        <v>1048</v>
      </c>
      <c r="D96" s="28" t="s">
        <v>1049</v>
      </c>
      <c r="E96" s="28" t="s">
        <v>541</v>
      </c>
      <c r="F96" s="85">
        <v>918663</v>
      </c>
      <c r="G96" s="29">
        <v>332.08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44840</v>
      </c>
      <c r="B97" s="29" t="s">
        <v>1050</v>
      </c>
      <c r="C97" s="28" t="s">
        <v>1051</v>
      </c>
      <c r="D97" s="28" t="s">
        <v>1052</v>
      </c>
      <c r="E97" s="28" t="s">
        <v>541</v>
      </c>
      <c r="F97" s="85">
        <v>265969</v>
      </c>
      <c r="G97" s="29">
        <v>24.58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44840</v>
      </c>
      <c r="B98" s="29" t="s">
        <v>1038</v>
      </c>
      <c r="C98" s="28" t="s">
        <v>1039</v>
      </c>
      <c r="D98" s="28" t="s">
        <v>1053</v>
      </c>
      <c r="E98" s="28" t="s">
        <v>541</v>
      </c>
      <c r="F98" s="85">
        <v>5704830</v>
      </c>
      <c r="G98" s="29">
        <v>292.82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44840</v>
      </c>
      <c r="B99" s="29" t="s">
        <v>1041</v>
      </c>
      <c r="C99" s="28" t="s">
        <v>1042</v>
      </c>
      <c r="D99" s="28" t="s">
        <v>1043</v>
      </c>
      <c r="E99" s="28" t="s">
        <v>541</v>
      </c>
      <c r="F99" s="85">
        <v>90121</v>
      </c>
      <c r="G99" s="29">
        <v>1109.8599999999999</v>
      </c>
      <c r="H99" s="29" t="s">
        <v>816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44840</v>
      </c>
      <c r="B100" s="29" t="s">
        <v>1041</v>
      </c>
      <c r="C100" s="28" t="s">
        <v>1042</v>
      </c>
      <c r="D100" s="28" t="s">
        <v>943</v>
      </c>
      <c r="E100" s="28" t="s">
        <v>541</v>
      </c>
      <c r="F100" s="85">
        <v>93569</v>
      </c>
      <c r="G100" s="29">
        <v>1107.05</v>
      </c>
      <c r="H100" s="29" t="s">
        <v>816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44840</v>
      </c>
      <c r="B101" s="29" t="s">
        <v>1054</v>
      </c>
      <c r="C101" s="28" t="s">
        <v>1055</v>
      </c>
      <c r="D101" s="28" t="s">
        <v>1056</v>
      </c>
      <c r="E101" s="28" t="s">
        <v>541</v>
      </c>
      <c r="F101" s="85">
        <v>126181</v>
      </c>
      <c r="G101" s="29">
        <v>23.81</v>
      </c>
      <c r="H101" s="29" t="s">
        <v>816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44840</v>
      </c>
      <c r="B102" s="29" t="s">
        <v>944</v>
      </c>
      <c r="C102" s="28" t="s">
        <v>945</v>
      </c>
      <c r="D102" s="28" t="s">
        <v>1057</v>
      </c>
      <c r="E102" s="28" t="s">
        <v>541</v>
      </c>
      <c r="F102" s="85">
        <v>408751</v>
      </c>
      <c r="G102" s="29">
        <v>44.93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44840</v>
      </c>
      <c r="B103" s="29" t="s">
        <v>914</v>
      </c>
      <c r="C103" s="28" t="s">
        <v>915</v>
      </c>
      <c r="D103" s="28" t="s">
        <v>1058</v>
      </c>
      <c r="E103" s="28" t="s">
        <v>541</v>
      </c>
      <c r="F103" s="85">
        <v>65600</v>
      </c>
      <c r="G103" s="29">
        <v>96.05</v>
      </c>
      <c r="H103" s="29" t="s">
        <v>816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0"/>
  <sheetViews>
    <sheetView zoomScale="85" zoomScaleNormal="85" workbookViewId="0">
      <selection activeCell="F38" sqref="F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23">
        <v>1</v>
      </c>
      <c r="B10" s="324">
        <v>44810</v>
      </c>
      <c r="C10" s="311"/>
      <c r="D10" s="312" t="s">
        <v>88</v>
      </c>
      <c r="E10" s="313" t="s">
        <v>557</v>
      </c>
      <c r="F10" s="323" t="s">
        <v>870</v>
      </c>
      <c r="G10" s="323">
        <v>1535</v>
      </c>
      <c r="H10" s="323"/>
      <c r="I10" s="314" t="s">
        <v>871</v>
      </c>
      <c r="J10" s="329" t="s">
        <v>558</v>
      </c>
      <c r="K10" s="329"/>
      <c r="L10" s="305"/>
      <c r="M10" s="306"/>
      <c r="N10" s="329"/>
      <c r="O10" s="307"/>
      <c r="P10" s="329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350">
        <v>2</v>
      </c>
      <c r="B11" s="351">
        <v>44816</v>
      </c>
      <c r="C11" s="335"/>
      <c r="D11" s="336" t="s">
        <v>356</v>
      </c>
      <c r="E11" s="337" t="s">
        <v>557</v>
      </c>
      <c r="F11" s="334">
        <v>1915</v>
      </c>
      <c r="G11" s="334">
        <v>1800</v>
      </c>
      <c r="H11" s="334">
        <v>1995</v>
      </c>
      <c r="I11" s="338" t="s">
        <v>872</v>
      </c>
      <c r="J11" s="330" t="s">
        <v>873</v>
      </c>
      <c r="K11" s="330">
        <f t="shared" ref="K11" si="0">H11-F11</f>
        <v>80</v>
      </c>
      <c r="L11" s="331">
        <f t="shared" ref="L11" si="1">(F11*-0.7)/100</f>
        <v>-13.404999999999999</v>
      </c>
      <c r="M11" s="332">
        <f t="shared" ref="M11" si="2">(K11+L11)/F11</f>
        <v>3.4775456919060053E-2</v>
      </c>
      <c r="N11" s="330" t="s">
        <v>555</v>
      </c>
      <c r="O11" s="333">
        <v>44817</v>
      </c>
      <c r="P11" s="330"/>
      <c r="Q11" s="217"/>
      <c r="R11" s="217" t="s">
        <v>826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299">
        <v>3</v>
      </c>
      <c r="B12" s="352">
        <v>44823</v>
      </c>
      <c r="C12" s="311"/>
      <c r="D12" s="312" t="s">
        <v>66</v>
      </c>
      <c r="E12" s="313" t="s">
        <v>557</v>
      </c>
      <c r="F12" s="323" t="s">
        <v>875</v>
      </c>
      <c r="G12" s="323">
        <v>1780</v>
      </c>
      <c r="H12" s="323"/>
      <c r="I12" s="314" t="s">
        <v>866</v>
      </c>
      <c r="J12" s="329" t="s">
        <v>558</v>
      </c>
      <c r="K12" s="329"/>
      <c r="L12" s="305"/>
      <c r="M12" s="306"/>
      <c r="N12" s="329"/>
      <c r="O12" s="307"/>
      <c r="P12" s="329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299">
        <v>4</v>
      </c>
      <c r="B13" s="353">
        <v>44824</v>
      </c>
      <c r="C13" s="311"/>
      <c r="D13" s="312" t="s">
        <v>158</v>
      </c>
      <c r="E13" s="313" t="s">
        <v>557</v>
      </c>
      <c r="F13" s="323" t="s">
        <v>876</v>
      </c>
      <c r="G13" s="323">
        <v>2940</v>
      </c>
      <c r="H13" s="323"/>
      <c r="I13" s="314" t="s">
        <v>877</v>
      </c>
      <c r="J13" s="329" t="s">
        <v>558</v>
      </c>
      <c r="K13" s="329"/>
      <c r="L13" s="305"/>
      <c r="M13" s="306"/>
      <c r="N13" s="329"/>
      <c r="O13" s="307"/>
      <c r="P13" s="329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9">
        <v>5</v>
      </c>
      <c r="B14" s="354">
        <v>44830</v>
      </c>
      <c r="C14" s="311"/>
      <c r="D14" s="312" t="s">
        <v>177</v>
      </c>
      <c r="E14" s="313" t="s">
        <v>557</v>
      </c>
      <c r="F14" s="323" t="s">
        <v>879</v>
      </c>
      <c r="G14" s="323">
        <v>2740</v>
      </c>
      <c r="H14" s="323"/>
      <c r="I14" s="314" t="s">
        <v>880</v>
      </c>
      <c r="J14" s="329" t="s">
        <v>558</v>
      </c>
      <c r="K14" s="329"/>
      <c r="L14" s="305"/>
      <c r="M14" s="306"/>
      <c r="N14" s="329"/>
      <c r="O14" s="307"/>
      <c r="P14" s="329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67">
        <v>6</v>
      </c>
      <c r="B15" s="368">
        <v>44830</v>
      </c>
      <c r="C15" s="369"/>
      <c r="D15" s="370" t="s">
        <v>464</v>
      </c>
      <c r="E15" s="371" t="s">
        <v>557</v>
      </c>
      <c r="F15" s="372">
        <v>138</v>
      </c>
      <c r="G15" s="372">
        <v>129</v>
      </c>
      <c r="H15" s="372">
        <v>145</v>
      </c>
      <c r="I15" s="373" t="s">
        <v>881</v>
      </c>
      <c r="J15" s="296" t="s">
        <v>917</v>
      </c>
      <c r="K15" s="296">
        <f t="shared" ref="K15" si="3">H15-F15</f>
        <v>7</v>
      </c>
      <c r="L15" s="374">
        <f>(F15*-0.7)/100</f>
        <v>-0.96599999999999997</v>
      </c>
      <c r="M15" s="375">
        <f t="shared" ref="M15" si="4">(K15+L15)/F15</f>
        <v>4.3724637681159417E-2</v>
      </c>
      <c r="N15" s="296" t="s">
        <v>555</v>
      </c>
      <c r="O15" s="376">
        <v>44838</v>
      </c>
      <c r="P15" s="296"/>
      <c r="Q15" s="217"/>
      <c r="R15" s="217" t="s">
        <v>556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50">
        <v>7</v>
      </c>
      <c r="B16" s="351">
        <v>44831</v>
      </c>
      <c r="C16" s="335"/>
      <c r="D16" s="336" t="s">
        <v>129</v>
      </c>
      <c r="E16" s="337" t="s">
        <v>557</v>
      </c>
      <c r="F16" s="334">
        <v>406</v>
      </c>
      <c r="G16" s="334">
        <v>379</v>
      </c>
      <c r="H16" s="334">
        <v>421</v>
      </c>
      <c r="I16" s="338" t="s">
        <v>868</v>
      </c>
      <c r="J16" s="330" t="s">
        <v>884</v>
      </c>
      <c r="K16" s="330">
        <f t="shared" ref="K16" si="5">H16-F16</f>
        <v>15</v>
      </c>
      <c r="L16" s="331">
        <f>(F16*-0.07)/100</f>
        <v>-0.28420000000000001</v>
      </c>
      <c r="M16" s="332">
        <f t="shared" ref="M16" si="6">(K16+L16)/F16</f>
        <v>3.6245812807881771E-2</v>
      </c>
      <c r="N16" s="330" t="s">
        <v>555</v>
      </c>
      <c r="O16" s="333">
        <v>44831</v>
      </c>
      <c r="P16" s="330"/>
      <c r="Q16" s="217"/>
      <c r="R16" s="217" t="s">
        <v>556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67">
        <v>8</v>
      </c>
      <c r="B17" s="368">
        <v>44834</v>
      </c>
      <c r="C17" s="369"/>
      <c r="D17" s="370" t="s">
        <v>519</v>
      </c>
      <c r="E17" s="371" t="s">
        <v>557</v>
      </c>
      <c r="F17" s="372">
        <v>325</v>
      </c>
      <c r="G17" s="372">
        <v>298</v>
      </c>
      <c r="H17" s="372">
        <v>346</v>
      </c>
      <c r="I17" s="373" t="s">
        <v>867</v>
      </c>
      <c r="J17" s="296" t="s">
        <v>568</v>
      </c>
      <c r="K17" s="296">
        <f t="shared" ref="K17" si="7">H17-F17</f>
        <v>21</v>
      </c>
      <c r="L17" s="374">
        <f>(F17*-0.4)/100</f>
        <v>-1.3</v>
      </c>
      <c r="M17" s="375">
        <f t="shared" ref="M17" si="8">(K17+L17)/F17</f>
        <v>6.0615384615384613E-2</v>
      </c>
      <c r="N17" s="296" t="s">
        <v>555</v>
      </c>
      <c r="O17" s="376">
        <v>44840</v>
      </c>
      <c r="P17" s="296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299">
        <v>9</v>
      </c>
      <c r="B18" s="358">
        <v>44840</v>
      </c>
      <c r="C18" s="311"/>
      <c r="D18" s="312" t="s">
        <v>125</v>
      </c>
      <c r="E18" s="313" t="s">
        <v>557</v>
      </c>
      <c r="F18" s="323" t="s">
        <v>946</v>
      </c>
      <c r="G18" s="323">
        <v>1075</v>
      </c>
      <c r="H18" s="323"/>
      <c r="I18" s="314" t="s">
        <v>947</v>
      </c>
      <c r="J18" s="329" t="s">
        <v>558</v>
      </c>
      <c r="K18" s="329"/>
      <c r="L18" s="305"/>
      <c r="M18" s="306"/>
      <c r="N18" s="329"/>
      <c r="O18" s="307"/>
      <c r="P18" s="329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299">
        <v>10</v>
      </c>
      <c r="B19" s="358">
        <v>44840</v>
      </c>
      <c r="C19" s="311"/>
      <c r="D19" s="312" t="s">
        <v>69</v>
      </c>
      <c r="E19" s="313" t="s">
        <v>557</v>
      </c>
      <c r="F19" s="323" t="s">
        <v>948</v>
      </c>
      <c r="G19" s="323">
        <v>1690</v>
      </c>
      <c r="H19" s="323"/>
      <c r="I19" s="314" t="s">
        <v>949</v>
      </c>
      <c r="J19" s="329" t="s">
        <v>558</v>
      </c>
      <c r="K19" s="329"/>
      <c r="L19" s="305"/>
      <c r="M19" s="306"/>
      <c r="N19" s="329"/>
      <c r="O19" s="307"/>
      <c r="P19" s="329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299"/>
      <c r="B20" s="358"/>
      <c r="C20" s="311"/>
      <c r="D20" s="312"/>
      <c r="E20" s="313"/>
      <c r="F20" s="323"/>
      <c r="G20" s="323"/>
      <c r="H20" s="323"/>
      <c r="I20" s="314"/>
      <c r="J20" s="329"/>
      <c r="K20" s="329"/>
      <c r="L20" s="305"/>
      <c r="M20" s="306"/>
      <c r="N20" s="329"/>
      <c r="O20" s="307"/>
      <c r="P20" s="329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ht="13.9" customHeight="1">
      <c r="A21" s="303"/>
      <c r="B21" s="300"/>
      <c r="C21" s="311"/>
      <c r="D21" s="312"/>
      <c r="E21" s="313"/>
      <c r="F21" s="303"/>
      <c r="G21" s="303"/>
      <c r="H21" s="303"/>
      <c r="I21" s="314"/>
      <c r="J21" s="304"/>
      <c r="K21" s="304"/>
      <c r="L21" s="305"/>
      <c r="M21" s="306"/>
      <c r="N21" s="304"/>
      <c r="O21" s="307"/>
      <c r="P21" s="305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ht="14.25" customHeight="1">
      <c r="A22" s="97"/>
      <c r="B22" s="98"/>
      <c r="C22" s="99"/>
      <c r="D22" s="100"/>
      <c r="E22" s="101"/>
      <c r="F22" s="101"/>
      <c r="H22" s="101"/>
      <c r="I22" s="102"/>
      <c r="J22" s="103"/>
      <c r="K22" s="103"/>
      <c r="L22" s="104"/>
      <c r="M22" s="105"/>
      <c r="N22" s="106"/>
      <c r="O22" s="107"/>
      <c r="P22" s="108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559</v>
      </c>
      <c r="B24" s="110"/>
      <c r="C24" s="111"/>
      <c r="D24" s="112"/>
      <c r="E24" s="113"/>
      <c r="F24" s="113"/>
      <c r="G24" s="113"/>
      <c r="H24" s="113"/>
      <c r="I24" s="113"/>
      <c r="J24" s="114"/>
      <c r="K24" s="113"/>
      <c r="L24" s="115"/>
      <c r="M24" s="54"/>
      <c r="N24" s="114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6" t="s">
        <v>560</v>
      </c>
      <c r="B25" s="109"/>
      <c r="C25" s="109"/>
      <c r="D25" s="109"/>
      <c r="E25" s="41"/>
      <c r="F25" s="117" t="s">
        <v>561</v>
      </c>
      <c r="G25" s="6"/>
      <c r="H25" s="6"/>
      <c r="I25" s="6"/>
      <c r="J25" s="118"/>
      <c r="K25" s="119"/>
      <c r="L25" s="119"/>
      <c r="M25" s="120"/>
      <c r="N25" s="1"/>
      <c r="O25" s="12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562</v>
      </c>
      <c r="B26" s="109"/>
      <c r="C26" s="109"/>
      <c r="D26" s="109" t="s">
        <v>815</v>
      </c>
      <c r="E26" s="6"/>
      <c r="F26" s="117" t="s">
        <v>563</v>
      </c>
      <c r="G26" s="6"/>
      <c r="H26" s="6"/>
      <c r="I26" s="6"/>
      <c r="J26" s="118"/>
      <c r="K26" s="119"/>
      <c r="L26" s="119"/>
      <c r="M26" s="120"/>
      <c r="N26" s="1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2"/>
      <c r="K27" s="119"/>
      <c r="L27" s="119"/>
      <c r="M27" s="6"/>
      <c r="N27" s="12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4" t="s">
        <v>564</v>
      </c>
      <c r="C28" s="124"/>
      <c r="D28" s="124"/>
      <c r="E28" s="124"/>
      <c r="F28" s="125"/>
      <c r="G28" s="6"/>
      <c r="H28" s="6"/>
      <c r="I28" s="126"/>
      <c r="J28" s="127"/>
      <c r="K28" s="128"/>
      <c r="L28" s="127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366" t="s">
        <v>16</v>
      </c>
      <c r="B29" s="366" t="s">
        <v>532</v>
      </c>
      <c r="C29" s="366"/>
      <c r="D29" s="258" t="s">
        <v>543</v>
      </c>
      <c r="E29" s="366" t="s">
        <v>544</v>
      </c>
      <c r="F29" s="366" t="s">
        <v>545</v>
      </c>
      <c r="G29" s="366" t="s">
        <v>565</v>
      </c>
      <c r="H29" s="366" t="s">
        <v>547</v>
      </c>
      <c r="I29" s="366" t="s">
        <v>548</v>
      </c>
      <c r="J29" s="96" t="s">
        <v>549</v>
      </c>
      <c r="K29" s="94" t="s">
        <v>566</v>
      </c>
      <c r="L29" s="130" t="s">
        <v>551</v>
      </c>
      <c r="M29" s="96" t="s">
        <v>552</v>
      </c>
      <c r="N29" s="93" t="s">
        <v>553</v>
      </c>
      <c r="O29" s="258" t="s">
        <v>554</v>
      </c>
      <c r="P29" s="41"/>
      <c r="Q29" s="1"/>
      <c r="R29" s="255"/>
      <c r="S29" s="255"/>
      <c r="T29" s="255"/>
      <c r="U29" s="249"/>
      <c r="V29" s="249"/>
      <c r="W29" s="249"/>
      <c r="X29" s="249"/>
      <c r="Y29" s="24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316" customFormat="1" ht="13.5" customHeight="1">
      <c r="A30" s="367">
        <v>1</v>
      </c>
      <c r="B30" s="377">
        <v>44831</v>
      </c>
      <c r="C30" s="378"/>
      <c r="D30" s="379" t="s">
        <v>200</v>
      </c>
      <c r="E30" s="372" t="s">
        <v>557</v>
      </c>
      <c r="F30" s="372">
        <v>3005</v>
      </c>
      <c r="G30" s="372">
        <v>2890</v>
      </c>
      <c r="H30" s="372">
        <v>3095</v>
      </c>
      <c r="I30" s="372" t="s">
        <v>883</v>
      </c>
      <c r="J30" s="296" t="s">
        <v>920</v>
      </c>
      <c r="K30" s="296">
        <f t="shared" ref="K30" si="9">H30-F30</f>
        <v>90</v>
      </c>
      <c r="L30" s="374">
        <f>(F30*-0.7)/100</f>
        <v>-21.035</v>
      </c>
      <c r="M30" s="375">
        <f t="shared" ref="M30" si="10">(K30+L30)/F30</f>
        <v>2.2950083194675543E-2</v>
      </c>
      <c r="N30" s="296" t="s">
        <v>555</v>
      </c>
      <c r="O30" s="376">
        <v>44838</v>
      </c>
      <c r="P30" s="41"/>
      <c r="Q30" s="256"/>
      <c r="R30" s="25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308"/>
      <c r="AJ30" s="309"/>
      <c r="AK30" s="315"/>
      <c r="AL30" s="315"/>
    </row>
    <row r="31" spans="1:56" s="316" customFormat="1" ht="13.5" customHeight="1">
      <c r="A31" s="367">
        <v>2</v>
      </c>
      <c r="B31" s="377">
        <v>44833</v>
      </c>
      <c r="C31" s="378"/>
      <c r="D31" s="379" t="s">
        <v>146</v>
      </c>
      <c r="E31" s="372" t="s">
        <v>557</v>
      </c>
      <c r="F31" s="372">
        <v>4520</v>
      </c>
      <c r="G31" s="372">
        <v>4395</v>
      </c>
      <c r="H31" s="372">
        <v>4650</v>
      </c>
      <c r="I31" s="372" t="s">
        <v>889</v>
      </c>
      <c r="J31" s="296" t="s">
        <v>960</v>
      </c>
      <c r="K31" s="296">
        <f t="shared" ref="K31" si="11">H31-F31</f>
        <v>130</v>
      </c>
      <c r="L31" s="374">
        <f>(F31*-0.7)/100</f>
        <v>-31.64</v>
      </c>
      <c r="M31" s="375">
        <f t="shared" ref="M31" si="12">(K31+L31)/F31</f>
        <v>2.1761061946902655E-2</v>
      </c>
      <c r="N31" s="296" t="s">
        <v>555</v>
      </c>
      <c r="O31" s="376">
        <v>44840</v>
      </c>
      <c r="P31" s="41"/>
      <c r="Q31" s="256"/>
      <c r="R31" s="25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308"/>
      <c r="AJ31" s="309"/>
      <c r="AK31" s="315"/>
      <c r="AL31" s="315"/>
    </row>
    <row r="32" spans="1:56" s="316" customFormat="1" ht="13.5" customHeight="1">
      <c r="A32" s="367">
        <v>3</v>
      </c>
      <c r="B32" s="377">
        <v>44833</v>
      </c>
      <c r="C32" s="378"/>
      <c r="D32" s="379" t="s">
        <v>124</v>
      </c>
      <c r="E32" s="372" t="s">
        <v>557</v>
      </c>
      <c r="F32" s="372">
        <v>849</v>
      </c>
      <c r="G32" s="372">
        <v>825</v>
      </c>
      <c r="H32" s="372">
        <v>871.5</v>
      </c>
      <c r="I32" s="372" t="s">
        <v>874</v>
      </c>
      <c r="J32" s="296" t="s">
        <v>918</v>
      </c>
      <c r="K32" s="296">
        <f t="shared" ref="K32:K33" si="13">H32-F32</f>
        <v>22.5</v>
      </c>
      <c r="L32" s="374">
        <f>(F32*-0.7)/100</f>
        <v>-5.9429999999999996</v>
      </c>
      <c r="M32" s="375">
        <f t="shared" ref="M32:M33" si="14">(K32+L32)/F32</f>
        <v>1.9501766784452298E-2</v>
      </c>
      <c r="N32" s="296" t="s">
        <v>555</v>
      </c>
      <c r="O32" s="376">
        <v>44838</v>
      </c>
      <c r="P32" s="41"/>
      <c r="Q32" s="256"/>
      <c r="R32" s="25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308"/>
      <c r="AJ32" s="309"/>
      <c r="AK32" s="315"/>
      <c r="AL32" s="315"/>
    </row>
    <row r="33" spans="1:38" s="316" customFormat="1" ht="13.5" customHeight="1">
      <c r="A33" s="367">
        <v>4</v>
      </c>
      <c r="B33" s="377">
        <v>44834</v>
      </c>
      <c r="C33" s="378"/>
      <c r="D33" s="379" t="s">
        <v>85</v>
      </c>
      <c r="E33" s="372" t="s">
        <v>557</v>
      </c>
      <c r="F33" s="372">
        <v>214.5</v>
      </c>
      <c r="G33" s="372">
        <v>207</v>
      </c>
      <c r="H33" s="372">
        <v>220</v>
      </c>
      <c r="I33" s="372" t="s">
        <v>891</v>
      </c>
      <c r="J33" s="296" t="s">
        <v>919</v>
      </c>
      <c r="K33" s="296">
        <f t="shared" si="13"/>
        <v>5.5</v>
      </c>
      <c r="L33" s="374">
        <f>(F33*-0.7)/100</f>
        <v>-1.5014999999999998</v>
      </c>
      <c r="M33" s="375">
        <f t="shared" si="14"/>
        <v>1.8641025641025641E-2</v>
      </c>
      <c r="N33" s="296" t="s">
        <v>555</v>
      </c>
      <c r="O33" s="376">
        <v>44838</v>
      </c>
      <c r="P33" s="41"/>
      <c r="Q33" s="256"/>
      <c r="R33" s="25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308"/>
      <c r="AJ33" s="309"/>
      <c r="AK33" s="315"/>
      <c r="AL33" s="315"/>
    </row>
    <row r="34" spans="1:38" s="316" customFormat="1" ht="13.5" customHeight="1">
      <c r="A34" s="299">
        <v>5</v>
      </c>
      <c r="B34" s="300">
        <v>44834</v>
      </c>
      <c r="C34" s="301"/>
      <c r="D34" s="302" t="s">
        <v>313</v>
      </c>
      <c r="E34" s="323" t="s">
        <v>557</v>
      </c>
      <c r="F34" s="323" t="s">
        <v>892</v>
      </c>
      <c r="G34" s="303">
        <v>927</v>
      </c>
      <c r="H34" s="303"/>
      <c r="I34" s="323" t="s">
        <v>893</v>
      </c>
      <c r="J34" s="252" t="s">
        <v>558</v>
      </c>
      <c r="K34" s="252"/>
      <c r="L34" s="253"/>
      <c r="M34" s="254"/>
      <c r="N34" s="252"/>
      <c r="O34" s="275"/>
      <c r="P34" s="41"/>
      <c r="Q34" s="256"/>
      <c r="R34" s="257" t="s">
        <v>826</v>
      </c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308"/>
      <c r="AJ34" s="309"/>
      <c r="AK34" s="315"/>
      <c r="AL34" s="315"/>
    </row>
    <row r="35" spans="1:38" s="316" customFormat="1" ht="13.5" customHeight="1">
      <c r="A35" s="299"/>
      <c r="B35" s="324"/>
      <c r="C35" s="301"/>
      <c r="D35" s="302"/>
      <c r="E35" s="323"/>
      <c r="F35" s="323"/>
      <c r="G35" s="323"/>
      <c r="H35" s="323"/>
      <c r="I35" s="323"/>
      <c r="J35" s="252"/>
      <c r="K35" s="252"/>
      <c r="L35" s="253"/>
      <c r="M35" s="254"/>
      <c r="N35" s="252"/>
      <c r="O35" s="275"/>
      <c r="P35" s="41"/>
      <c r="Q35" s="256"/>
      <c r="R35" s="25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308"/>
      <c r="AJ35" s="309"/>
      <c r="AK35" s="315"/>
      <c r="AL35" s="315"/>
    </row>
    <row r="36" spans="1:38" s="310" customFormat="1" ht="15" customHeight="1">
      <c r="K36" s="252"/>
      <c r="L36" s="253"/>
      <c r="M36" s="254"/>
      <c r="N36" s="252"/>
      <c r="O36" s="275"/>
      <c r="P36" s="41"/>
      <c r="Q36" s="256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308"/>
      <c r="AJ36" s="309"/>
      <c r="AK36" s="309"/>
      <c r="AL36" s="309"/>
    </row>
    <row r="37" spans="1:38" ht="15" customHeight="1">
      <c r="A37" s="259"/>
      <c r="B37" s="260"/>
      <c r="C37" s="261"/>
      <c r="D37" s="262"/>
      <c r="E37" s="263"/>
      <c r="F37" s="263"/>
      <c r="G37" s="263"/>
      <c r="H37" s="263"/>
      <c r="I37" s="263"/>
      <c r="J37" s="264"/>
      <c r="K37" s="264"/>
      <c r="L37" s="265"/>
      <c r="M37" s="266"/>
      <c r="N37" s="264"/>
      <c r="O37" s="267"/>
      <c r="P37" s="240"/>
      <c r="Q37" s="256"/>
      <c r="R37" s="25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1"/>
      <c r="AI37" s="1"/>
      <c r="AJ37" s="1"/>
      <c r="AK37" s="1"/>
      <c r="AL37" s="1"/>
    </row>
    <row r="38" spans="1:38" ht="44.25" customHeight="1">
      <c r="A38" s="109" t="s">
        <v>559</v>
      </c>
      <c r="B38" s="131"/>
      <c r="C38" s="131"/>
      <c r="D38" s="1"/>
      <c r="E38" s="6"/>
      <c r="F38" s="6"/>
      <c r="G38" s="6"/>
      <c r="H38" s="6" t="s">
        <v>571</v>
      </c>
      <c r="I38" s="6"/>
      <c r="J38" s="6"/>
      <c r="K38" s="105"/>
      <c r="L38" s="133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51"/>
      <c r="AD38" s="251"/>
      <c r="AE38" s="251"/>
      <c r="AF38" s="251"/>
      <c r="AG38" s="251"/>
      <c r="AH38" s="251"/>
    </row>
    <row r="39" spans="1:38" ht="12.75" customHeight="1">
      <c r="A39" s="116" t="s">
        <v>560</v>
      </c>
      <c r="B39" s="109"/>
      <c r="C39" s="109"/>
      <c r="D39" s="109"/>
      <c r="E39" s="41"/>
      <c r="F39" s="117" t="s">
        <v>561</v>
      </c>
      <c r="G39" s="54"/>
      <c r="H39" s="41"/>
      <c r="I39" s="54"/>
      <c r="J39" s="6"/>
      <c r="K39" s="134"/>
      <c r="L39" s="135"/>
      <c r="M39" s="6"/>
      <c r="N39" s="99"/>
      <c r="O39" s="136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6"/>
      <c r="B40" s="109"/>
      <c r="C40" s="109"/>
      <c r="D40" s="109"/>
      <c r="E40" s="6"/>
      <c r="F40" s="117" t="s">
        <v>563</v>
      </c>
      <c r="G40" s="54"/>
      <c r="H40" s="41"/>
      <c r="I40" s="54"/>
      <c r="J40" s="6"/>
      <c r="K40" s="134"/>
      <c r="L40" s="135"/>
      <c r="M40" s="6"/>
      <c r="N40" s="99"/>
      <c r="O40" s="136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2"/>
      <c r="K41" s="119"/>
      <c r="L41" s="120"/>
      <c r="M41" s="6"/>
      <c r="N41" s="123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7" t="s">
        <v>572</v>
      </c>
      <c r="B42" s="137"/>
      <c r="C42" s="137"/>
      <c r="D42" s="137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532</v>
      </c>
      <c r="C43" s="94"/>
      <c r="D43" s="95" t="s">
        <v>543</v>
      </c>
      <c r="E43" s="94" t="s">
        <v>544</v>
      </c>
      <c r="F43" s="94" t="s">
        <v>545</v>
      </c>
      <c r="G43" s="94" t="s">
        <v>565</v>
      </c>
      <c r="H43" s="94" t="s">
        <v>547</v>
      </c>
      <c r="I43" s="94" t="s">
        <v>548</v>
      </c>
      <c r="J43" s="93" t="s">
        <v>549</v>
      </c>
      <c r="K43" s="138" t="s">
        <v>573</v>
      </c>
      <c r="L43" s="96" t="s">
        <v>551</v>
      </c>
      <c r="M43" s="138" t="s">
        <v>574</v>
      </c>
      <c r="N43" s="94" t="s">
        <v>575</v>
      </c>
      <c r="O43" s="93" t="s">
        <v>553</v>
      </c>
      <c r="P43" s="95" t="s">
        <v>554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18" customFormat="1" ht="12.75" customHeight="1">
      <c r="A44" s="327">
        <v>1</v>
      </c>
      <c r="B44" s="347">
        <v>44834</v>
      </c>
      <c r="C44" s="356"/>
      <c r="D44" s="356" t="s">
        <v>886</v>
      </c>
      <c r="E44" s="327" t="s">
        <v>869</v>
      </c>
      <c r="F44" s="327">
        <v>911</v>
      </c>
      <c r="G44" s="327">
        <v>936</v>
      </c>
      <c r="H44" s="328">
        <v>895</v>
      </c>
      <c r="I44" s="328" t="s">
        <v>894</v>
      </c>
      <c r="J44" s="296" t="s">
        <v>890</v>
      </c>
      <c r="K44" s="295">
        <f>F44-H44</f>
        <v>16</v>
      </c>
      <c r="L44" s="297">
        <f t="shared" ref="L44:L46" si="15">(H44*N44)*0.07%</f>
        <v>313.25000000000006</v>
      </c>
      <c r="M44" s="298">
        <f t="shared" ref="M44:M46" si="16">(K44*N44)-L44</f>
        <v>7686.75</v>
      </c>
      <c r="N44" s="295">
        <v>500</v>
      </c>
      <c r="O44" s="296" t="s">
        <v>555</v>
      </c>
      <c r="P44" s="294">
        <v>44837</v>
      </c>
      <c r="Q44" s="220"/>
      <c r="R44" s="223" t="s">
        <v>826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63"/>
      <c r="AG44" s="260"/>
      <c r="AH44" s="220"/>
      <c r="AI44" s="220"/>
      <c r="AJ44" s="263"/>
      <c r="AK44" s="263"/>
      <c r="AL44" s="263"/>
    </row>
    <row r="45" spans="1:38" s="218" customFormat="1" ht="12.75" customHeight="1">
      <c r="A45" s="327">
        <v>2</v>
      </c>
      <c r="B45" s="347">
        <v>44834</v>
      </c>
      <c r="C45" s="356"/>
      <c r="D45" s="356" t="s">
        <v>895</v>
      </c>
      <c r="E45" s="327" t="s">
        <v>869</v>
      </c>
      <c r="F45" s="327">
        <v>1258</v>
      </c>
      <c r="G45" s="327">
        <v>1276</v>
      </c>
      <c r="H45" s="328">
        <v>1245</v>
      </c>
      <c r="I45" s="328" t="s">
        <v>896</v>
      </c>
      <c r="J45" s="296" t="s">
        <v>906</v>
      </c>
      <c r="K45" s="295">
        <f>F45-H45</f>
        <v>13</v>
      </c>
      <c r="L45" s="297">
        <f t="shared" si="15"/>
        <v>653.62500000000011</v>
      </c>
      <c r="M45" s="298">
        <f t="shared" si="16"/>
        <v>9096.375</v>
      </c>
      <c r="N45" s="295">
        <v>750</v>
      </c>
      <c r="O45" s="296" t="s">
        <v>555</v>
      </c>
      <c r="P45" s="294">
        <v>44837</v>
      </c>
      <c r="Q45" s="220"/>
      <c r="R45" s="223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63"/>
      <c r="AG45" s="260"/>
      <c r="AH45" s="220"/>
      <c r="AI45" s="220"/>
      <c r="AJ45" s="263"/>
      <c r="AK45" s="263"/>
      <c r="AL45" s="263"/>
    </row>
    <row r="46" spans="1:38" s="218" customFormat="1" ht="12.75" customHeight="1">
      <c r="A46" s="327">
        <v>3</v>
      </c>
      <c r="B46" s="347">
        <v>44834</v>
      </c>
      <c r="C46" s="356"/>
      <c r="D46" s="356" t="s">
        <v>878</v>
      </c>
      <c r="E46" s="327" t="s">
        <v>557</v>
      </c>
      <c r="F46" s="327">
        <v>925</v>
      </c>
      <c r="G46" s="327">
        <v>905</v>
      </c>
      <c r="H46" s="328">
        <v>937.5</v>
      </c>
      <c r="I46" s="328" t="s">
        <v>897</v>
      </c>
      <c r="J46" s="296" t="s">
        <v>924</v>
      </c>
      <c r="K46" s="295">
        <f t="shared" ref="K46" si="17">H46-F46</f>
        <v>12.5</v>
      </c>
      <c r="L46" s="297">
        <f t="shared" si="15"/>
        <v>459.37500000000006</v>
      </c>
      <c r="M46" s="298">
        <f t="shared" si="16"/>
        <v>8290.625</v>
      </c>
      <c r="N46" s="295">
        <v>700</v>
      </c>
      <c r="O46" s="296" t="s">
        <v>555</v>
      </c>
      <c r="P46" s="294">
        <v>44838</v>
      </c>
      <c r="Q46" s="220"/>
      <c r="R46" s="223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63"/>
      <c r="AG46" s="260"/>
      <c r="AH46" s="220"/>
      <c r="AI46" s="220"/>
      <c r="AJ46" s="263"/>
      <c r="AK46" s="263"/>
      <c r="AL46" s="263"/>
    </row>
    <row r="47" spans="1:38" s="218" customFormat="1" ht="12.75" customHeight="1">
      <c r="A47" s="327">
        <v>4</v>
      </c>
      <c r="B47" s="347">
        <v>44834</v>
      </c>
      <c r="C47" s="356"/>
      <c r="D47" s="356" t="s">
        <v>882</v>
      </c>
      <c r="E47" s="327" t="s">
        <v>557</v>
      </c>
      <c r="F47" s="327">
        <v>2400</v>
      </c>
      <c r="G47" s="327">
        <v>2345</v>
      </c>
      <c r="H47" s="328">
        <v>2435</v>
      </c>
      <c r="I47" s="328" t="s">
        <v>898</v>
      </c>
      <c r="J47" s="296" t="s">
        <v>950</v>
      </c>
      <c r="K47" s="295">
        <f t="shared" ref="K47" si="18">H47-F47</f>
        <v>35</v>
      </c>
      <c r="L47" s="297">
        <f t="shared" ref="L47" si="19">(H47*N47)*0.07%</f>
        <v>426.12500000000006</v>
      </c>
      <c r="M47" s="298">
        <f t="shared" ref="M47" si="20">(K47*N47)-L47</f>
        <v>8323.875</v>
      </c>
      <c r="N47" s="295">
        <v>250</v>
      </c>
      <c r="O47" s="296" t="s">
        <v>555</v>
      </c>
      <c r="P47" s="294">
        <v>44840</v>
      </c>
      <c r="Q47" s="220"/>
      <c r="R47" s="223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63"/>
      <c r="AG47" s="260"/>
      <c r="AH47" s="220"/>
      <c r="AI47" s="220"/>
      <c r="AJ47" s="263"/>
      <c r="AK47" s="263"/>
      <c r="AL47" s="263"/>
    </row>
    <row r="48" spans="1:38" s="218" customFormat="1" ht="12.75" customHeight="1">
      <c r="A48" s="327">
        <v>5</v>
      </c>
      <c r="B48" s="347">
        <v>44837</v>
      </c>
      <c r="C48" s="356"/>
      <c r="D48" s="356" t="s">
        <v>902</v>
      </c>
      <c r="E48" s="327" t="s">
        <v>557</v>
      </c>
      <c r="F48" s="327">
        <v>1006.5</v>
      </c>
      <c r="G48" s="327">
        <v>987</v>
      </c>
      <c r="H48" s="328">
        <v>1019.5</v>
      </c>
      <c r="I48" s="328" t="s">
        <v>903</v>
      </c>
      <c r="J48" s="296" t="s">
        <v>923</v>
      </c>
      <c r="K48" s="295">
        <f t="shared" ref="K48" si="21">H48-F48</f>
        <v>13</v>
      </c>
      <c r="L48" s="297">
        <f t="shared" ref="L48" si="22">(H48*N48)*0.07%</f>
        <v>428.19000000000005</v>
      </c>
      <c r="M48" s="298">
        <f t="shared" ref="M48" si="23">(K48*N48)-L48</f>
        <v>7371.8099999999995</v>
      </c>
      <c r="N48" s="295">
        <v>600</v>
      </c>
      <c r="O48" s="296" t="s">
        <v>555</v>
      </c>
      <c r="P48" s="294">
        <v>44837</v>
      </c>
      <c r="Q48" s="220"/>
      <c r="R48" s="223" t="s">
        <v>556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63"/>
      <c r="AG48" s="260"/>
      <c r="AH48" s="220"/>
      <c r="AI48" s="220"/>
      <c r="AJ48" s="263"/>
      <c r="AK48" s="263"/>
      <c r="AL48" s="263"/>
    </row>
    <row r="49" spans="1:38" s="218" customFormat="1" ht="12.75" customHeight="1">
      <c r="A49" s="327">
        <v>6</v>
      </c>
      <c r="B49" s="347">
        <v>44837</v>
      </c>
      <c r="C49" s="356"/>
      <c r="D49" s="356" t="s">
        <v>904</v>
      </c>
      <c r="E49" s="327" t="s">
        <v>557</v>
      </c>
      <c r="F49" s="327">
        <v>948</v>
      </c>
      <c r="G49" s="327">
        <v>928</v>
      </c>
      <c r="H49" s="328">
        <v>957.5</v>
      </c>
      <c r="I49" s="328" t="s">
        <v>905</v>
      </c>
      <c r="J49" s="296" t="s">
        <v>951</v>
      </c>
      <c r="K49" s="295">
        <f t="shared" ref="K49" si="24">H49-F49</f>
        <v>9.5</v>
      </c>
      <c r="L49" s="297">
        <f t="shared" ref="L49" si="25">(H49*N49)*0.07%</f>
        <v>469.17500000000007</v>
      </c>
      <c r="M49" s="298">
        <f t="shared" ref="M49" si="26">(K49*N49)-L49</f>
        <v>6180.8249999999998</v>
      </c>
      <c r="N49" s="295">
        <v>700</v>
      </c>
      <c r="O49" s="296" t="s">
        <v>555</v>
      </c>
      <c r="P49" s="294">
        <v>44840</v>
      </c>
      <c r="Q49" s="220"/>
      <c r="R49" s="223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63"/>
      <c r="AG49" s="260"/>
      <c r="AH49" s="220"/>
      <c r="AI49" s="220"/>
      <c r="AJ49" s="263"/>
      <c r="AK49" s="263"/>
      <c r="AL49" s="263"/>
    </row>
    <row r="50" spans="1:38" s="218" customFormat="1" ht="12.75" customHeight="1">
      <c r="A50" s="380">
        <v>7</v>
      </c>
      <c r="B50" s="381">
        <v>44838</v>
      </c>
      <c r="C50" s="382"/>
      <c r="D50" s="382" t="s">
        <v>921</v>
      </c>
      <c r="E50" s="380" t="s">
        <v>557</v>
      </c>
      <c r="F50" s="380">
        <v>229.5</v>
      </c>
      <c r="G50" s="380">
        <v>224.5</v>
      </c>
      <c r="H50" s="383">
        <v>224.5</v>
      </c>
      <c r="I50" s="383" t="s">
        <v>922</v>
      </c>
      <c r="J50" s="384" t="s">
        <v>952</v>
      </c>
      <c r="K50" s="385">
        <f t="shared" ref="K50" si="27">H50-F50</f>
        <v>-5</v>
      </c>
      <c r="L50" s="386">
        <f t="shared" ref="L50:L52" si="28">(H50*N50)*0.07%</f>
        <v>392.87500000000006</v>
      </c>
      <c r="M50" s="387">
        <f t="shared" ref="M50:M52" si="29">(K50*N50)-L50</f>
        <v>-12892.875</v>
      </c>
      <c r="N50" s="385">
        <v>2500</v>
      </c>
      <c r="O50" s="384" t="s">
        <v>567</v>
      </c>
      <c r="P50" s="388">
        <v>44838</v>
      </c>
      <c r="Q50" s="220"/>
      <c r="R50" s="223" t="s">
        <v>826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63"/>
      <c r="AG50" s="260"/>
      <c r="AH50" s="220"/>
      <c r="AI50" s="220"/>
      <c r="AJ50" s="263"/>
      <c r="AK50" s="263"/>
      <c r="AL50" s="263"/>
    </row>
    <row r="51" spans="1:38" s="218" customFormat="1" ht="12.75" customHeight="1">
      <c r="A51" s="389">
        <v>8</v>
      </c>
      <c r="B51" s="390">
        <v>44838</v>
      </c>
      <c r="C51" s="391"/>
      <c r="D51" s="391" t="s">
        <v>886</v>
      </c>
      <c r="E51" s="389" t="s">
        <v>869</v>
      </c>
      <c r="F51" s="389">
        <v>926</v>
      </c>
      <c r="G51" s="389">
        <v>954</v>
      </c>
      <c r="H51" s="392">
        <v>926</v>
      </c>
      <c r="I51" s="392" t="s">
        <v>925</v>
      </c>
      <c r="J51" s="392" t="s">
        <v>953</v>
      </c>
      <c r="K51" s="393">
        <f>F51-H51</f>
        <v>0</v>
      </c>
      <c r="L51" s="394">
        <f t="shared" si="28"/>
        <v>324.10000000000002</v>
      </c>
      <c r="M51" s="395">
        <f t="shared" si="29"/>
        <v>-324.10000000000002</v>
      </c>
      <c r="N51" s="393">
        <v>500</v>
      </c>
      <c r="O51" s="396" t="s">
        <v>676</v>
      </c>
      <c r="P51" s="397">
        <v>44840</v>
      </c>
      <c r="Q51" s="220"/>
      <c r="R51" s="223" t="s">
        <v>826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63"/>
      <c r="AG51" s="260"/>
      <c r="AH51" s="220"/>
      <c r="AI51" s="220"/>
      <c r="AJ51" s="263"/>
      <c r="AK51" s="263"/>
      <c r="AL51" s="263"/>
    </row>
    <row r="52" spans="1:38" s="218" customFormat="1" ht="12.75" customHeight="1">
      <c r="A52" s="389">
        <v>9</v>
      </c>
      <c r="B52" s="390">
        <v>44838</v>
      </c>
      <c r="C52" s="391"/>
      <c r="D52" s="391" t="s">
        <v>895</v>
      </c>
      <c r="E52" s="389" t="s">
        <v>869</v>
      </c>
      <c r="F52" s="389">
        <v>1266.5</v>
      </c>
      <c r="G52" s="389">
        <v>1286</v>
      </c>
      <c r="H52" s="392">
        <v>1266.5</v>
      </c>
      <c r="I52" s="392" t="s">
        <v>926</v>
      </c>
      <c r="J52" s="392" t="s">
        <v>953</v>
      </c>
      <c r="K52" s="393">
        <f>F52-H52</f>
        <v>0</v>
      </c>
      <c r="L52" s="394">
        <f t="shared" si="28"/>
        <v>664.91250000000014</v>
      </c>
      <c r="M52" s="395">
        <f t="shared" si="29"/>
        <v>-664.91250000000014</v>
      </c>
      <c r="N52" s="393">
        <v>750</v>
      </c>
      <c r="O52" s="396" t="s">
        <v>676</v>
      </c>
      <c r="P52" s="397">
        <v>44840</v>
      </c>
      <c r="Q52" s="220"/>
      <c r="R52" s="223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63"/>
      <c r="AG52" s="260"/>
      <c r="AH52" s="220"/>
      <c r="AI52" s="220"/>
      <c r="AJ52" s="263"/>
      <c r="AK52" s="263"/>
      <c r="AL52" s="263"/>
    </row>
    <row r="53" spans="1:38" s="218" customFormat="1" ht="12.75" customHeight="1">
      <c r="A53" s="339">
        <v>10</v>
      </c>
      <c r="B53" s="340">
        <v>44838</v>
      </c>
      <c r="C53" s="355"/>
      <c r="D53" s="355" t="s">
        <v>927</v>
      </c>
      <c r="E53" s="339" t="s">
        <v>557</v>
      </c>
      <c r="F53" s="339" t="s">
        <v>928</v>
      </c>
      <c r="G53" s="339">
        <v>4310</v>
      </c>
      <c r="H53" s="343"/>
      <c r="I53" s="343" t="s">
        <v>929</v>
      </c>
      <c r="J53" s="343" t="s">
        <v>558</v>
      </c>
      <c r="K53" s="343"/>
      <c r="L53" s="345"/>
      <c r="M53" s="346"/>
      <c r="N53" s="343"/>
      <c r="O53" s="343"/>
      <c r="P53" s="340"/>
      <c r="Q53" s="220"/>
      <c r="R53" s="223" t="s">
        <v>826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63"/>
      <c r="AG53" s="260"/>
      <c r="AH53" s="220"/>
      <c r="AI53" s="220"/>
      <c r="AJ53" s="263"/>
      <c r="AK53" s="263"/>
      <c r="AL53" s="263"/>
    </row>
    <row r="54" spans="1:38" s="218" customFormat="1" ht="12.75" customHeight="1">
      <c r="A54" s="339">
        <v>11</v>
      </c>
      <c r="B54" s="340">
        <v>44840</v>
      </c>
      <c r="C54" s="355"/>
      <c r="D54" s="355" t="s">
        <v>954</v>
      </c>
      <c r="E54" s="339" t="s">
        <v>557</v>
      </c>
      <c r="F54" s="339" t="s">
        <v>955</v>
      </c>
      <c r="G54" s="339">
        <v>2340</v>
      </c>
      <c r="H54" s="343"/>
      <c r="I54" s="343" t="s">
        <v>956</v>
      </c>
      <c r="J54" s="343" t="s">
        <v>558</v>
      </c>
      <c r="K54" s="343"/>
      <c r="L54" s="345"/>
      <c r="M54" s="346"/>
      <c r="N54" s="343"/>
      <c r="O54" s="343"/>
      <c r="P54" s="340"/>
      <c r="Q54" s="220"/>
      <c r="R54" s="223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63"/>
      <c r="AG54" s="260"/>
      <c r="AH54" s="220"/>
      <c r="AI54" s="220"/>
      <c r="AJ54" s="263"/>
      <c r="AK54" s="263"/>
      <c r="AL54" s="263"/>
    </row>
    <row r="55" spans="1:38" s="218" customFormat="1" ht="12.75" customHeight="1">
      <c r="A55" s="339">
        <v>12</v>
      </c>
      <c r="B55" s="340">
        <v>44840</v>
      </c>
      <c r="C55" s="355"/>
      <c r="D55" s="355" t="s">
        <v>957</v>
      </c>
      <c r="E55" s="339" t="s">
        <v>557</v>
      </c>
      <c r="F55" s="339" t="s">
        <v>958</v>
      </c>
      <c r="G55" s="339">
        <v>523</v>
      </c>
      <c r="H55" s="343"/>
      <c r="I55" s="343" t="s">
        <v>959</v>
      </c>
      <c r="J55" s="343" t="s">
        <v>558</v>
      </c>
      <c r="K55" s="343"/>
      <c r="L55" s="345"/>
      <c r="M55" s="346"/>
      <c r="N55" s="343"/>
      <c r="O55" s="343"/>
      <c r="P55" s="340"/>
      <c r="Q55" s="220"/>
      <c r="R55" s="223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63"/>
      <c r="AG55" s="260"/>
      <c r="AH55" s="220"/>
      <c r="AI55" s="220"/>
      <c r="AJ55" s="263"/>
      <c r="AK55" s="263"/>
      <c r="AL55" s="263"/>
    </row>
    <row r="56" spans="1:38" s="218" customFormat="1" ht="12.75" customHeight="1">
      <c r="A56" s="339"/>
      <c r="B56" s="340"/>
      <c r="C56" s="355"/>
      <c r="D56" s="355"/>
      <c r="E56" s="339"/>
      <c r="F56" s="339"/>
      <c r="G56" s="339"/>
      <c r="H56" s="343"/>
      <c r="I56" s="343"/>
      <c r="J56" s="343"/>
      <c r="K56" s="343"/>
      <c r="L56" s="345"/>
      <c r="M56" s="346"/>
      <c r="N56" s="343"/>
      <c r="O56" s="343"/>
      <c r="P56" s="340"/>
      <c r="Q56" s="220"/>
      <c r="R56" s="223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63"/>
      <c r="AG56" s="260"/>
      <c r="AH56" s="220"/>
      <c r="AI56" s="220"/>
      <c r="AJ56" s="263"/>
      <c r="AK56" s="263"/>
      <c r="AL56" s="263"/>
    </row>
    <row r="57" spans="1:38" s="218" customFormat="1" ht="12.75" customHeight="1">
      <c r="A57" s="339"/>
      <c r="B57" s="340"/>
      <c r="C57" s="355"/>
      <c r="D57" s="355"/>
      <c r="E57" s="339"/>
      <c r="F57" s="339"/>
      <c r="G57" s="339"/>
      <c r="H57" s="343"/>
      <c r="I57" s="343"/>
      <c r="J57" s="343"/>
      <c r="K57" s="343"/>
      <c r="L57" s="345"/>
      <c r="M57" s="346"/>
      <c r="N57" s="343"/>
      <c r="O57" s="343"/>
      <c r="P57" s="340"/>
      <c r="Q57" s="220"/>
      <c r="R57" s="223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63"/>
      <c r="AG57" s="260"/>
      <c r="AH57" s="220"/>
      <c r="AI57" s="220"/>
      <c r="AJ57" s="263"/>
      <c r="AK57" s="263"/>
      <c r="AL57" s="263"/>
    </row>
    <row r="58" spans="1:38" s="218" customFormat="1" ht="12.75" customHeight="1">
      <c r="A58" s="221"/>
      <c r="B58" s="219"/>
      <c r="C58" s="276"/>
      <c r="D58" s="276"/>
      <c r="E58" s="221"/>
      <c r="F58" s="221"/>
      <c r="G58" s="221"/>
      <c r="H58" s="222"/>
      <c r="I58" s="222"/>
      <c r="J58" s="252"/>
      <c r="K58" s="276"/>
      <c r="L58" s="221"/>
      <c r="M58" s="221"/>
      <c r="N58" s="221"/>
      <c r="O58" s="222"/>
      <c r="P58" s="222"/>
      <c r="Q58" s="220"/>
      <c r="R58" s="223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63"/>
      <c r="AG58" s="260"/>
      <c r="AH58" s="220"/>
      <c r="AI58" s="220"/>
      <c r="AJ58" s="263"/>
      <c r="AK58" s="263"/>
      <c r="AL58" s="263"/>
    </row>
    <row r="59" spans="1:38" ht="13.5" customHeight="1">
      <c r="A59" s="263"/>
      <c r="B59" s="260"/>
      <c r="C59" s="220"/>
      <c r="D59" s="220"/>
      <c r="E59" s="263"/>
      <c r="F59" s="263"/>
      <c r="G59" s="263"/>
      <c r="H59" s="264"/>
      <c r="I59" s="264"/>
      <c r="J59" s="291"/>
      <c r="K59" s="264"/>
      <c r="L59" s="265"/>
      <c r="M59" s="292"/>
      <c r="N59" s="264"/>
      <c r="O59" s="293"/>
      <c r="P59" s="267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97"/>
      <c r="B60" s="98"/>
      <c r="C60" s="131"/>
      <c r="D60" s="139"/>
      <c r="E60" s="140"/>
      <c r="F60" s="97"/>
      <c r="G60" s="97"/>
      <c r="H60" s="97"/>
      <c r="I60" s="132"/>
      <c r="J60" s="132"/>
      <c r="K60" s="132"/>
      <c r="L60" s="132"/>
      <c r="M60" s="132"/>
      <c r="N60" s="132"/>
      <c r="O60" s="132"/>
      <c r="P60" s="132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41"/>
      <c r="B61" s="98"/>
      <c r="C61" s="99"/>
      <c r="D61" s="142"/>
      <c r="E61" s="102"/>
      <c r="F61" s="102"/>
      <c r="G61" s="102"/>
      <c r="H61" s="102"/>
      <c r="I61" s="102"/>
      <c r="J61" s="6"/>
      <c r="K61" s="102"/>
      <c r="L61" s="102"/>
      <c r="M61" s="6"/>
      <c r="N61" s="1"/>
      <c r="O61" s="99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143" t="s">
        <v>577</v>
      </c>
      <c r="B62" s="143"/>
      <c r="C62" s="143"/>
      <c r="D62" s="143"/>
      <c r="E62" s="144"/>
      <c r="F62" s="102"/>
      <c r="G62" s="102"/>
      <c r="H62" s="102"/>
      <c r="I62" s="102"/>
      <c r="J62" s="1"/>
      <c r="K62" s="6"/>
      <c r="L62" s="6"/>
      <c r="M62" s="6"/>
      <c r="N62" s="1"/>
      <c r="O62" s="1"/>
      <c r="P62" s="41"/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38.25">
      <c r="A63" s="94" t="s">
        <v>16</v>
      </c>
      <c r="B63" s="94" t="s">
        <v>532</v>
      </c>
      <c r="C63" s="94"/>
      <c r="D63" s="95" t="s">
        <v>543</v>
      </c>
      <c r="E63" s="94" t="s">
        <v>544</v>
      </c>
      <c r="F63" s="94" t="s">
        <v>545</v>
      </c>
      <c r="G63" s="94" t="s">
        <v>565</v>
      </c>
      <c r="H63" s="94" t="s">
        <v>547</v>
      </c>
      <c r="I63" s="94" t="s">
        <v>548</v>
      </c>
      <c r="J63" s="93" t="s">
        <v>549</v>
      </c>
      <c r="K63" s="93" t="s">
        <v>578</v>
      </c>
      <c r="L63" s="96" t="s">
        <v>551</v>
      </c>
      <c r="M63" s="138" t="s">
        <v>574</v>
      </c>
      <c r="N63" s="94" t="s">
        <v>575</v>
      </c>
      <c r="O63" s="94" t="s">
        <v>553</v>
      </c>
      <c r="P63" s="95" t="s">
        <v>554</v>
      </c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s="326" customFormat="1" ht="11.25" customHeight="1">
      <c r="A64" s="359"/>
      <c r="B64" s="358"/>
      <c r="C64" s="341"/>
      <c r="D64" s="342"/>
      <c r="E64" s="339"/>
      <c r="F64" s="339"/>
      <c r="G64" s="339"/>
      <c r="H64" s="343"/>
      <c r="I64" s="344"/>
      <c r="J64" s="357"/>
      <c r="K64" s="343"/>
      <c r="L64" s="345"/>
      <c r="M64" s="346"/>
      <c r="N64" s="343"/>
      <c r="O64" s="343"/>
      <c r="P64" s="340"/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  <c r="AL64" s="325"/>
    </row>
    <row r="65" spans="1:38" ht="15" customHeight="1">
      <c r="A65" s="286"/>
      <c r="B65" s="319"/>
      <c r="C65" s="287"/>
      <c r="D65" s="288"/>
      <c r="E65" s="286"/>
      <c r="F65" s="286"/>
      <c r="G65" s="286"/>
      <c r="H65" s="289"/>
      <c r="I65" s="290"/>
      <c r="J65" s="252"/>
      <c r="K65" s="222"/>
      <c r="L65" s="241"/>
      <c r="M65" s="242"/>
      <c r="N65" s="222"/>
      <c r="O65" s="252"/>
      <c r="P65" s="219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  <c r="AL65" s="1"/>
    </row>
    <row r="66" spans="1:38" ht="12.75" customHeight="1">
      <c r="A66" s="140"/>
      <c r="B66" s="145"/>
      <c r="C66" s="145"/>
      <c r="D66" s="146"/>
      <c r="E66" s="140"/>
      <c r="F66" s="147"/>
      <c r="G66" s="140"/>
      <c r="H66" s="140"/>
      <c r="I66" s="140"/>
      <c r="J66" s="145"/>
      <c r="K66" s="148"/>
      <c r="L66" s="140"/>
      <c r="M66" s="140"/>
      <c r="N66" s="140"/>
      <c r="O66" s="149"/>
      <c r="P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ht="38.25" customHeight="1">
      <c r="A67" s="92" t="s">
        <v>579</v>
      </c>
      <c r="B67" s="150"/>
      <c r="C67" s="150"/>
      <c r="D67" s="151"/>
      <c r="E67" s="125"/>
      <c r="F67" s="6"/>
      <c r="G67" s="6"/>
      <c r="H67" s="126"/>
      <c r="I67" s="152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218" customFormat="1" ht="38.25">
      <c r="A68" s="93" t="s">
        <v>16</v>
      </c>
      <c r="B68" s="94" t="s">
        <v>532</v>
      </c>
      <c r="C68" s="94"/>
      <c r="D68" s="95" t="s">
        <v>543</v>
      </c>
      <c r="E68" s="94" t="s">
        <v>544</v>
      </c>
      <c r="F68" s="94" t="s">
        <v>545</v>
      </c>
      <c r="G68" s="94" t="s">
        <v>546</v>
      </c>
      <c r="H68" s="94" t="s">
        <v>547</v>
      </c>
      <c r="I68" s="94" t="s">
        <v>548</v>
      </c>
      <c r="J68" s="93" t="s">
        <v>549</v>
      </c>
      <c r="K68" s="129" t="s">
        <v>566</v>
      </c>
      <c r="L68" s="130" t="s">
        <v>551</v>
      </c>
      <c r="M68" s="96" t="s">
        <v>552</v>
      </c>
      <c r="N68" s="94" t="s">
        <v>553</v>
      </c>
      <c r="O68" s="95" t="s">
        <v>554</v>
      </c>
      <c r="P68" s="94" t="s">
        <v>784</v>
      </c>
      <c r="Q68" s="217"/>
      <c r="R68" s="6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</row>
    <row r="69" spans="1:38" s="218" customFormat="1" ht="12.75" customHeight="1">
      <c r="A69" s="339">
        <v>1</v>
      </c>
      <c r="B69" s="340">
        <v>44840</v>
      </c>
      <c r="C69" s="319"/>
      <c r="D69" s="321" t="s">
        <v>116</v>
      </c>
      <c r="E69" s="322" t="s">
        <v>557</v>
      </c>
      <c r="F69" s="322" t="s">
        <v>962</v>
      </c>
      <c r="G69" s="322">
        <v>1240</v>
      </c>
      <c r="H69" s="322"/>
      <c r="I69" s="322" t="s">
        <v>963</v>
      </c>
      <c r="J69" s="252" t="s">
        <v>558</v>
      </c>
      <c r="K69" s="222"/>
      <c r="L69" s="241"/>
      <c r="M69" s="242"/>
      <c r="N69" s="222"/>
      <c r="O69" s="252"/>
      <c r="P69" s="219"/>
      <c r="Q69" s="217"/>
      <c r="R69" s="1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</row>
    <row r="70" spans="1:38" ht="14.25" customHeight="1">
      <c r="A70" s="339">
        <v>2</v>
      </c>
      <c r="B70" s="340">
        <v>44840</v>
      </c>
      <c r="C70" s="321"/>
      <c r="D70" s="321" t="s">
        <v>961</v>
      </c>
      <c r="E70" s="322" t="s">
        <v>557</v>
      </c>
      <c r="F70" s="322" t="s">
        <v>964</v>
      </c>
      <c r="G70" s="322">
        <v>1220</v>
      </c>
      <c r="H70" s="322"/>
      <c r="I70" s="322" t="s">
        <v>965</v>
      </c>
      <c r="J70" s="252" t="s">
        <v>558</v>
      </c>
      <c r="K70" s="222"/>
      <c r="L70" s="241"/>
      <c r="M70" s="242"/>
      <c r="N70" s="222"/>
      <c r="O70" s="252"/>
      <c r="P70" s="219"/>
      <c r="R70" s="217"/>
      <c r="S70" s="41"/>
      <c r="T70" s="1"/>
      <c r="U70" s="1"/>
      <c r="V70" s="1"/>
      <c r="W70" s="1"/>
      <c r="X70" s="1"/>
      <c r="Y70" s="1"/>
      <c r="Z70" s="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322"/>
      <c r="B71" s="320"/>
      <c r="C71" s="321"/>
      <c r="D71" s="321"/>
      <c r="E71" s="322"/>
      <c r="F71" s="322"/>
      <c r="G71" s="322"/>
      <c r="H71" s="322"/>
      <c r="I71" s="322"/>
      <c r="J71" s="252"/>
      <c r="K71" s="222"/>
      <c r="L71" s="241"/>
      <c r="M71" s="242"/>
      <c r="N71" s="222"/>
      <c r="O71" s="252"/>
      <c r="P71" s="219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09" t="s">
        <v>559</v>
      </c>
      <c r="B72" s="109"/>
      <c r="C72" s="109"/>
      <c r="D72" s="109"/>
      <c r="E72" s="41"/>
      <c r="F72" s="117" t="s">
        <v>561</v>
      </c>
      <c r="G72" s="54"/>
      <c r="H72" s="54"/>
      <c r="I72" s="54"/>
      <c r="J72" s="6"/>
      <c r="K72" s="134"/>
      <c r="L72" s="135"/>
      <c r="M72" s="6"/>
      <c r="N72" s="99"/>
      <c r="O72" s="153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6" t="s">
        <v>560</v>
      </c>
      <c r="B73" s="109"/>
      <c r="C73" s="109"/>
      <c r="D73" s="109"/>
      <c r="E73" s="6"/>
      <c r="F73" s="117" t="s">
        <v>563</v>
      </c>
      <c r="G73" s="6"/>
      <c r="H73" s="6" t="s">
        <v>780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6"/>
      <c r="B74" s="109"/>
      <c r="C74" s="109"/>
      <c r="D74" s="109"/>
      <c r="E74" s="6"/>
      <c r="F74" s="117"/>
      <c r="G74" s="6"/>
      <c r="H74" s="6"/>
      <c r="I74" s="6"/>
      <c r="J74" s="1"/>
      <c r="K74" s="6"/>
      <c r="L74" s="6"/>
      <c r="M74" s="6"/>
      <c r="N74" s="1"/>
      <c r="O74" s="1"/>
      <c r="Q74" s="1"/>
      <c r="R74" s="54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6"/>
      <c r="B75" s="109"/>
      <c r="C75" s="109"/>
      <c r="D75" s="109"/>
      <c r="E75" s="6"/>
      <c r="F75" s="117"/>
      <c r="G75" s="54"/>
      <c r="H75" s="41"/>
      <c r="I75" s="54"/>
      <c r="J75" s="6"/>
      <c r="K75" s="134"/>
      <c r="L75" s="135"/>
      <c r="M75" s="6"/>
      <c r="N75" s="99"/>
      <c r="O75" s="136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54"/>
      <c r="B76" s="98"/>
      <c r="C76" s="98"/>
      <c r="D76" s="41"/>
      <c r="E76" s="54"/>
      <c r="F76" s="54"/>
      <c r="G76" s="54"/>
      <c r="H76" s="41"/>
      <c r="I76" s="54"/>
      <c r="J76" s="6"/>
      <c r="K76" s="134"/>
      <c r="L76" s="135"/>
      <c r="M76" s="6"/>
      <c r="N76" s="99"/>
      <c r="O76" s="13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38.25" customHeight="1">
      <c r="A77" s="41"/>
      <c r="B77" s="154" t="s">
        <v>580</v>
      </c>
      <c r="C77" s="154"/>
      <c r="D77" s="154"/>
      <c r="E77" s="154"/>
      <c r="F77" s="6"/>
      <c r="G77" s="6"/>
      <c r="H77" s="127"/>
      <c r="I77" s="6"/>
      <c r="J77" s="127"/>
      <c r="K77" s="128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93" t="s">
        <v>16</v>
      </c>
      <c r="B78" s="94" t="s">
        <v>532</v>
      </c>
      <c r="C78" s="94"/>
      <c r="D78" s="95" t="s">
        <v>543</v>
      </c>
      <c r="E78" s="94" t="s">
        <v>544</v>
      </c>
      <c r="F78" s="94" t="s">
        <v>545</v>
      </c>
      <c r="G78" s="94" t="s">
        <v>581</v>
      </c>
      <c r="H78" s="94" t="s">
        <v>582</v>
      </c>
      <c r="I78" s="94" t="s">
        <v>548</v>
      </c>
      <c r="J78" s="155" t="s">
        <v>549</v>
      </c>
      <c r="K78" s="94" t="s">
        <v>550</v>
      </c>
      <c r="L78" s="94" t="s">
        <v>583</v>
      </c>
      <c r="M78" s="94" t="s">
        <v>553</v>
      </c>
      <c r="N78" s="95" t="s">
        <v>554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6">
        <v>1</v>
      </c>
      <c r="B79" s="157">
        <v>41579</v>
      </c>
      <c r="C79" s="157"/>
      <c r="D79" s="158" t="s">
        <v>584</v>
      </c>
      <c r="E79" s="159" t="s">
        <v>585</v>
      </c>
      <c r="F79" s="160">
        <v>82</v>
      </c>
      <c r="G79" s="159" t="s">
        <v>586</v>
      </c>
      <c r="H79" s="159">
        <v>100</v>
      </c>
      <c r="I79" s="161">
        <v>100</v>
      </c>
      <c r="J79" s="162" t="s">
        <v>587</v>
      </c>
      <c r="K79" s="163">
        <f t="shared" ref="K79:K131" si="30">H79-F79</f>
        <v>18</v>
      </c>
      <c r="L79" s="164">
        <f t="shared" ref="L79:L131" si="31">K79/F79</f>
        <v>0.21951219512195122</v>
      </c>
      <c r="M79" s="159" t="s">
        <v>555</v>
      </c>
      <c r="N79" s="165">
        <v>42657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6">
        <v>2</v>
      </c>
      <c r="B80" s="157">
        <v>41794</v>
      </c>
      <c r="C80" s="157"/>
      <c r="D80" s="158" t="s">
        <v>588</v>
      </c>
      <c r="E80" s="159" t="s">
        <v>557</v>
      </c>
      <c r="F80" s="160">
        <v>257</v>
      </c>
      <c r="G80" s="159" t="s">
        <v>586</v>
      </c>
      <c r="H80" s="159">
        <v>300</v>
      </c>
      <c r="I80" s="161">
        <v>300</v>
      </c>
      <c r="J80" s="162" t="s">
        <v>587</v>
      </c>
      <c r="K80" s="163">
        <f t="shared" si="30"/>
        <v>43</v>
      </c>
      <c r="L80" s="164">
        <f t="shared" si="31"/>
        <v>0.16731517509727625</v>
      </c>
      <c r="M80" s="159" t="s">
        <v>555</v>
      </c>
      <c r="N80" s="165">
        <v>41822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3</v>
      </c>
      <c r="B81" s="157">
        <v>41828</v>
      </c>
      <c r="C81" s="157"/>
      <c r="D81" s="158" t="s">
        <v>589</v>
      </c>
      <c r="E81" s="159" t="s">
        <v>557</v>
      </c>
      <c r="F81" s="160">
        <v>393</v>
      </c>
      <c r="G81" s="159" t="s">
        <v>586</v>
      </c>
      <c r="H81" s="159">
        <v>468</v>
      </c>
      <c r="I81" s="161">
        <v>468</v>
      </c>
      <c r="J81" s="162" t="s">
        <v>587</v>
      </c>
      <c r="K81" s="163">
        <f t="shared" si="30"/>
        <v>75</v>
      </c>
      <c r="L81" s="164">
        <f t="shared" si="31"/>
        <v>0.19083969465648856</v>
      </c>
      <c r="M81" s="159" t="s">
        <v>555</v>
      </c>
      <c r="N81" s="165">
        <v>41863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4</v>
      </c>
      <c r="B82" s="157">
        <v>41857</v>
      </c>
      <c r="C82" s="157"/>
      <c r="D82" s="158" t="s">
        <v>590</v>
      </c>
      <c r="E82" s="159" t="s">
        <v>557</v>
      </c>
      <c r="F82" s="160">
        <v>205</v>
      </c>
      <c r="G82" s="159" t="s">
        <v>586</v>
      </c>
      <c r="H82" s="159">
        <v>275</v>
      </c>
      <c r="I82" s="161">
        <v>250</v>
      </c>
      <c r="J82" s="162" t="s">
        <v>587</v>
      </c>
      <c r="K82" s="163">
        <f t="shared" si="30"/>
        <v>70</v>
      </c>
      <c r="L82" s="164">
        <f t="shared" si="31"/>
        <v>0.34146341463414637</v>
      </c>
      <c r="M82" s="159" t="s">
        <v>555</v>
      </c>
      <c r="N82" s="165">
        <v>41962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5</v>
      </c>
      <c r="B83" s="157">
        <v>41886</v>
      </c>
      <c r="C83" s="157"/>
      <c r="D83" s="158" t="s">
        <v>591</v>
      </c>
      <c r="E83" s="159" t="s">
        <v>557</v>
      </c>
      <c r="F83" s="160">
        <v>162</v>
      </c>
      <c r="G83" s="159" t="s">
        <v>586</v>
      </c>
      <c r="H83" s="159">
        <v>190</v>
      </c>
      <c r="I83" s="161">
        <v>190</v>
      </c>
      <c r="J83" s="162" t="s">
        <v>587</v>
      </c>
      <c r="K83" s="163">
        <f t="shared" si="30"/>
        <v>28</v>
      </c>
      <c r="L83" s="164">
        <f t="shared" si="31"/>
        <v>0.1728395061728395</v>
      </c>
      <c r="M83" s="159" t="s">
        <v>555</v>
      </c>
      <c r="N83" s="165">
        <v>42006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6</v>
      </c>
      <c r="B84" s="157">
        <v>41886</v>
      </c>
      <c r="C84" s="157"/>
      <c r="D84" s="158" t="s">
        <v>592</v>
      </c>
      <c r="E84" s="159" t="s">
        <v>557</v>
      </c>
      <c r="F84" s="160">
        <v>75</v>
      </c>
      <c r="G84" s="159" t="s">
        <v>586</v>
      </c>
      <c r="H84" s="159">
        <v>91.5</v>
      </c>
      <c r="I84" s="161" t="s">
        <v>593</v>
      </c>
      <c r="J84" s="162" t="s">
        <v>594</v>
      </c>
      <c r="K84" s="163">
        <f t="shared" si="30"/>
        <v>16.5</v>
      </c>
      <c r="L84" s="164">
        <f t="shared" si="31"/>
        <v>0.22</v>
      </c>
      <c r="M84" s="159" t="s">
        <v>555</v>
      </c>
      <c r="N84" s="165">
        <v>41954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7</v>
      </c>
      <c r="B85" s="157">
        <v>41913</v>
      </c>
      <c r="C85" s="157"/>
      <c r="D85" s="158" t="s">
        <v>595</v>
      </c>
      <c r="E85" s="159" t="s">
        <v>557</v>
      </c>
      <c r="F85" s="160">
        <v>850</v>
      </c>
      <c r="G85" s="159" t="s">
        <v>586</v>
      </c>
      <c r="H85" s="159">
        <v>982.5</v>
      </c>
      <c r="I85" s="161">
        <v>1050</v>
      </c>
      <c r="J85" s="162" t="s">
        <v>596</v>
      </c>
      <c r="K85" s="163">
        <f t="shared" si="30"/>
        <v>132.5</v>
      </c>
      <c r="L85" s="164">
        <f t="shared" si="31"/>
        <v>0.15588235294117647</v>
      </c>
      <c r="M85" s="159" t="s">
        <v>555</v>
      </c>
      <c r="N85" s="165">
        <v>42039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8</v>
      </c>
      <c r="B86" s="157">
        <v>41913</v>
      </c>
      <c r="C86" s="157"/>
      <c r="D86" s="158" t="s">
        <v>597</v>
      </c>
      <c r="E86" s="159" t="s">
        <v>557</v>
      </c>
      <c r="F86" s="160">
        <v>475</v>
      </c>
      <c r="G86" s="159" t="s">
        <v>586</v>
      </c>
      <c r="H86" s="159">
        <v>515</v>
      </c>
      <c r="I86" s="161">
        <v>600</v>
      </c>
      <c r="J86" s="162" t="s">
        <v>598</v>
      </c>
      <c r="K86" s="163">
        <f t="shared" si="30"/>
        <v>40</v>
      </c>
      <c r="L86" s="164">
        <f t="shared" si="31"/>
        <v>8.4210526315789472E-2</v>
      </c>
      <c r="M86" s="159" t="s">
        <v>555</v>
      </c>
      <c r="N86" s="165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9</v>
      </c>
      <c r="B87" s="157">
        <v>41913</v>
      </c>
      <c r="C87" s="157"/>
      <c r="D87" s="158" t="s">
        <v>599</v>
      </c>
      <c r="E87" s="159" t="s">
        <v>557</v>
      </c>
      <c r="F87" s="160">
        <v>86</v>
      </c>
      <c r="G87" s="159" t="s">
        <v>586</v>
      </c>
      <c r="H87" s="159">
        <v>99</v>
      </c>
      <c r="I87" s="161">
        <v>140</v>
      </c>
      <c r="J87" s="162" t="s">
        <v>600</v>
      </c>
      <c r="K87" s="163">
        <f t="shared" si="30"/>
        <v>13</v>
      </c>
      <c r="L87" s="164">
        <f t="shared" si="31"/>
        <v>0.15116279069767441</v>
      </c>
      <c r="M87" s="159" t="s">
        <v>555</v>
      </c>
      <c r="N87" s="165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10</v>
      </c>
      <c r="B88" s="157">
        <v>41926</v>
      </c>
      <c r="C88" s="157"/>
      <c r="D88" s="158" t="s">
        <v>601</v>
      </c>
      <c r="E88" s="159" t="s">
        <v>557</v>
      </c>
      <c r="F88" s="160">
        <v>496.6</v>
      </c>
      <c r="G88" s="159" t="s">
        <v>586</v>
      </c>
      <c r="H88" s="159">
        <v>621</v>
      </c>
      <c r="I88" s="161">
        <v>580</v>
      </c>
      <c r="J88" s="162" t="s">
        <v>587</v>
      </c>
      <c r="K88" s="163">
        <f t="shared" si="30"/>
        <v>124.39999999999998</v>
      </c>
      <c r="L88" s="164">
        <f t="shared" si="31"/>
        <v>0.25050342327829234</v>
      </c>
      <c r="M88" s="159" t="s">
        <v>555</v>
      </c>
      <c r="N88" s="165">
        <v>42605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11</v>
      </c>
      <c r="B89" s="157">
        <v>41926</v>
      </c>
      <c r="C89" s="157"/>
      <c r="D89" s="158" t="s">
        <v>602</v>
      </c>
      <c r="E89" s="159" t="s">
        <v>557</v>
      </c>
      <c r="F89" s="160">
        <v>2481.9</v>
      </c>
      <c r="G89" s="159" t="s">
        <v>586</v>
      </c>
      <c r="H89" s="159">
        <v>2840</v>
      </c>
      <c r="I89" s="161">
        <v>2870</v>
      </c>
      <c r="J89" s="162" t="s">
        <v>603</v>
      </c>
      <c r="K89" s="163">
        <f t="shared" si="30"/>
        <v>358.09999999999991</v>
      </c>
      <c r="L89" s="164">
        <f t="shared" si="31"/>
        <v>0.14428462065353154</v>
      </c>
      <c r="M89" s="159" t="s">
        <v>555</v>
      </c>
      <c r="N89" s="165">
        <v>42017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12</v>
      </c>
      <c r="B90" s="157">
        <v>41928</v>
      </c>
      <c r="C90" s="157"/>
      <c r="D90" s="158" t="s">
        <v>604</v>
      </c>
      <c r="E90" s="159" t="s">
        <v>557</v>
      </c>
      <c r="F90" s="160">
        <v>84.5</v>
      </c>
      <c r="G90" s="159" t="s">
        <v>586</v>
      </c>
      <c r="H90" s="159">
        <v>93</v>
      </c>
      <c r="I90" s="161">
        <v>110</v>
      </c>
      <c r="J90" s="162" t="s">
        <v>605</v>
      </c>
      <c r="K90" s="163">
        <f t="shared" si="30"/>
        <v>8.5</v>
      </c>
      <c r="L90" s="164">
        <f t="shared" si="31"/>
        <v>0.10059171597633136</v>
      </c>
      <c r="M90" s="159" t="s">
        <v>555</v>
      </c>
      <c r="N90" s="165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13</v>
      </c>
      <c r="B91" s="157">
        <v>41928</v>
      </c>
      <c r="C91" s="157"/>
      <c r="D91" s="158" t="s">
        <v>606</v>
      </c>
      <c r="E91" s="159" t="s">
        <v>557</v>
      </c>
      <c r="F91" s="160">
        <v>401</v>
      </c>
      <c r="G91" s="159" t="s">
        <v>586</v>
      </c>
      <c r="H91" s="159">
        <v>428</v>
      </c>
      <c r="I91" s="161">
        <v>450</v>
      </c>
      <c r="J91" s="162" t="s">
        <v>607</v>
      </c>
      <c r="K91" s="163">
        <f t="shared" si="30"/>
        <v>27</v>
      </c>
      <c r="L91" s="164">
        <f t="shared" si="31"/>
        <v>6.7331670822942641E-2</v>
      </c>
      <c r="M91" s="159" t="s">
        <v>555</v>
      </c>
      <c r="N91" s="165">
        <v>42020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14</v>
      </c>
      <c r="B92" s="157">
        <v>41928</v>
      </c>
      <c r="C92" s="157"/>
      <c r="D92" s="158" t="s">
        <v>608</v>
      </c>
      <c r="E92" s="159" t="s">
        <v>557</v>
      </c>
      <c r="F92" s="160">
        <v>101</v>
      </c>
      <c r="G92" s="159" t="s">
        <v>586</v>
      </c>
      <c r="H92" s="159">
        <v>112</v>
      </c>
      <c r="I92" s="161">
        <v>120</v>
      </c>
      <c r="J92" s="162" t="s">
        <v>609</v>
      </c>
      <c r="K92" s="163">
        <f t="shared" si="30"/>
        <v>11</v>
      </c>
      <c r="L92" s="164">
        <f t="shared" si="31"/>
        <v>0.10891089108910891</v>
      </c>
      <c r="M92" s="159" t="s">
        <v>555</v>
      </c>
      <c r="N92" s="165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15</v>
      </c>
      <c r="B93" s="157">
        <v>41954</v>
      </c>
      <c r="C93" s="157"/>
      <c r="D93" s="158" t="s">
        <v>610</v>
      </c>
      <c r="E93" s="159" t="s">
        <v>557</v>
      </c>
      <c r="F93" s="160">
        <v>59</v>
      </c>
      <c r="G93" s="159" t="s">
        <v>586</v>
      </c>
      <c r="H93" s="159">
        <v>76</v>
      </c>
      <c r="I93" s="161">
        <v>76</v>
      </c>
      <c r="J93" s="162" t="s">
        <v>587</v>
      </c>
      <c r="K93" s="163">
        <f t="shared" si="30"/>
        <v>17</v>
      </c>
      <c r="L93" s="164">
        <f t="shared" si="31"/>
        <v>0.28813559322033899</v>
      </c>
      <c r="M93" s="159" t="s">
        <v>555</v>
      </c>
      <c r="N93" s="165">
        <v>43032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16</v>
      </c>
      <c r="B94" s="157">
        <v>41954</v>
      </c>
      <c r="C94" s="157"/>
      <c r="D94" s="158" t="s">
        <v>599</v>
      </c>
      <c r="E94" s="159" t="s">
        <v>557</v>
      </c>
      <c r="F94" s="160">
        <v>99</v>
      </c>
      <c r="G94" s="159" t="s">
        <v>586</v>
      </c>
      <c r="H94" s="159">
        <v>120</v>
      </c>
      <c r="I94" s="161">
        <v>120</v>
      </c>
      <c r="J94" s="162" t="s">
        <v>568</v>
      </c>
      <c r="K94" s="163">
        <f t="shared" si="30"/>
        <v>21</v>
      </c>
      <c r="L94" s="164">
        <f t="shared" si="31"/>
        <v>0.21212121212121213</v>
      </c>
      <c r="M94" s="159" t="s">
        <v>555</v>
      </c>
      <c r="N94" s="165">
        <v>41960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17</v>
      </c>
      <c r="B95" s="157">
        <v>41956</v>
      </c>
      <c r="C95" s="157"/>
      <c r="D95" s="158" t="s">
        <v>611</v>
      </c>
      <c r="E95" s="159" t="s">
        <v>557</v>
      </c>
      <c r="F95" s="160">
        <v>22</v>
      </c>
      <c r="G95" s="159" t="s">
        <v>586</v>
      </c>
      <c r="H95" s="159">
        <v>33.549999999999997</v>
      </c>
      <c r="I95" s="161">
        <v>32</v>
      </c>
      <c r="J95" s="162" t="s">
        <v>612</v>
      </c>
      <c r="K95" s="163">
        <f t="shared" si="30"/>
        <v>11.549999999999997</v>
      </c>
      <c r="L95" s="164">
        <f t="shared" si="31"/>
        <v>0.52499999999999991</v>
      </c>
      <c r="M95" s="159" t="s">
        <v>555</v>
      </c>
      <c r="N95" s="165">
        <v>42188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18</v>
      </c>
      <c r="B96" s="157">
        <v>41976</v>
      </c>
      <c r="C96" s="157"/>
      <c r="D96" s="158" t="s">
        <v>613</v>
      </c>
      <c r="E96" s="159" t="s">
        <v>557</v>
      </c>
      <c r="F96" s="160">
        <v>440</v>
      </c>
      <c r="G96" s="159" t="s">
        <v>586</v>
      </c>
      <c r="H96" s="159">
        <v>520</v>
      </c>
      <c r="I96" s="161">
        <v>520</v>
      </c>
      <c r="J96" s="162" t="s">
        <v>614</v>
      </c>
      <c r="K96" s="163">
        <f t="shared" si="30"/>
        <v>80</v>
      </c>
      <c r="L96" s="164">
        <f t="shared" si="31"/>
        <v>0.18181818181818182</v>
      </c>
      <c r="M96" s="159" t="s">
        <v>555</v>
      </c>
      <c r="N96" s="165">
        <v>42208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19</v>
      </c>
      <c r="B97" s="157">
        <v>41976</v>
      </c>
      <c r="C97" s="157"/>
      <c r="D97" s="158" t="s">
        <v>615</v>
      </c>
      <c r="E97" s="159" t="s">
        <v>557</v>
      </c>
      <c r="F97" s="160">
        <v>360</v>
      </c>
      <c r="G97" s="159" t="s">
        <v>586</v>
      </c>
      <c r="H97" s="159">
        <v>427</v>
      </c>
      <c r="I97" s="161">
        <v>425</v>
      </c>
      <c r="J97" s="162" t="s">
        <v>616</v>
      </c>
      <c r="K97" s="163">
        <f t="shared" si="30"/>
        <v>67</v>
      </c>
      <c r="L97" s="164">
        <f t="shared" si="31"/>
        <v>0.18611111111111112</v>
      </c>
      <c r="M97" s="159" t="s">
        <v>555</v>
      </c>
      <c r="N97" s="165">
        <v>42058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20</v>
      </c>
      <c r="B98" s="157">
        <v>42012</v>
      </c>
      <c r="C98" s="157"/>
      <c r="D98" s="158" t="s">
        <v>617</v>
      </c>
      <c r="E98" s="159" t="s">
        <v>557</v>
      </c>
      <c r="F98" s="160">
        <v>360</v>
      </c>
      <c r="G98" s="159" t="s">
        <v>586</v>
      </c>
      <c r="H98" s="159">
        <v>455</v>
      </c>
      <c r="I98" s="161">
        <v>420</v>
      </c>
      <c r="J98" s="162" t="s">
        <v>618</v>
      </c>
      <c r="K98" s="163">
        <f t="shared" si="30"/>
        <v>95</v>
      </c>
      <c r="L98" s="164">
        <f t="shared" si="31"/>
        <v>0.2638888888888889</v>
      </c>
      <c r="M98" s="159" t="s">
        <v>555</v>
      </c>
      <c r="N98" s="165">
        <v>42024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21</v>
      </c>
      <c r="B99" s="157">
        <v>42012</v>
      </c>
      <c r="C99" s="157"/>
      <c r="D99" s="158" t="s">
        <v>619</v>
      </c>
      <c r="E99" s="159" t="s">
        <v>557</v>
      </c>
      <c r="F99" s="160">
        <v>130</v>
      </c>
      <c r="G99" s="159"/>
      <c r="H99" s="159">
        <v>175.5</v>
      </c>
      <c r="I99" s="161">
        <v>165</v>
      </c>
      <c r="J99" s="162" t="s">
        <v>620</v>
      </c>
      <c r="K99" s="163">
        <f t="shared" si="30"/>
        <v>45.5</v>
      </c>
      <c r="L99" s="164">
        <f t="shared" si="31"/>
        <v>0.35</v>
      </c>
      <c r="M99" s="159" t="s">
        <v>555</v>
      </c>
      <c r="N99" s="165">
        <v>43088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22</v>
      </c>
      <c r="B100" s="157">
        <v>42040</v>
      </c>
      <c r="C100" s="157"/>
      <c r="D100" s="158" t="s">
        <v>371</v>
      </c>
      <c r="E100" s="159" t="s">
        <v>585</v>
      </c>
      <c r="F100" s="160">
        <v>98</v>
      </c>
      <c r="G100" s="159"/>
      <c r="H100" s="159">
        <v>120</v>
      </c>
      <c r="I100" s="161">
        <v>120</v>
      </c>
      <c r="J100" s="162" t="s">
        <v>587</v>
      </c>
      <c r="K100" s="163">
        <f t="shared" si="30"/>
        <v>22</v>
      </c>
      <c r="L100" s="164">
        <f t="shared" si="31"/>
        <v>0.22448979591836735</v>
      </c>
      <c r="M100" s="159" t="s">
        <v>555</v>
      </c>
      <c r="N100" s="165">
        <v>42753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23</v>
      </c>
      <c r="B101" s="157">
        <v>42040</v>
      </c>
      <c r="C101" s="157"/>
      <c r="D101" s="158" t="s">
        <v>621</v>
      </c>
      <c r="E101" s="159" t="s">
        <v>585</v>
      </c>
      <c r="F101" s="160">
        <v>196</v>
      </c>
      <c r="G101" s="159"/>
      <c r="H101" s="159">
        <v>262</v>
      </c>
      <c r="I101" s="161">
        <v>255</v>
      </c>
      <c r="J101" s="162" t="s">
        <v>587</v>
      </c>
      <c r="K101" s="163">
        <f t="shared" si="30"/>
        <v>66</v>
      </c>
      <c r="L101" s="164">
        <f t="shared" si="31"/>
        <v>0.33673469387755101</v>
      </c>
      <c r="M101" s="159" t="s">
        <v>555</v>
      </c>
      <c r="N101" s="165">
        <v>42599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6">
        <v>24</v>
      </c>
      <c r="B102" s="167">
        <v>42067</v>
      </c>
      <c r="C102" s="167"/>
      <c r="D102" s="168" t="s">
        <v>370</v>
      </c>
      <c r="E102" s="169" t="s">
        <v>585</v>
      </c>
      <c r="F102" s="170">
        <v>235</v>
      </c>
      <c r="G102" s="170"/>
      <c r="H102" s="171">
        <v>77</v>
      </c>
      <c r="I102" s="171" t="s">
        <v>622</v>
      </c>
      <c r="J102" s="172" t="s">
        <v>623</v>
      </c>
      <c r="K102" s="173">
        <f t="shared" si="30"/>
        <v>-158</v>
      </c>
      <c r="L102" s="174">
        <f t="shared" si="31"/>
        <v>-0.67234042553191486</v>
      </c>
      <c r="M102" s="170" t="s">
        <v>567</v>
      </c>
      <c r="N102" s="167">
        <v>43522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25</v>
      </c>
      <c r="B103" s="157">
        <v>42067</v>
      </c>
      <c r="C103" s="157"/>
      <c r="D103" s="158" t="s">
        <v>624</v>
      </c>
      <c r="E103" s="159" t="s">
        <v>585</v>
      </c>
      <c r="F103" s="160">
        <v>185</v>
      </c>
      <c r="G103" s="159"/>
      <c r="H103" s="159">
        <v>224</v>
      </c>
      <c r="I103" s="161" t="s">
        <v>625</v>
      </c>
      <c r="J103" s="162" t="s">
        <v>587</v>
      </c>
      <c r="K103" s="163">
        <f t="shared" si="30"/>
        <v>39</v>
      </c>
      <c r="L103" s="164">
        <f t="shared" si="31"/>
        <v>0.21081081081081082</v>
      </c>
      <c r="M103" s="159" t="s">
        <v>555</v>
      </c>
      <c r="N103" s="165">
        <v>42647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6">
        <v>26</v>
      </c>
      <c r="B104" s="167">
        <v>42090</v>
      </c>
      <c r="C104" s="167"/>
      <c r="D104" s="175" t="s">
        <v>626</v>
      </c>
      <c r="E104" s="170" t="s">
        <v>585</v>
      </c>
      <c r="F104" s="170">
        <v>49.5</v>
      </c>
      <c r="G104" s="171"/>
      <c r="H104" s="171">
        <v>15.85</v>
      </c>
      <c r="I104" s="171">
        <v>67</v>
      </c>
      <c r="J104" s="172" t="s">
        <v>627</v>
      </c>
      <c r="K104" s="171">
        <f t="shared" si="30"/>
        <v>-33.65</v>
      </c>
      <c r="L104" s="176">
        <f t="shared" si="31"/>
        <v>-0.67979797979797973</v>
      </c>
      <c r="M104" s="170" t="s">
        <v>567</v>
      </c>
      <c r="N104" s="177">
        <v>43627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27</v>
      </c>
      <c r="B105" s="157">
        <v>42093</v>
      </c>
      <c r="C105" s="157"/>
      <c r="D105" s="158" t="s">
        <v>628</v>
      </c>
      <c r="E105" s="159" t="s">
        <v>585</v>
      </c>
      <c r="F105" s="160">
        <v>183.5</v>
      </c>
      <c r="G105" s="159"/>
      <c r="H105" s="159">
        <v>219</v>
      </c>
      <c r="I105" s="161">
        <v>218</v>
      </c>
      <c r="J105" s="162" t="s">
        <v>629</v>
      </c>
      <c r="K105" s="163">
        <f t="shared" si="30"/>
        <v>35.5</v>
      </c>
      <c r="L105" s="164">
        <f t="shared" si="31"/>
        <v>0.19346049046321526</v>
      </c>
      <c r="M105" s="159" t="s">
        <v>555</v>
      </c>
      <c r="N105" s="165">
        <v>42103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28</v>
      </c>
      <c r="B106" s="157">
        <v>42114</v>
      </c>
      <c r="C106" s="157"/>
      <c r="D106" s="158" t="s">
        <v>630</v>
      </c>
      <c r="E106" s="159" t="s">
        <v>585</v>
      </c>
      <c r="F106" s="160">
        <f>(227+237)/2</f>
        <v>232</v>
      </c>
      <c r="G106" s="159"/>
      <c r="H106" s="159">
        <v>298</v>
      </c>
      <c r="I106" s="161">
        <v>298</v>
      </c>
      <c r="J106" s="162" t="s">
        <v>587</v>
      </c>
      <c r="K106" s="163">
        <f t="shared" si="30"/>
        <v>66</v>
      </c>
      <c r="L106" s="164">
        <f t="shared" si="31"/>
        <v>0.28448275862068967</v>
      </c>
      <c r="M106" s="159" t="s">
        <v>555</v>
      </c>
      <c r="N106" s="165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29</v>
      </c>
      <c r="B107" s="157">
        <v>42128</v>
      </c>
      <c r="C107" s="157"/>
      <c r="D107" s="158" t="s">
        <v>631</v>
      </c>
      <c r="E107" s="159" t="s">
        <v>557</v>
      </c>
      <c r="F107" s="160">
        <v>385</v>
      </c>
      <c r="G107" s="159"/>
      <c r="H107" s="159">
        <f>212.5+331</f>
        <v>543.5</v>
      </c>
      <c r="I107" s="161">
        <v>510</v>
      </c>
      <c r="J107" s="162" t="s">
        <v>632</v>
      </c>
      <c r="K107" s="163">
        <f t="shared" si="30"/>
        <v>158.5</v>
      </c>
      <c r="L107" s="164">
        <f t="shared" si="31"/>
        <v>0.41168831168831171</v>
      </c>
      <c r="M107" s="159" t="s">
        <v>555</v>
      </c>
      <c r="N107" s="165">
        <v>42235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30</v>
      </c>
      <c r="B108" s="157">
        <v>42128</v>
      </c>
      <c r="C108" s="157"/>
      <c r="D108" s="158" t="s">
        <v>633</v>
      </c>
      <c r="E108" s="159" t="s">
        <v>557</v>
      </c>
      <c r="F108" s="160">
        <v>115.5</v>
      </c>
      <c r="G108" s="159"/>
      <c r="H108" s="159">
        <v>146</v>
      </c>
      <c r="I108" s="161">
        <v>142</v>
      </c>
      <c r="J108" s="162" t="s">
        <v>634</v>
      </c>
      <c r="K108" s="163">
        <f t="shared" si="30"/>
        <v>30.5</v>
      </c>
      <c r="L108" s="164">
        <f t="shared" si="31"/>
        <v>0.26406926406926406</v>
      </c>
      <c r="M108" s="159" t="s">
        <v>555</v>
      </c>
      <c r="N108" s="165">
        <v>42202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31</v>
      </c>
      <c r="B109" s="157">
        <v>42151</v>
      </c>
      <c r="C109" s="157"/>
      <c r="D109" s="158" t="s">
        <v>635</v>
      </c>
      <c r="E109" s="159" t="s">
        <v>557</v>
      </c>
      <c r="F109" s="160">
        <v>237.5</v>
      </c>
      <c r="G109" s="159"/>
      <c r="H109" s="159">
        <v>279.5</v>
      </c>
      <c r="I109" s="161">
        <v>278</v>
      </c>
      <c r="J109" s="162" t="s">
        <v>587</v>
      </c>
      <c r="K109" s="163">
        <f t="shared" si="30"/>
        <v>42</v>
      </c>
      <c r="L109" s="164">
        <f t="shared" si="31"/>
        <v>0.17684210526315788</v>
      </c>
      <c r="M109" s="159" t="s">
        <v>555</v>
      </c>
      <c r="N109" s="165">
        <v>42222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32</v>
      </c>
      <c r="B110" s="157">
        <v>42174</v>
      </c>
      <c r="C110" s="157"/>
      <c r="D110" s="158" t="s">
        <v>606</v>
      </c>
      <c r="E110" s="159" t="s">
        <v>585</v>
      </c>
      <c r="F110" s="160">
        <v>340</v>
      </c>
      <c r="G110" s="159"/>
      <c r="H110" s="159">
        <v>448</v>
      </c>
      <c r="I110" s="161">
        <v>448</v>
      </c>
      <c r="J110" s="162" t="s">
        <v>587</v>
      </c>
      <c r="K110" s="163">
        <f t="shared" si="30"/>
        <v>108</v>
      </c>
      <c r="L110" s="164">
        <f t="shared" si="31"/>
        <v>0.31764705882352939</v>
      </c>
      <c r="M110" s="159" t="s">
        <v>555</v>
      </c>
      <c r="N110" s="165">
        <v>43018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33</v>
      </c>
      <c r="B111" s="157">
        <v>42191</v>
      </c>
      <c r="C111" s="157"/>
      <c r="D111" s="158" t="s">
        <v>636</v>
      </c>
      <c r="E111" s="159" t="s">
        <v>585</v>
      </c>
      <c r="F111" s="160">
        <v>390</v>
      </c>
      <c r="G111" s="159"/>
      <c r="H111" s="159">
        <v>460</v>
      </c>
      <c r="I111" s="161">
        <v>460</v>
      </c>
      <c r="J111" s="162" t="s">
        <v>587</v>
      </c>
      <c r="K111" s="163">
        <f t="shared" si="30"/>
        <v>70</v>
      </c>
      <c r="L111" s="164">
        <f t="shared" si="31"/>
        <v>0.17948717948717949</v>
      </c>
      <c r="M111" s="159" t="s">
        <v>555</v>
      </c>
      <c r="N111" s="165">
        <v>42478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6">
        <v>34</v>
      </c>
      <c r="B112" s="167">
        <v>42195</v>
      </c>
      <c r="C112" s="167"/>
      <c r="D112" s="168" t="s">
        <v>637</v>
      </c>
      <c r="E112" s="169" t="s">
        <v>585</v>
      </c>
      <c r="F112" s="170">
        <v>122.5</v>
      </c>
      <c r="G112" s="170"/>
      <c r="H112" s="171">
        <v>61</v>
      </c>
      <c r="I112" s="171">
        <v>172</v>
      </c>
      <c r="J112" s="172" t="s">
        <v>638</v>
      </c>
      <c r="K112" s="173">
        <f t="shared" si="30"/>
        <v>-61.5</v>
      </c>
      <c r="L112" s="174">
        <f t="shared" si="31"/>
        <v>-0.50204081632653064</v>
      </c>
      <c r="M112" s="170" t="s">
        <v>567</v>
      </c>
      <c r="N112" s="167">
        <v>43333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35</v>
      </c>
      <c r="B113" s="157">
        <v>42219</v>
      </c>
      <c r="C113" s="157"/>
      <c r="D113" s="158" t="s">
        <v>639</v>
      </c>
      <c r="E113" s="159" t="s">
        <v>585</v>
      </c>
      <c r="F113" s="160">
        <v>297.5</v>
      </c>
      <c r="G113" s="159"/>
      <c r="H113" s="159">
        <v>350</v>
      </c>
      <c r="I113" s="161">
        <v>360</v>
      </c>
      <c r="J113" s="162" t="s">
        <v>640</v>
      </c>
      <c r="K113" s="163">
        <f t="shared" si="30"/>
        <v>52.5</v>
      </c>
      <c r="L113" s="164">
        <f t="shared" si="31"/>
        <v>0.17647058823529413</v>
      </c>
      <c r="M113" s="159" t="s">
        <v>555</v>
      </c>
      <c r="N113" s="165">
        <v>42232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36</v>
      </c>
      <c r="B114" s="157">
        <v>42219</v>
      </c>
      <c r="C114" s="157"/>
      <c r="D114" s="158" t="s">
        <v>641</v>
      </c>
      <c r="E114" s="159" t="s">
        <v>585</v>
      </c>
      <c r="F114" s="160">
        <v>115.5</v>
      </c>
      <c r="G114" s="159"/>
      <c r="H114" s="159">
        <v>149</v>
      </c>
      <c r="I114" s="161">
        <v>140</v>
      </c>
      <c r="J114" s="162" t="s">
        <v>642</v>
      </c>
      <c r="K114" s="163">
        <f t="shared" si="30"/>
        <v>33.5</v>
      </c>
      <c r="L114" s="164">
        <f t="shared" si="31"/>
        <v>0.29004329004329005</v>
      </c>
      <c r="M114" s="159" t="s">
        <v>555</v>
      </c>
      <c r="N114" s="165">
        <v>42740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37</v>
      </c>
      <c r="B115" s="157">
        <v>42251</v>
      </c>
      <c r="C115" s="157"/>
      <c r="D115" s="158" t="s">
        <v>635</v>
      </c>
      <c r="E115" s="159" t="s">
        <v>585</v>
      </c>
      <c r="F115" s="160">
        <v>226</v>
      </c>
      <c r="G115" s="159"/>
      <c r="H115" s="159">
        <v>292</v>
      </c>
      <c r="I115" s="161">
        <v>292</v>
      </c>
      <c r="J115" s="162" t="s">
        <v>643</v>
      </c>
      <c r="K115" s="163">
        <f t="shared" si="30"/>
        <v>66</v>
      </c>
      <c r="L115" s="164">
        <f t="shared" si="31"/>
        <v>0.29203539823008851</v>
      </c>
      <c r="M115" s="159" t="s">
        <v>555</v>
      </c>
      <c r="N115" s="165">
        <v>42286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38</v>
      </c>
      <c r="B116" s="157">
        <v>42254</v>
      </c>
      <c r="C116" s="157"/>
      <c r="D116" s="158" t="s">
        <v>630</v>
      </c>
      <c r="E116" s="159" t="s">
        <v>585</v>
      </c>
      <c r="F116" s="160">
        <v>232.5</v>
      </c>
      <c r="G116" s="159"/>
      <c r="H116" s="159">
        <v>312.5</v>
      </c>
      <c r="I116" s="161">
        <v>310</v>
      </c>
      <c r="J116" s="162" t="s">
        <v>587</v>
      </c>
      <c r="K116" s="163">
        <f t="shared" si="30"/>
        <v>80</v>
      </c>
      <c r="L116" s="164">
        <f t="shared" si="31"/>
        <v>0.34408602150537637</v>
      </c>
      <c r="M116" s="159" t="s">
        <v>555</v>
      </c>
      <c r="N116" s="165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39</v>
      </c>
      <c r="B117" s="157">
        <v>42268</v>
      </c>
      <c r="C117" s="157"/>
      <c r="D117" s="158" t="s">
        <v>644</v>
      </c>
      <c r="E117" s="159" t="s">
        <v>585</v>
      </c>
      <c r="F117" s="160">
        <v>196.5</v>
      </c>
      <c r="G117" s="159"/>
      <c r="H117" s="159">
        <v>238</v>
      </c>
      <c r="I117" s="161">
        <v>238</v>
      </c>
      <c r="J117" s="162" t="s">
        <v>643</v>
      </c>
      <c r="K117" s="163">
        <f t="shared" si="30"/>
        <v>41.5</v>
      </c>
      <c r="L117" s="164">
        <f t="shared" si="31"/>
        <v>0.21119592875318066</v>
      </c>
      <c r="M117" s="159" t="s">
        <v>555</v>
      </c>
      <c r="N117" s="165">
        <v>42291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40</v>
      </c>
      <c r="B118" s="157">
        <v>42271</v>
      </c>
      <c r="C118" s="157"/>
      <c r="D118" s="158" t="s">
        <v>584</v>
      </c>
      <c r="E118" s="159" t="s">
        <v>585</v>
      </c>
      <c r="F118" s="160">
        <v>65</v>
      </c>
      <c r="G118" s="159"/>
      <c r="H118" s="159">
        <v>82</v>
      </c>
      <c r="I118" s="161">
        <v>82</v>
      </c>
      <c r="J118" s="162" t="s">
        <v>643</v>
      </c>
      <c r="K118" s="163">
        <f t="shared" si="30"/>
        <v>17</v>
      </c>
      <c r="L118" s="164">
        <f t="shared" si="31"/>
        <v>0.26153846153846155</v>
      </c>
      <c r="M118" s="159" t="s">
        <v>555</v>
      </c>
      <c r="N118" s="165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41</v>
      </c>
      <c r="B119" s="157">
        <v>42291</v>
      </c>
      <c r="C119" s="157"/>
      <c r="D119" s="158" t="s">
        <v>645</v>
      </c>
      <c r="E119" s="159" t="s">
        <v>585</v>
      </c>
      <c r="F119" s="160">
        <v>144</v>
      </c>
      <c r="G119" s="159"/>
      <c r="H119" s="159">
        <v>182.5</v>
      </c>
      <c r="I119" s="161">
        <v>181</v>
      </c>
      <c r="J119" s="162" t="s">
        <v>643</v>
      </c>
      <c r="K119" s="163">
        <f t="shared" si="30"/>
        <v>38.5</v>
      </c>
      <c r="L119" s="164">
        <f t="shared" si="31"/>
        <v>0.2673611111111111</v>
      </c>
      <c r="M119" s="159" t="s">
        <v>555</v>
      </c>
      <c r="N119" s="165">
        <v>42817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42</v>
      </c>
      <c r="B120" s="157">
        <v>42291</v>
      </c>
      <c r="C120" s="157"/>
      <c r="D120" s="158" t="s">
        <v>646</v>
      </c>
      <c r="E120" s="159" t="s">
        <v>585</v>
      </c>
      <c r="F120" s="160">
        <v>264</v>
      </c>
      <c r="G120" s="159"/>
      <c r="H120" s="159">
        <v>311</v>
      </c>
      <c r="I120" s="161">
        <v>311</v>
      </c>
      <c r="J120" s="162" t="s">
        <v>643</v>
      </c>
      <c r="K120" s="163">
        <f t="shared" si="30"/>
        <v>47</v>
      </c>
      <c r="L120" s="164">
        <f t="shared" si="31"/>
        <v>0.17803030303030304</v>
      </c>
      <c r="M120" s="159" t="s">
        <v>555</v>
      </c>
      <c r="N120" s="165">
        <v>42604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43</v>
      </c>
      <c r="B121" s="157">
        <v>42318</v>
      </c>
      <c r="C121" s="157"/>
      <c r="D121" s="158" t="s">
        <v>647</v>
      </c>
      <c r="E121" s="159" t="s">
        <v>557</v>
      </c>
      <c r="F121" s="160">
        <v>549.5</v>
      </c>
      <c r="G121" s="159"/>
      <c r="H121" s="159">
        <v>630</v>
      </c>
      <c r="I121" s="161">
        <v>630</v>
      </c>
      <c r="J121" s="162" t="s">
        <v>643</v>
      </c>
      <c r="K121" s="163">
        <f t="shared" si="30"/>
        <v>80.5</v>
      </c>
      <c r="L121" s="164">
        <f t="shared" si="31"/>
        <v>0.1464968152866242</v>
      </c>
      <c r="M121" s="159" t="s">
        <v>555</v>
      </c>
      <c r="N121" s="165">
        <v>42419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44</v>
      </c>
      <c r="B122" s="157">
        <v>42342</v>
      </c>
      <c r="C122" s="157"/>
      <c r="D122" s="158" t="s">
        <v>648</v>
      </c>
      <c r="E122" s="159" t="s">
        <v>585</v>
      </c>
      <c r="F122" s="160">
        <v>1027.5</v>
      </c>
      <c r="G122" s="159"/>
      <c r="H122" s="159">
        <v>1315</v>
      </c>
      <c r="I122" s="161">
        <v>1250</v>
      </c>
      <c r="J122" s="162" t="s">
        <v>643</v>
      </c>
      <c r="K122" s="163">
        <f t="shared" si="30"/>
        <v>287.5</v>
      </c>
      <c r="L122" s="164">
        <f t="shared" si="31"/>
        <v>0.27980535279805352</v>
      </c>
      <c r="M122" s="159" t="s">
        <v>555</v>
      </c>
      <c r="N122" s="165">
        <v>43244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45</v>
      </c>
      <c r="B123" s="157">
        <v>42367</v>
      </c>
      <c r="C123" s="157"/>
      <c r="D123" s="158" t="s">
        <v>649</v>
      </c>
      <c r="E123" s="159" t="s">
        <v>585</v>
      </c>
      <c r="F123" s="160">
        <v>465</v>
      </c>
      <c r="G123" s="159"/>
      <c r="H123" s="159">
        <v>540</v>
      </c>
      <c r="I123" s="161">
        <v>540</v>
      </c>
      <c r="J123" s="162" t="s">
        <v>643</v>
      </c>
      <c r="K123" s="163">
        <f t="shared" si="30"/>
        <v>75</v>
      </c>
      <c r="L123" s="164">
        <f t="shared" si="31"/>
        <v>0.16129032258064516</v>
      </c>
      <c r="M123" s="159" t="s">
        <v>555</v>
      </c>
      <c r="N123" s="165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46</v>
      </c>
      <c r="B124" s="157">
        <v>42380</v>
      </c>
      <c r="C124" s="157"/>
      <c r="D124" s="158" t="s">
        <v>371</v>
      </c>
      <c r="E124" s="159" t="s">
        <v>557</v>
      </c>
      <c r="F124" s="160">
        <v>81</v>
      </c>
      <c r="G124" s="159"/>
      <c r="H124" s="159">
        <v>110</v>
      </c>
      <c r="I124" s="161">
        <v>110</v>
      </c>
      <c r="J124" s="162" t="s">
        <v>643</v>
      </c>
      <c r="K124" s="163">
        <f t="shared" si="30"/>
        <v>29</v>
      </c>
      <c r="L124" s="164">
        <f t="shared" si="31"/>
        <v>0.35802469135802467</v>
      </c>
      <c r="M124" s="159" t="s">
        <v>555</v>
      </c>
      <c r="N124" s="165">
        <v>42745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47</v>
      </c>
      <c r="B125" s="157">
        <v>42382</v>
      </c>
      <c r="C125" s="157"/>
      <c r="D125" s="158" t="s">
        <v>650</v>
      </c>
      <c r="E125" s="159" t="s">
        <v>557</v>
      </c>
      <c r="F125" s="160">
        <v>417.5</v>
      </c>
      <c r="G125" s="159"/>
      <c r="H125" s="159">
        <v>547</v>
      </c>
      <c r="I125" s="161">
        <v>535</v>
      </c>
      <c r="J125" s="162" t="s">
        <v>643</v>
      </c>
      <c r="K125" s="163">
        <f t="shared" si="30"/>
        <v>129.5</v>
      </c>
      <c r="L125" s="164">
        <f t="shared" si="31"/>
        <v>0.31017964071856285</v>
      </c>
      <c r="M125" s="159" t="s">
        <v>555</v>
      </c>
      <c r="N125" s="165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48</v>
      </c>
      <c r="B126" s="157">
        <v>42408</v>
      </c>
      <c r="C126" s="157"/>
      <c r="D126" s="158" t="s">
        <v>651</v>
      </c>
      <c r="E126" s="159" t="s">
        <v>585</v>
      </c>
      <c r="F126" s="160">
        <v>650</v>
      </c>
      <c r="G126" s="159"/>
      <c r="H126" s="159">
        <v>800</v>
      </c>
      <c r="I126" s="161">
        <v>800</v>
      </c>
      <c r="J126" s="162" t="s">
        <v>643</v>
      </c>
      <c r="K126" s="163">
        <f t="shared" si="30"/>
        <v>150</v>
      </c>
      <c r="L126" s="164">
        <f t="shared" si="31"/>
        <v>0.23076923076923078</v>
      </c>
      <c r="M126" s="159" t="s">
        <v>555</v>
      </c>
      <c r="N126" s="165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49</v>
      </c>
      <c r="B127" s="157">
        <v>42433</v>
      </c>
      <c r="C127" s="157"/>
      <c r="D127" s="158" t="s">
        <v>209</v>
      </c>
      <c r="E127" s="159" t="s">
        <v>585</v>
      </c>
      <c r="F127" s="160">
        <v>437.5</v>
      </c>
      <c r="G127" s="159"/>
      <c r="H127" s="159">
        <v>504.5</v>
      </c>
      <c r="I127" s="161">
        <v>522</v>
      </c>
      <c r="J127" s="162" t="s">
        <v>652</v>
      </c>
      <c r="K127" s="163">
        <f t="shared" si="30"/>
        <v>67</v>
      </c>
      <c r="L127" s="164">
        <f t="shared" si="31"/>
        <v>0.15314285714285714</v>
      </c>
      <c r="M127" s="159" t="s">
        <v>555</v>
      </c>
      <c r="N127" s="165">
        <v>42480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50</v>
      </c>
      <c r="B128" s="157">
        <v>42438</v>
      </c>
      <c r="C128" s="157"/>
      <c r="D128" s="158" t="s">
        <v>653</v>
      </c>
      <c r="E128" s="159" t="s">
        <v>585</v>
      </c>
      <c r="F128" s="160">
        <v>189.5</v>
      </c>
      <c r="G128" s="159"/>
      <c r="H128" s="159">
        <v>218</v>
      </c>
      <c r="I128" s="161">
        <v>218</v>
      </c>
      <c r="J128" s="162" t="s">
        <v>643</v>
      </c>
      <c r="K128" s="163">
        <f t="shared" si="30"/>
        <v>28.5</v>
      </c>
      <c r="L128" s="164">
        <f t="shared" si="31"/>
        <v>0.15039577836411611</v>
      </c>
      <c r="M128" s="159" t="s">
        <v>555</v>
      </c>
      <c r="N128" s="165">
        <v>43034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6">
        <v>51</v>
      </c>
      <c r="B129" s="167">
        <v>42471</v>
      </c>
      <c r="C129" s="167"/>
      <c r="D129" s="175" t="s">
        <v>654</v>
      </c>
      <c r="E129" s="170" t="s">
        <v>585</v>
      </c>
      <c r="F129" s="170">
        <v>36.5</v>
      </c>
      <c r="G129" s="171"/>
      <c r="H129" s="171">
        <v>15.85</v>
      </c>
      <c r="I129" s="171">
        <v>60</v>
      </c>
      <c r="J129" s="172" t="s">
        <v>655</v>
      </c>
      <c r="K129" s="173">
        <f t="shared" si="30"/>
        <v>-20.65</v>
      </c>
      <c r="L129" s="174">
        <f t="shared" si="31"/>
        <v>-0.5657534246575342</v>
      </c>
      <c r="M129" s="170" t="s">
        <v>567</v>
      </c>
      <c r="N129" s="178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52</v>
      </c>
      <c r="B130" s="157">
        <v>42472</v>
      </c>
      <c r="C130" s="157"/>
      <c r="D130" s="158" t="s">
        <v>656</v>
      </c>
      <c r="E130" s="159" t="s">
        <v>585</v>
      </c>
      <c r="F130" s="160">
        <v>93</v>
      </c>
      <c r="G130" s="159"/>
      <c r="H130" s="159">
        <v>149</v>
      </c>
      <c r="I130" s="161">
        <v>140</v>
      </c>
      <c r="J130" s="162" t="s">
        <v>657</v>
      </c>
      <c r="K130" s="163">
        <f t="shared" si="30"/>
        <v>56</v>
      </c>
      <c r="L130" s="164">
        <f t="shared" si="31"/>
        <v>0.60215053763440862</v>
      </c>
      <c r="M130" s="159" t="s">
        <v>555</v>
      </c>
      <c r="N130" s="165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53</v>
      </c>
      <c r="B131" s="157">
        <v>42472</v>
      </c>
      <c r="C131" s="157"/>
      <c r="D131" s="158" t="s">
        <v>658</v>
      </c>
      <c r="E131" s="159" t="s">
        <v>585</v>
      </c>
      <c r="F131" s="160">
        <v>130</v>
      </c>
      <c r="G131" s="159"/>
      <c r="H131" s="159">
        <v>150</v>
      </c>
      <c r="I131" s="161" t="s">
        <v>659</v>
      </c>
      <c r="J131" s="162" t="s">
        <v>643</v>
      </c>
      <c r="K131" s="163">
        <f t="shared" si="30"/>
        <v>20</v>
      </c>
      <c r="L131" s="164">
        <f t="shared" si="31"/>
        <v>0.15384615384615385</v>
      </c>
      <c r="M131" s="159" t="s">
        <v>555</v>
      </c>
      <c r="N131" s="165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54</v>
      </c>
      <c r="B132" s="157">
        <v>42473</v>
      </c>
      <c r="C132" s="157"/>
      <c r="D132" s="158" t="s">
        <v>660</v>
      </c>
      <c r="E132" s="159" t="s">
        <v>585</v>
      </c>
      <c r="F132" s="160">
        <v>196</v>
      </c>
      <c r="G132" s="159"/>
      <c r="H132" s="159">
        <v>299</v>
      </c>
      <c r="I132" s="161">
        <v>299</v>
      </c>
      <c r="J132" s="162" t="s">
        <v>643</v>
      </c>
      <c r="K132" s="163">
        <v>103</v>
      </c>
      <c r="L132" s="164">
        <v>0.52551020408163296</v>
      </c>
      <c r="M132" s="159" t="s">
        <v>555</v>
      </c>
      <c r="N132" s="165">
        <v>42620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55</v>
      </c>
      <c r="B133" s="157">
        <v>42473</v>
      </c>
      <c r="C133" s="157"/>
      <c r="D133" s="158" t="s">
        <v>661</v>
      </c>
      <c r="E133" s="159" t="s">
        <v>585</v>
      </c>
      <c r="F133" s="160">
        <v>88</v>
      </c>
      <c r="G133" s="159"/>
      <c r="H133" s="159">
        <v>103</v>
      </c>
      <c r="I133" s="161">
        <v>103</v>
      </c>
      <c r="J133" s="162" t="s">
        <v>643</v>
      </c>
      <c r="K133" s="163">
        <v>15</v>
      </c>
      <c r="L133" s="164">
        <v>0.170454545454545</v>
      </c>
      <c r="M133" s="159" t="s">
        <v>555</v>
      </c>
      <c r="N133" s="165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56</v>
      </c>
      <c r="B134" s="157">
        <v>42492</v>
      </c>
      <c r="C134" s="157"/>
      <c r="D134" s="158" t="s">
        <v>662</v>
      </c>
      <c r="E134" s="159" t="s">
        <v>585</v>
      </c>
      <c r="F134" s="160">
        <v>127.5</v>
      </c>
      <c r="G134" s="159"/>
      <c r="H134" s="159">
        <v>148</v>
      </c>
      <c r="I134" s="161" t="s">
        <v>663</v>
      </c>
      <c r="J134" s="162" t="s">
        <v>643</v>
      </c>
      <c r="K134" s="163">
        <f>H134-F134</f>
        <v>20.5</v>
      </c>
      <c r="L134" s="164">
        <f>K134/F134</f>
        <v>0.16078431372549021</v>
      </c>
      <c r="M134" s="159" t="s">
        <v>555</v>
      </c>
      <c r="N134" s="165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57</v>
      </c>
      <c r="B135" s="157">
        <v>42493</v>
      </c>
      <c r="C135" s="157"/>
      <c r="D135" s="158" t="s">
        <v>664</v>
      </c>
      <c r="E135" s="159" t="s">
        <v>585</v>
      </c>
      <c r="F135" s="160">
        <v>675</v>
      </c>
      <c r="G135" s="159"/>
      <c r="H135" s="159">
        <v>815</v>
      </c>
      <c r="I135" s="161" t="s">
        <v>665</v>
      </c>
      <c r="J135" s="162" t="s">
        <v>643</v>
      </c>
      <c r="K135" s="163">
        <f>H135-F135</f>
        <v>140</v>
      </c>
      <c r="L135" s="164">
        <f>K135/F135</f>
        <v>0.2074074074074074</v>
      </c>
      <c r="M135" s="159" t="s">
        <v>555</v>
      </c>
      <c r="N135" s="165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58</v>
      </c>
      <c r="B136" s="167">
        <v>42522</v>
      </c>
      <c r="C136" s="167"/>
      <c r="D136" s="168" t="s">
        <v>666</v>
      </c>
      <c r="E136" s="169" t="s">
        <v>585</v>
      </c>
      <c r="F136" s="170">
        <v>500</v>
      </c>
      <c r="G136" s="170"/>
      <c r="H136" s="171">
        <v>232.5</v>
      </c>
      <c r="I136" s="171" t="s">
        <v>667</v>
      </c>
      <c r="J136" s="172" t="s">
        <v>668</v>
      </c>
      <c r="K136" s="173">
        <f>H136-F136</f>
        <v>-267.5</v>
      </c>
      <c r="L136" s="174">
        <f>K136/F136</f>
        <v>-0.53500000000000003</v>
      </c>
      <c r="M136" s="170" t="s">
        <v>567</v>
      </c>
      <c r="N136" s="167">
        <v>43735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59</v>
      </c>
      <c r="B137" s="157">
        <v>42527</v>
      </c>
      <c r="C137" s="157"/>
      <c r="D137" s="158" t="s">
        <v>510</v>
      </c>
      <c r="E137" s="159" t="s">
        <v>585</v>
      </c>
      <c r="F137" s="160">
        <v>110</v>
      </c>
      <c r="G137" s="159"/>
      <c r="H137" s="159">
        <v>126.5</v>
      </c>
      <c r="I137" s="161">
        <v>125</v>
      </c>
      <c r="J137" s="162" t="s">
        <v>594</v>
      </c>
      <c r="K137" s="163">
        <f>H137-F137</f>
        <v>16.5</v>
      </c>
      <c r="L137" s="164">
        <f>K137/F137</f>
        <v>0.15</v>
      </c>
      <c r="M137" s="159" t="s">
        <v>555</v>
      </c>
      <c r="N137" s="165">
        <v>42552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60</v>
      </c>
      <c r="B138" s="157">
        <v>42538</v>
      </c>
      <c r="C138" s="157"/>
      <c r="D138" s="158" t="s">
        <v>669</v>
      </c>
      <c r="E138" s="159" t="s">
        <v>585</v>
      </c>
      <c r="F138" s="160">
        <v>44</v>
      </c>
      <c r="G138" s="159"/>
      <c r="H138" s="159">
        <v>69.5</v>
      </c>
      <c r="I138" s="161">
        <v>69.5</v>
      </c>
      <c r="J138" s="162" t="s">
        <v>670</v>
      </c>
      <c r="K138" s="163">
        <f>H138-F138</f>
        <v>25.5</v>
      </c>
      <c r="L138" s="164">
        <f>K138/F138</f>
        <v>0.57954545454545459</v>
      </c>
      <c r="M138" s="159" t="s">
        <v>555</v>
      </c>
      <c r="N138" s="165">
        <v>42977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61</v>
      </c>
      <c r="B139" s="157">
        <v>42549</v>
      </c>
      <c r="C139" s="157"/>
      <c r="D139" s="158" t="s">
        <v>671</v>
      </c>
      <c r="E139" s="159" t="s">
        <v>585</v>
      </c>
      <c r="F139" s="160">
        <v>262.5</v>
      </c>
      <c r="G139" s="159"/>
      <c r="H139" s="159">
        <v>340</v>
      </c>
      <c r="I139" s="161">
        <v>333</v>
      </c>
      <c r="J139" s="162" t="s">
        <v>672</v>
      </c>
      <c r="K139" s="163">
        <v>77.5</v>
      </c>
      <c r="L139" s="164">
        <v>0.29523809523809502</v>
      </c>
      <c r="M139" s="159" t="s">
        <v>555</v>
      </c>
      <c r="N139" s="165">
        <v>43017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62</v>
      </c>
      <c r="B140" s="157">
        <v>42549</v>
      </c>
      <c r="C140" s="157"/>
      <c r="D140" s="158" t="s">
        <v>673</v>
      </c>
      <c r="E140" s="159" t="s">
        <v>585</v>
      </c>
      <c r="F140" s="160">
        <v>840</v>
      </c>
      <c r="G140" s="159"/>
      <c r="H140" s="159">
        <v>1230</v>
      </c>
      <c r="I140" s="161">
        <v>1230</v>
      </c>
      <c r="J140" s="162" t="s">
        <v>643</v>
      </c>
      <c r="K140" s="163">
        <v>390</v>
      </c>
      <c r="L140" s="164">
        <v>0.46428571428571402</v>
      </c>
      <c r="M140" s="159" t="s">
        <v>555</v>
      </c>
      <c r="N140" s="165">
        <v>42649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63</v>
      </c>
      <c r="B141" s="180">
        <v>42556</v>
      </c>
      <c r="C141" s="180"/>
      <c r="D141" s="181" t="s">
        <v>674</v>
      </c>
      <c r="E141" s="182" t="s">
        <v>585</v>
      </c>
      <c r="F141" s="182">
        <v>395</v>
      </c>
      <c r="G141" s="183"/>
      <c r="H141" s="183">
        <f>(468.5+342.5)/2</f>
        <v>405.5</v>
      </c>
      <c r="I141" s="183">
        <v>510</v>
      </c>
      <c r="J141" s="184" t="s">
        <v>675</v>
      </c>
      <c r="K141" s="185">
        <f t="shared" ref="K141:K147" si="32">H141-F141</f>
        <v>10.5</v>
      </c>
      <c r="L141" s="186">
        <f t="shared" ref="L141:L147" si="33">K141/F141</f>
        <v>2.6582278481012658E-2</v>
      </c>
      <c r="M141" s="182" t="s">
        <v>676</v>
      </c>
      <c r="N141" s="180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6">
        <v>64</v>
      </c>
      <c r="B142" s="167">
        <v>42584</v>
      </c>
      <c r="C142" s="167"/>
      <c r="D142" s="168" t="s">
        <v>677</v>
      </c>
      <c r="E142" s="169" t="s">
        <v>557</v>
      </c>
      <c r="F142" s="170">
        <f>169.5-12.8</f>
        <v>156.69999999999999</v>
      </c>
      <c r="G142" s="170"/>
      <c r="H142" s="171">
        <v>77</v>
      </c>
      <c r="I142" s="171" t="s">
        <v>678</v>
      </c>
      <c r="J142" s="172" t="s">
        <v>679</v>
      </c>
      <c r="K142" s="173">
        <f t="shared" si="32"/>
        <v>-79.699999999999989</v>
      </c>
      <c r="L142" s="174">
        <f t="shared" si="33"/>
        <v>-0.50861518825781749</v>
      </c>
      <c r="M142" s="170" t="s">
        <v>567</v>
      </c>
      <c r="N142" s="167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6">
        <v>65</v>
      </c>
      <c r="B143" s="167">
        <v>42586</v>
      </c>
      <c r="C143" s="167"/>
      <c r="D143" s="168" t="s">
        <v>680</v>
      </c>
      <c r="E143" s="169" t="s">
        <v>585</v>
      </c>
      <c r="F143" s="170">
        <v>400</v>
      </c>
      <c r="G143" s="170"/>
      <c r="H143" s="171">
        <v>305</v>
      </c>
      <c r="I143" s="171">
        <v>475</v>
      </c>
      <c r="J143" s="172" t="s">
        <v>681</v>
      </c>
      <c r="K143" s="173">
        <f t="shared" si="32"/>
        <v>-95</v>
      </c>
      <c r="L143" s="174">
        <f t="shared" si="33"/>
        <v>-0.23749999999999999</v>
      </c>
      <c r="M143" s="170" t="s">
        <v>567</v>
      </c>
      <c r="N143" s="167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66</v>
      </c>
      <c r="B144" s="157">
        <v>42593</v>
      </c>
      <c r="C144" s="157"/>
      <c r="D144" s="158" t="s">
        <v>682</v>
      </c>
      <c r="E144" s="159" t="s">
        <v>585</v>
      </c>
      <c r="F144" s="160">
        <v>86.5</v>
      </c>
      <c r="G144" s="159"/>
      <c r="H144" s="159">
        <v>130</v>
      </c>
      <c r="I144" s="161">
        <v>130</v>
      </c>
      <c r="J144" s="162" t="s">
        <v>683</v>
      </c>
      <c r="K144" s="163">
        <f t="shared" si="32"/>
        <v>43.5</v>
      </c>
      <c r="L144" s="164">
        <f t="shared" si="33"/>
        <v>0.50289017341040465</v>
      </c>
      <c r="M144" s="159" t="s">
        <v>555</v>
      </c>
      <c r="N144" s="165">
        <v>43091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6">
        <v>67</v>
      </c>
      <c r="B145" s="167">
        <v>42600</v>
      </c>
      <c r="C145" s="167"/>
      <c r="D145" s="168" t="s">
        <v>109</v>
      </c>
      <c r="E145" s="169" t="s">
        <v>585</v>
      </c>
      <c r="F145" s="170">
        <v>133.5</v>
      </c>
      <c r="G145" s="170"/>
      <c r="H145" s="171">
        <v>126.5</v>
      </c>
      <c r="I145" s="171">
        <v>178</v>
      </c>
      <c r="J145" s="172" t="s">
        <v>684</v>
      </c>
      <c r="K145" s="173">
        <f t="shared" si="32"/>
        <v>-7</v>
      </c>
      <c r="L145" s="174">
        <f t="shared" si="33"/>
        <v>-5.2434456928838954E-2</v>
      </c>
      <c r="M145" s="170" t="s">
        <v>567</v>
      </c>
      <c r="N145" s="167">
        <v>42615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68</v>
      </c>
      <c r="B146" s="157">
        <v>42613</v>
      </c>
      <c r="C146" s="157"/>
      <c r="D146" s="158" t="s">
        <v>685</v>
      </c>
      <c r="E146" s="159" t="s">
        <v>585</v>
      </c>
      <c r="F146" s="160">
        <v>560</v>
      </c>
      <c r="G146" s="159"/>
      <c r="H146" s="159">
        <v>725</v>
      </c>
      <c r="I146" s="161">
        <v>725</v>
      </c>
      <c r="J146" s="162" t="s">
        <v>587</v>
      </c>
      <c r="K146" s="163">
        <f t="shared" si="32"/>
        <v>165</v>
      </c>
      <c r="L146" s="164">
        <f t="shared" si="33"/>
        <v>0.29464285714285715</v>
      </c>
      <c r="M146" s="159" t="s">
        <v>555</v>
      </c>
      <c r="N146" s="165">
        <v>42456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69</v>
      </c>
      <c r="B147" s="157">
        <v>42614</v>
      </c>
      <c r="C147" s="157"/>
      <c r="D147" s="158" t="s">
        <v>686</v>
      </c>
      <c r="E147" s="159" t="s">
        <v>585</v>
      </c>
      <c r="F147" s="160">
        <v>160.5</v>
      </c>
      <c r="G147" s="159"/>
      <c r="H147" s="159">
        <v>210</v>
      </c>
      <c r="I147" s="161">
        <v>210</v>
      </c>
      <c r="J147" s="162" t="s">
        <v>587</v>
      </c>
      <c r="K147" s="163">
        <f t="shared" si="32"/>
        <v>49.5</v>
      </c>
      <c r="L147" s="164">
        <f t="shared" si="33"/>
        <v>0.30841121495327101</v>
      </c>
      <c r="M147" s="159" t="s">
        <v>555</v>
      </c>
      <c r="N147" s="165">
        <v>42871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70</v>
      </c>
      <c r="B148" s="157">
        <v>42646</v>
      </c>
      <c r="C148" s="157"/>
      <c r="D148" s="158" t="s">
        <v>385</v>
      </c>
      <c r="E148" s="159" t="s">
        <v>585</v>
      </c>
      <c r="F148" s="160">
        <v>430</v>
      </c>
      <c r="G148" s="159"/>
      <c r="H148" s="159">
        <v>596</v>
      </c>
      <c r="I148" s="161">
        <v>575</v>
      </c>
      <c r="J148" s="162" t="s">
        <v>687</v>
      </c>
      <c r="K148" s="163">
        <v>166</v>
      </c>
      <c r="L148" s="164">
        <v>0.38604651162790699</v>
      </c>
      <c r="M148" s="159" t="s">
        <v>555</v>
      </c>
      <c r="N148" s="165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71</v>
      </c>
      <c r="B149" s="157">
        <v>42657</v>
      </c>
      <c r="C149" s="157"/>
      <c r="D149" s="158" t="s">
        <v>688</v>
      </c>
      <c r="E149" s="159" t="s">
        <v>585</v>
      </c>
      <c r="F149" s="160">
        <v>280</v>
      </c>
      <c r="G149" s="159"/>
      <c r="H149" s="159">
        <v>345</v>
      </c>
      <c r="I149" s="161">
        <v>345</v>
      </c>
      <c r="J149" s="162" t="s">
        <v>587</v>
      </c>
      <c r="K149" s="163">
        <f t="shared" ref="K149:K154" si="34">H149-F149</f>
        <v>65</v>
      </c>
      <c r="L149" s="164">
        <f>K149/F149</f>
        <v>0.23214285714285715</v>
      </c>
      <c r="M149" s="159" t="s">
        <v>555</v>
      </c>
      <c r="N149" s="165">
        <v>42814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72</v>
      </c>
      <c r="B150" s="157">
        <v>42657</v>
      </c>
      <c r="C150" s="157"/>
      <c r="D150" s="158" t="s">
        <v>689</v>
      </c>
      <c r="E150" s="159" t="s">
        <v>585</v>
      </c>
      <c r="F150" s="160">
        <v>245</v>
      </c>
      <c r="G150" s="159"/>
      <c r="H150" s="159">
        <v>325.5</v>
      </c>
      <c r="I150" s="161">
        <v>330</v>
      </c>
      <c r="J150" s="162" t="s">
        <v>690</v>
      </c>
      <c r="K150" s="163">
        <f t="shared" si="34"/>
        <v>80.5</v>
      </c>
      <c r="L150" s="164">
        <f>K150/F150</f>
        <v>0.32857142857142857</v>
      </c>
      <c r="M150" s="159" t="s">
        <v>555</v>
      </c>
      <c r="N150" s="165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73</v>
      </c>
      <c r="B151" s="157">
        <v>42660</v>
      </c>
      <c r="C151" s="157"/>
      <c r="D151" s="158" t="s">
        <v>338</v>
      </c>
      <c r="E151" s="159" t="s">
        <v>585</v>
      </c>
      <c r="F151" s="160">
        <v>125</v>
      </c>
      <c r="G151" s="159"/>
      <c r="H151" s="159">
        <v>160</v>
      </c>
      <c r="I151" s="161">
        <v>160</v>
      </c>
      <c r="J151" s="162" t="s">
        <v>643</v>
      </c>
      <c r="K151" s="163">
        <f t="shared" si="34"/>
        <v>35</v>
      </c>
      <c r="L151" s="164">
        <v>0.28000000000000003</v>
      </c>
      <c r="M151" s="159" t="s">
        <v>555</v>
      </c>
      <c r="N151" s="165">
        <v>42803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74</v>
      </c>
      <c r="B152" s="157">
        <v>42660</v>
      </c>
      <c r="C152" s="157"/>
      <c r="D152" s="158" t="s">
        <v>444</v>
      </c>
      <c r="E152" s="159" t="s">
        <v>585</v>
      </c>
      <c r="F152" s="160">
        <v>114</v>
      </c>
      <c r="G152" s="159"/>
      <c r="H152" s="159">
        <v>145</v>
      </c>
      <c r="I152" s="161">
        <v>145</v>
      </c>
      <c r="J152" s="162" t="s">
        <v>643</v>
      </c>
      <c r="K152" s="163">
        <f t="shared" si="34"/>
        <v>31</v>
      </c>
      <c r="L152" s="164">
        <f>K152/F152</f>
        <v>0.27192982456140352</v>
      </c>
      <c r="M152" s="159" t="s">
        <v>555</v>
      </c>
      <c r="N152" s="165">
        <v>42859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75</v>
      </c>
      <c r="B153" s="157">
        <v>42660</v>
      </c>
      <c r="C153" s="157"/>
      <c r="D153" s="158" t="s">
        <v>691</v>
      </c>
      <c r="E153" s="159" t="s">
        <v>585</v>
      </c>
      <c r="F153" s="160">
        <v>212</v>
      </c>
      <c r="G153" s="159"/>
      <c r="H153" s="159">
        <v>280</v>
      </c>
      <c r="I153" s="161">
        <v>276</v>
      </c>
      <c r="J153" s="162" t="s">
        <v>692</v>
      </c>
      <c r="K153" s="163">
        <f t="shared" si="34"/>
        <v>68</v>
      </c>
      <c r="L153" s="164">
        <f>K153/F153</f>
        <v>0.32075471698113206</v>
      </c>
      <c r="M153" s="159" t="s">
        <v>555</v>
      </c>
      <c r="N153" s="165">
        <v>42858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76</v>
      </c>
      <c r="B154" s="157">
        <v>42678</v>
      </c>
      <c r="C154" s="157"/>
      <c r="D154" s="158" t="s">
        <v>434</v>
      </c>
      <c r="E154" s="159" t="s">
        <v>585</v>
      </c>
      <c r="F154" s="160">
        <v>155</v>
      </c>
      <c r="G154" s="159"/>
      <c r="H154" s="159">
        <v>210</v>
      </c>
      <c r="I154" s="161">
        <v>210</v>
      </c>
      <c r="J154" s="162" t="s">
        <v>693</v>
      </c>
      <c r="K154" s="163">
        <f t="shared" si="34"/>
        <v>55</v>
      </c>
      <c r="L154" s="164">
        <f>K154/F154</f>
        <v>0.35483870967741937</v>
      </c>
      <c r="M154" s="159" t="s">
        <v>555</v>
      </c>
      <c r="N154" s="165">
        <v>42944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77</v>
      </c>
      <c r="B155" s="167">
        <v>42710</v>
      </c>
      <c r="C155" s="167"/>
      <c r="D155" s="168" t="s">
        <v>694</v>
      </c>
      <c r="E155" s="169" t="s">
        <v>585</v>
      </c>
      <c r="F155" s="170">
        <v>150.5</v>
      </c>
      <c r="G155" s="170"/>
      <c r="H155" s="171">
        <v>72.5</v>
      </c>
      <c r="I155" s="171">
        <v>174</v>
      </c>
      <c r="J155" s="172" t="s">
        <v>695</v>
      </c>
      <c r="K155" s="173">
        <v>-78</v>
      </c>
      <c r="L155" s="174">
        <v>-0.51827242524916906</v>
      </c>
      <c r="M155" s="170" t="s">
        <v>567</v>
      </c>
      <c r="N155" s="167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78</v>
      </c>
      <c r="B156" s="157">
        <v>42712</v>
      </c>
      <c r="C156" s="157"/>
      <c r="D156" s="158" t="s">
        <v>696</v>
      </c>
      <c r="E156" s="159" t="s">
        <v>585</v>
      </c>
      <c r="F156" s="160">
        <v>380</v>
      </c>
      <c r="G156" s="159"/>
      <c r="H156" s="159">
        <v>478</v>
      </c>
      <c r="I156" s="161">
        <v>468</v>
      </c>
      <c r="J156" s="162" t="s">
        <v>643</v>
      </c>
      <c r="K156" s="163">
        <f>H156-F156</f>
        <v>98</v>
      </c>
      <c r="L156" s="164">
        <f>K156/F156</f>
        <v>0.25789473684210529</v>
      </c>
      <c r="M156" s="159" t="s">
        <v>555</v>
      </c>
      <c r="N156" s="165">
        <v>43025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79</v>
      </c>
      <c r="B157" s="157">
        <v>42734</v>
      </c>
      <c r="C157" s="157"/>
      <c r="D157" s="158" t="s">
        <v>108</v>
      </c>
      <c r="E157" s="159" t="s">
        <v>585</v>
      </c>
      <c r="F157" s="160">
        <v>305</v>
      </c>
      <c r="G157" s="159"/>
      <c r="H157" s="159">
        <v>375</v>
      </c>
      <c r="I157" s="161">
        <v>375</v>
      </c>
      <c r="J157" s="162" t="s">
        <v>643</v>
      </c>
      <c r="K157" s="163">
        <f>H157-F157</f>
        <v>70</v>
      </c>
      <c r="L157" s="164">
        <f>K157/F157</f>
        <v>0.22950819672131148</v>
      </c>
      <c r="M157" s="159" t="s">
        <v>555</v>
      </c>
      <c r="N157" s="165">
        <v>42768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80</v>
      </c>
      <c r="B158" s="157">
        <v>42739</v>
      </c>
      <c r="C158" s="157"/>
      <c r="D158" s="158" t="s">
        <v>94</v>
      </c>
      <c r="E158" s="159" t="s">
        <v>585</v>
      </c>
      <c r="F158" s="160">
        <v>99.5</v>
      </c>
      <c r="G158" s="159"/>
      <c r="H158" s="159">
        <v>158</v>
      </c>
      <c r="I158" s="161">
        <v>158</v>
      </c>
      <c r="J158" s="162" t="s">
        <v>643</v>
      </c>
      <c r="K158" s="163">
        <f>H158-F158</f>
        <v>58.5</v>
      </c>
      <c r="L158" s="164">
        <f>K158/F158</f>
        <v>0.5879396984924623</v>
      </c>
      <c r="M158" s="159" t="s">
        <v>555</v>
      </c>
      <c r="N158" s="165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81</v>
      </c>
      <c r="B159" s="157">
        <v>42739</v>
      </c>
      <c r="C159" s="157"/>
      <c r="D159" s="158" t="s">
        <v>94</v>
      </c>
      <c r="E159" s="159" t="s">
        <v>585</v>
      </c>
      <c r="F159" s="160">
        <v>99.5</v>
      </c>
      <c r="G159" s="159"/>
      <c r="H159" s="159">
        <v>158</v>
      </c>
      <c r="I159" s="161">
        <v>158</v>
      </c>
      <c r="J159" s="162" t="s">
        <v>643</v>
      </c>
      <c r="K159" s="163">
        <v>58.5</v>
      </c>
      <c r="L159" s="164">
        <v>0.58793969849246197</v>
      </c>
      <c r="M159" s="159" t="s">
        <v>555</v>
      </c>
      <c r="N159" s="165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82</v>
      </c>
      <c r="B160" s="157">
        <v>42786</v>
      </c>
      <c r="C160" s="157"/>
      <c r="D160" s="158" t="s">
        <v>184</v>
      </c>
      <c r="E160" s="159" t="s">
        <v>585</v>
      </c>
      <c r="F160" s="160">
        <v>140.5</v>
      </c>
      <c r="G160" s="159"/>
      <c r="H160" s="159">
        <v>220</v>
      </c>
      <c r="I160" s="161">
        <v>220</v>
      </c>
      <c r="J160" s="162" t="s">
        <v>643</v>
      </c>
      <c r="K160" s="163">
        <f>H160-F160</f>
        <v>79.5</v>
      </c>
      <c r="L160" s="164">
        <f>K160/F160</f>
        <v>0.5658362989323843</v>
      </c>
      <c r="M160" s="159" t="s">
        <v>555</v>
      </c>
      <c r="N160" s="165">
        <v>42864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83</v>
      </c>
      <c r="B161" s="157">
        <v>42786</v>
      </c>
      <c r="C161" s="157"/>
      <c r="D161" s="158" t="s">
        <v>697</v>
      </c>
      <c r="E161" s="159" t="s">
        <v>585</v>
      </c>
      <c r="F161" s="160">
        <v>202.5</v>
      </c>
      <c r="G161" s="159"/>
      <c r="H161" s="159">
        <v>234</v>
      </c>
      <c r="I161" s="161">
        <v>234</v>
      </c>
      <c r="J161" s="162" t="s">
        <v>643</v>
      </c>
      <c r="K161" s="163">
        <v>31.5</v>
      </c>
      <c r="L161" s="164">
        <v>0.155555555555556</v>
      </c>
      <c r="M161" s="159" t="s">
        <v>555</v>
      </c>
      <c r="N161" s="165">
        <v>42836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84</v>
      </c>
      <c r="B162" s="157">
        <v>42818</v>
      </c>
      <c r="C162" s="157"/>
      <c r="D162" s="158" t="s">
        <v>698</v>
      </c>
      <c r="E162" s="159" t="s">
        <v>585</v>
      </c>
      <c r="F162" s="160">
        <v>300.5</v>
      </c>
      <c r="G162" s="159"/>
      <c r="H162" s="159">
        <v>417.5</v>
      </c>
      <c r="I162" s="161">
        <v>420</v>
      </c>
      <c r="J162" s="162" t="s">
        <v>699</v>
      </c>
      <c r="K162" s="163">
        <f>H162-F162</f>
        <v>117</v>
      </c>
      <c r="L162" s="164">
        <f>K162/F162</f>
        <v>0.38935108153078202</v>
      </c>
      <c r="M162" s="159" t="s">
        <v>555</v>
      </c>
      <c r="N162" s="165">
        <v>43070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85</v>
      </c>
      <c r="B163" s="157">
        <v>42818</v>
      </c>
      <c r="C163" s="157"/>
      <c r="D163" s="158" t="s">
        <v>673</v>
      </c>
      <c r="E163" s="159" t="s">
        <v>585</v>
      </c>
      <c r="F163" s="160">
        <v>850</v>
      </c>
      <c r="G163" s="159"/>
      <c r="H163" s="159">
        <v>1042.5</v>
      </c>
      <c r="I163" s="161">
        <v>1023</v>
      </c>
      <c r="J163" s="162" t="s">
        <v>700</v>
      </c>
      <c r="K163" s="163">
        <v>192.5</v>
      </c>
      <c r="L163" s="164">
        <v>0.22647058823529401</v>
      </c>
      <c r="M163" s="159" t="s">
        <v>555</v>
      </c>
      <c r="N163" s="165">
        <v>42830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86</v>
      </c>
      <c r="B164" s="157">
        <v>42830</v>
      </c>
      <c r="C164" s="157"/>
      <c r="D164" s="158" t="s">
        <v>463</v>
      </c>
      <c r="E164" s="159" t="s">
        <v>585</v>
      </c>
      <c r="F164" s="160">
        <v>785</v>
      </c>
      <c r="G164" s="159"/>
      <c r="H164" s="159">
        <v>930</v>
      </c>
      <c r="I164" s="161">
        <v>920</v>
      </c>
      <c r="J164" s="162" t="s">
        <v>701</v>
      </c>
      <c r="K164" s="163">
        <f>H164-F164</f>
        <v>145</v>
      </c>
      <c r="L164" s="164">
        <f>K164/F164</f>
        <v>0.18471337579617833</v>
      </c>
      <c r="M164" s="159" t="s">
        <v>555</v>
      </c>
      <c r="N164" s="165">
        <v>42976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87</v>
      </c>
      <c r="B165" s="167">
        <v>42831</v>
      </c>
      <c r="C165" s="167"/>
      <c r="D165" s="168" t="s">
        <v>702</v>
      </c>
      <c r="E165" s="169" t="s">
        <v>585</v>
      </c>
      <c r="F165" s="170">
        <v>40</v>
      </c>
      <c r="G165" s="170"/>
      <c r="H165" s="171">
        <v>13.1</v>
      </c>
      <c r="I165" s="171">
        <v>60</v>
      </c>
      <c r="J165" s="172" t="s">
        <v>703</v>
      </c>
      <c r="K165" s="173">
        <v>-26.9</v>
      </c>
      <c r="L165" s="174">
        <v>-0.67249999999999999</v>
      </c>
      <c r="M165" s="170" t="s">
        <v>567</v>
      </c>
      <c r="N165" s="167">
        <v>43138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88</v>
      </c>
      <c r="B166" s="157">
        <v>42837</v>
      </c>
      <c r="C166" s="157"/>
      <c r="D166" s="158" t="s">
        <v>93</v>
      </c>
      <c r="E166" s="159" t="s">
        <v>585</v>
      </c>
      <c r="F166" s="160">
        <v>289.5</v>
      </c>
      <c r="G166" s="159"/>
      <c r="H166" s="159">
        <v>354</v>
      </c>
      <c r="I166" s="161">
        <v>360</v>
      </c>
      <c r="J166" s="162" t="s">
        <v>704</v>
      </c>
      <c r="K166" s="163">
        <f t="shared" ref="K166:K174" si="35">H166-F166</f>
        <v>64.5</v>
      </c>
      <c r="L166" s="164">
        <f t="shared" ref="L166:L174" si="36">K166/F166</f>
        <v>0.22279792746113988</v>
      </c>
      <c r="M166" s="159" t="s">
        <v>555</v>
      </c>
      <c r="N166" s="165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89</v>
      </c>
      <c r="B167" s="157">
        <v>42845</v>
      </c>
      <c r="C167" s="157"/>
      <c r="D167" s="158" t="s">
        <v>410</v>
      </c>
      <c r="E167" s="159" t="s">
        <v>585</v>
      </c>
      <c r="F167" s="160">
        <v>700</v>
      </c>
      <c r="G167" s="159"/>
      <c r="H167" s="159">
        <v>840</v>
      </c>
      <c r="I167" s="161">
        <v>840</v>
      </c>
      <c r="J167" s="162" t="s">
        <v>705</v>
      </c>
      <c r="K167" s="163">
        <f t="shared" si="35"/>
        <v>140</v>
      </c>
      <c r="L167" s="164">
        <f t="shared" si="36"/>
        <v>0.2</v>
      </c>
      <c r="M167" s="159" t="s">
        <v>555</v>
      </c>
      <c r="N167" s="165">
        <v>42893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90</v>
      </c>
      <c r="B168" s="157">
        <v>42887</v>
      </c>
      <c r="C168" s="157"/>
      <c r="D168" s="158" t="s">
        <v>706</v>
      </c>
      <c r="E168" s="159" t="s">
        <v>585</v>
      </c>
      <c r="F168" s="160">
        <v>130</v>
      </c>
      <c r="G168" s="159"/>
      <c r="H168" s="159">
        <v>144.25</v>
      </c>
      <c r="I168" s="161">
        <v>170</v>
      </c>
      <c r="J168" s="162" t="s">
        <v>707</v>
      </c>
      <c r="K168" s="163">
        <f t="shared" si="35"/>
        <v>14.25</v>
      </c>
      <c r="L168" s="164">
        <f t="shared" si="36"/>
        <v>0.10961538461538461</v>
      </c>
      <c r="M168" s="159" t="s">
        <v>555</v>
      </c>
      <c r="N168" s="165">
        <v>43675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91</v>
      </c>
      <c r="B169" s="157">
        <v>42901</v>
      </c>
      <c r="C169" s="157"/>
      <c r="D169" s="158" t="s">
        <v>708</v>
      </c>
      <c r="E169" s="159" t="s">
        <v>585</v>
      </c>
      <c r="F169" s="160">
        <v>214.5</v>
      </c>
      <c r="G169" s="159"/>
      <c r="H169" s="159">
        <v>262</v>
      </c>
      <c r="I169" s="161">
        <v>262</v>
      </c>
      <c r="J169" s="162" t="s">
        <v>709</v>
      </c>
      <c r="K169" s="163">
        <f t="shared" si="35"/>
        <v>47.5</v>
      </c>
      <c r="L169" s="164">
        <f t="shared" si="36"/>
        <v>0.22144522144522144</v>
      </c>
      <c r="M169" s="159" t="s">
        <v>555</v>
      </c>
      <c r="N169" s="165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92</v>
      </c>
      <c r="B170" s="188">
        <v>42933</v>
      </c>
      <c r="C170" s="188"/>
      <c r="D170" s="189" t="s">
        <v>710</v>
      </c>
      <c r="E170" s="190" t="s">
        <v>585</v>
      </c>
      <c r="F170" s="191">
        <v>370</v>
      </c>
      <c r="G170" s="190"/>
      <c r="H170" s="190">
        <v>447.5</v>
      </c>
      <c r="I170" s="192">
        <v>450</v>
      </c>
      <c r="J170" s="193" t="s">
        <v>643</v>
      </c>
      <c r="K170" s="163">
        <f t="shared" si="35"/>
        <v>77.5</v>
      </c>
      <c r="L170" s="194">
        <f t="shared" si="36"/>
        <v>0.20945945945945946</v>
      </c>
      <c r="M170" s="190" t="s">
        <v>555</v>
      </c>
      <c r="N170" s="195">
        <v>43035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93</v>
      </c>
      <c r="B171" s="188">
        <v>42943</v>
      </c>
      <c r="C171" s="188"/>
      <c r="D171" s="189" t="s">
        <v>182</v>
      </c>
      <c r="E171" s="190" t="s">
        <v>585</v>
      </c>
      <c r="F171" s="191">
        <v>657.5</v>
      </c>
      <c r="G171" s="190"/>
      <c r="H171" s="190">
        <v>825</v>
      </c>
      <c r="I171" s="192">
        <v>820</v>
      </c>
      <c r="J171" s="193" t="s">
        <v>643</v>
      </c>
      <c r="K171" s="163">
        <f t="shared" si="35"/>
        <v>167.5</v>
      </c>
      <c r="L171" s="194">
        <f t="shared" si="36"/>
        <v>0.25475285171102663</v>
      </c>
      <c r="M171" s="190" t="s">
        <v>555</v>
      </c>
      <c r="N171" s="195">
        <v>43090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94</v>
      </c>
      <c r="B172" s="157">
        <v>42964</v>
      </c>
      <c r="C172" s="157"/>
      <c r="D172" s="158" t="s">
        <v>353</v>
      </c>
      <c r="E172" s="159" t="s">
        <v>585</v>
      </c>
      <c r="F172" s="160">
        <v>605</v>
      </c>
      <c r="G172" s="159"/>
      <c r="H172" s="159">
        <v>750</v>
      </c>
      <c r="I172" s="161">
        <v>750</v>
      </c>
      <c r="J172" s="162" t="s">
        <v>701</v>
      </c>
      <c r="K172" s="163">
        <f t="shared" si="35"/>
        <v>145</v>
      </c>
      <c r="L172" s="164">
        <f t="shared" si="36"/>
        <v>0.23966942148760331</v>
      </c>
      <c r="M172" s="159" t="s">
        <v>555</v>
      </c>
      <c r="N172" s="165">
        <v>43027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95</v>
      </c>
      <c r="B173" s="167">
        <v>42979</v>
      </c>
      <c r="C173" s="167"/>
      <c r="D173" s="175" t="s">
        <v>711</v>
      </c>
      <c r="E173" s="170" t="s">
        <v>585</v>
      </c>
      <c r="F173" s="170">
        <v>255</v>
      </c>
      <c r="G173" s="171"/>
      <c r="H173" s="171">
        <v>217.25</v>
      </c>
      <c r="I173" s="171">
        <v>320</v>
      </c>
      <c r="J173" s="172" t="s">
        <v>712</v>
      </c>
      <c r="K173" s="173">
        <f t="shared" si="35"/>
        <v>-37.75</v>
      </c>
      <c r="L173" s="176">
        <f t="shared" si="36"/>
        <v>-0.14803921568627451</v>
      </c>
      <c r="M173" s="170" t="s">
        <v>567</v>
      </c>
      <c r="N173" s="167">
        <v>43661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96</v>
      </c>
      <c r="B174" s="157">
        <v>42997</v>
      </c>
      <c r="C174" s="157"/>
      <c r="D174" s="158" t="s">
        <v>713</v>
      </c>
      <c r="E174" s="159" t="s">
        <v>585</v>
      </c>
      <c r="F174" s="160">
        <v>215</v>
      </c>
      <c r="G174" s="159"/>
      <c r="H174" s="159">
        <v>258</v>
      </c>
      <c r="I174" s="161">
        <v>258</v>
      </c>
      <c r="J174" s="162" t="s">
        <v>643</v>
      </c>
      <c r="K174" s="163">
        <f t="shared" si="35"/>
        <v>43</v>
      </c>
      <c r="L174" s="164">
        <f t="shared" si="36"/>
        <v>0.2</v>
      </c>
      <c r="M174" s="159" t="s">
        <v>555</v>
      </c>
      <c r="N174" s="165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97</v>
      </c>
      <c r="B175" s="157">
        <v>42997</v>
      </c>
      <c r="C175" s="157"/>
      <c r="D175" s="158" t="s">
        <v>713</v>
      </c>
      <c r="E175" s="159" t="s">
        <v>585</v>
      </c>
      <c r="F175" s="160">
        <v>215</v>
      </c>
      <c r="G175" s="159"/>
      <c r="H175" s="159">
        <v>258</v>
      </c>
      <c r="I175" s="161">
        <v>258</v>
      </c>
      <c r="J175" s="193" t="s">
        <v>643</v>
      </c>
      <c r="K175" s="163">
        <v>43</v>
      </c>
      <c r="L175" s="164">
        <v>0.2</v>
      </c>
      <c r="M175" s="159" t="s">
        <v>555</v>
      </c>
      <c r="N175" s="165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7">
        <v>98</v>
      </c>
      <c r="B176" s="188">
        <v>42998</v>
      </c>
      <c r="C176" s="188"/>
      <c r="D176" s="189" t="s">
        <v>714</v>
      </c>
      <c r="E176" s="190" t="s">
        <v>585</v>
      </c>
      <c r="F176" s="160">
        <v>75</v>
      </c>
      <c r="G176" s="190"/>
      <c r="H176" s="190">
        <v>90</v>
      </c>
      <c r="I176" s="192">
        <v>90</v>
      </c>
      <c r="J176" s="162" t="s">
        <v>715</v>
      </c>
      <c r="K176" s="163">
        <f t="shared" ref="K176:K181" si="37">H176-F176</f>
        <v>15</v>
      </c>
      <c r="L176" s="164">
        <f t="shared" ref="L176:L181" si="38">K176/F176</f>
        <v>0.2</v>
      </c>
      <c r="M176" s="159" t="s">
        <v>555</v>
      </c>
      <c r="N176" s="165">
        <v>43019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7">
        <v>99</v>
      </c>
      <c r="B177" s="188">
        <v>43011</v>
      </c>
      <c r="C177" s="188"/>
      <c r="D177" s="189" t="s">
        <v>569</v>
      </c>
      <c r="E177" s="190" t="s">
        <v>585</v>
      </c>
      <c r="F177" s="191">
        <v>315</v>
      </c>
      <c r="G177" s="190"/>
      <c r="H177" s="190">
        <v>392</v>
      </c>
      <c r="I177" s="192">
        <v>384</v>
      </c>
      <c r="J177" s="193" t="s">
        <v>716</v>
      </c>
      <c r="K177" s="163">
        <f t="shared" si="37"/>
        <v>77</v>
      </c>
      <c r="L177" s="194">
        <f t="shared" si="38"/>
        <v>0.24444444444444444</v>
      </c>
      <c r="M177" s="190" t="s">
        <v>555</v>
      </c>
      <c r="N177" s="195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100</v>
      </c>
      <c r="B178" s="188">
        <v>43013</v>
      </c>
      <c r="C178" s="188"/>
      <c r="D178" s="189" t="s">
        <v>439</v>
      </c>
      <c r="E178" s="190" t="s">
        <v>585</v>
      </c>
      <c r="F178" s="191">
        <v>145</v>
      </c>
      <c r="G178" s="190"/>
      <c r="H178" s="190">
        <v>179</v>
      </c>
      <c r="I178" s="192">
        <v>180</v>
      </c>
      <c r="J178" s="193" t="s">
        <v>717</v>
      </c>
      <c r="K178" s="163">
        <f t="shared" si="37"/>
        <v>34</v>
      </c>
      <c r="L178" s="194">
        <f t="shared" si="38"/>
        <v>0.23448275862068965</v>
      </c>
      <c r="M178" s="190" t="s">
        <v>555</v>
      </c>
      <c r="N178" s="195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101</v>
      </c>
      <c r="B179" s="188">
        <v>43014</v>
      </c>
      <c r="C179" s="188"/>
      <c r="D179" s="189" t="s">
        <v>328</v>
      </c>
      <c r="E179" s="190" t="s">
        <v>585</v>
      </c>
      <c r="F179" s="191">
        <v>256</v>
      </c>
      <c r="G179" s="190"/>
      <c r="H179" s="190">
        <v>323</v>
      </c>
      <c r="I179" s="192">
        <v>320</v>
      </c>
      <c r="J179" s="193" t="s">
        <v>643</v>
      </c>
      <c r="K179" s="163">
        <f t="shared" si="37"/>
        <v>67</v>
      </c>
      <c r="L179" s="194">
        <f t="shared" si="38"/>
        <v>0.26171875</v>
      </c>
      <c r="M179" s="190" t="s">
        <v>555</v>
      </c>
      <c r="N179" s="195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102</v>
      </c>
      <c r="B180" s="188">
        <v>43017</v>
      </c>
      <c r="C180" s="188"/>
      <c r="D180" s="189" t="s">
        <v>343</v>
      </c>
      <c r="E180" s="190" t="s">
        <v>585</v>
      </c>
      <c r="F180" s="191">
        <v>137.5</v>
      </c>
      <c r="G180" s="190"/>
      <c r="H180" s="190">
        <v>184</v>
      </c>
      <c r="I180" s="192">
        <v>183</v>
      </c>
      <c r="J180" s="193" t="s">
        <v>718</v>
      </c>
      <c r="K180" s="163">
        <f t="shared" si="37"/>
        <v>46.5</v>
      </c>
      <c r="L180" s="194">
        <f t="shared" si="38"/>
        <v>0.33818181818181819</v>
      </c>
      <c r="M180" s="190" t="s">
        <v>555</v>
      </c>
      <c r="N180" s="195">
        <v>43108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7">
        <v>103</v>
      </c>
      <c r="B181" s="188">
        <v>43018</v>
      </c>
      <c r="C181" s="188"/>
      <c r="D181" s="189" t="s">
        <v>719</v>
      </c>
      <c r="E181" s="190" t="s">
        <v>585</v>
      </c>
      <c r="F181" s="191">
        <v>125.5</v>
      </c>
      <c r="G181" s="190"/>
      <c r="H181" s="190">
        <v>158</v>
      </c>
      <c r="I181" s="192">
        <v>155</v>
      </c>
      <c r="J181" s="193" t="s">
        <v>720</v>
      </c>
      <c r="K181" s="163">
        <f t="shared" si="37"/>
        <v>32.5</v>
      </c>
      <c r="L181" s="194">
        <f t="shared" si="38"/>
        <v>0.25896414342629481</v>
      </c>
      <c r="M181" s="190" t="s">
        <v>555</v>
      </c>
      <c r="N181" s="195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7">
        <v>104</v>
      </c>
      <c r="B182" s="188">
        <v>43018</v>
      </c>
      <c r="C182" s="188"/>
      <c r="D182" s="189" t="s">
        <v>721</v>
      </c>
      <c r="E182" s="190" t="s">
        <v>585</v>
      </c>
      <c r="F182" s="191">
        <v>895</v>
      </c>
      <c r="G182" s="190"/>
      <c r="H182" s="190">
        <v>1122.5</v>
      </c>
      <c r="I182" s="192">
        <v>1078</v>
      </c>
      <c r="J182" s="193" t="s">
        <v>722</v>
      </c>
      <c r="K182" s="163">
        <v>227.5</v>
      </c>
      <c r="L182" s="194">
        <v>0.25418994413407803</v>
      </c>
      <c r="M182" s="190" t="s">
        <v>555</v>
      </c>
      <c r="N182" s="195">
        <v>43117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105</v>
      </c>
      <c r="B183" s="188">
        <v>43020</v>
      </c>
      <c r="C183" s="188"/>
      <c r="D183" s="189" t="s">
        <v>337</v>
      </c>
      <c r="E183" s="190" t="s">
        <v>585</v>
      </c>
      <c r="F183" s="191">
        <v>525</v>
      </c>
      <c r="G183" s="190"/>
      <c r="H183" s="190">
        <v>629</v>
      </c>
      <c r="I183" s="192">
        <v>629</v>
      </c>
      <c r="J183" s="193" t="s">
        <v>643</v>
      </c>
      <c r="K183" s="163">
        <v>104</v>
      </c>
      <c r="L183" s="194">
        <v>0.19809523809523799</v>
      </c>
      <c r="M183" s="190" t="s">
        <v>555</v>
      </c>
      <c r="N183" s="195">
        <v>43119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106</v>
      </c>
      <c r="B184" s="188">
        <v>43046</v>
      </c>
      <c r="C184" s="188"/>
      <c r="D184" s="189" t="s">
        <v>376</v>
      </c>
      <c r="E184" s="190" t="s">
        <v>585</v>
      </c>
      <c r="F184" s="191">
        <v>740</v>
      </c>
      <c r="G184" s="190"/>
      <c r="H184" s="190">
        <v>892.5</v>
      </c>
      <c r="I184" s="192">
        <v>900</v>
      </c>
      <c r="J184" s="193" t="s">
        <v>723</v>
      </c>
      <c r="K184" s="163">
        <f>H184-F184</f>
        <v>152.5</v>
      </c>
      <c r="L184" s="194">
        <f>K184/F184</f>
        <v>0.20608108108108109</v>
      </c>
      <c r="M184" s="190" t="s">
        <v>555</v>
      </c>
      <c r="N184" s="195">
        <v>43052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107</v>
      </c>
      <c r="B185" s="157">
        <v>43073</v>
      </c>
      <c r="C185" s="157"/>
      <c r="D185" s="158" t="s">
        <v>724</v>
      </c>
      <c r="E185" s="159" t="s">
        <v>585</v>
      </c>
      <c r="F185" s="160">
        <v>118.5</v>
      </c>
      <c r="G185" s="159"/>
      <c r="H185" s="159">
        <v>143.5</v>
      </c>
      <c r="I185" s="161">
        <v>145</v>
      </c>
      <c r="J185" s="162" t="s">
        <v>576</v>
      </c>
      <c r="K185" s="163">
        <f>H185-F185</f>
        <v>25</v>
      </c>
      <c r="L185" s="164">
        <f>K185/F185</f>
        <v>0.2109704641350211</v>
      </c>
      <c r="M185" s="159" t="s">
        <v>555</v>
      </c>
      <c r="N185" s="165">
        <v>43097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108</v>
      </c>
      <c r="B186" s="167">
        <v>43090</v>
      </c>
      <c r="C186" s="167"/>
      <c r="D186" s="168" t="s">
        <v>415</v>
      </c>
      <c r="E186" s="169" t="s">
        <v>585</v>
      </c>
      <c r="F186" s="170">
        <v>715</v>
      </c>
      <c r="G186" s="170"/>
      <c r="H186" s="171">
        <v>500</v>
      </c>
      <c r="I186" s="171">
        <v>872</v>
      </c>
      <c r="J186" s="172" t="s">
        <v>725</v>
      </c>
      <c r="K186" s="173">
        <f>H186-F186</f>
        <v>-215</v>
      </c>
      <c r="L186" s="174">
        <f>K186/F186</f>
        <v>-0.30069930069930068</v>
      </c>
      <c r="M186" s="170" t="s">
        <v>567</v>
      </c>
      <c r="N186" s="167">
        <v>43670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109</v>
      </c>
      <c r="B187" s="157">
        <v>43098</v>
      </c>
      <c r="C187" s="157"/>
      <c r="D187" s="158" t="s">
        <v>569</v>
      </c>
      <c r="E187" s="159" t="s">
        <v>585</v>
      </c>
      <c r="F187" s="160">
        <v>435</v>
      </c>
      <c r="G187" s="159"/>
      <c r="H187" s="159">
        <v>542.5</v>
      </c>
      <c r="I187" s="161">
        <v>539</v>
      </c>
      <c r="J187" s="162" t="s">
        <v>643</v>
      </c>
      <c r="K187" s="163">
        <v>107.5</v>
      </c>
      <c r="L187" s="164">
        <v>0.247126436781609</v>
      </c>
      <c r="M187" s="159" t="s">
        <v>555</v>
      </c>
      <c r="N187" s="165">
        <v>43206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110</v>
      </c>
      <c r="B188" s="157">
        <v>43098</v>
      </c>
      <c r="C188" s="157"/>
      <c r="D188" s="158" t="s">
        <v>527</v>
      </c>
      <c r="E188" s="159" t="s">
        <v>585</v>
      </c>
      <c r="F188" s="160">
        <v>885</v>
      </c>
      <c r="G188" s="159"/>
      <c r="H188" s="159">
        <v>1090</v>
      </c>
      <c r="I188" s="161">
        <v>1084</v>
      </c>
      <c r="J188" s="162" t="s">
        <v>643</v>
      </c>
      <c r="K188" s="163">
        <v>205</v>
      </c>
      <c r="L188" s="164">
        <v>0.23163841807909599</v>
      </c>
      <c r="M188" s="159" t="s">
        <v>555</v>
      </c>
      <c r="N188" s="165">
        <v>43213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6">
        <v>111</v>
      </c>
      <c r="B189" s="197">
        <v>43192</v>
      </c>
      <c r="C189" s="197"/>
      <c r="D189" s="175" t="s">
        <v>726</v>
      </c>
      <c r="E189" s="170" t="s">
        <v>585</v>
      </c>
      <c r="F189" s="198">
        <v>478.5</v>
      </c>
      <c r="G189" s="170"/>
      <c r="H189" s="170">
        <v>442</v>
      </c>
      <c r="I189" s="171">
        <v>613</v>
      </c>
      <c r="J189" s="172" t="s">
        <v>727</v>
      </c>
      <c r="K189" s="173">
        <f>H189-F189</f>
        <v>-36.5</v>
      </c>
      <c r="L189" s="174">
        <f>K189/F189</f>
        <v>-7.6280041797283177E-2</v>
      </c>
      <c r="M189" s="170" t="s">
        <v>567</v>
      </c>
      <c r="N189" s="167">
        <v>43762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6">
        <v>112</v>
      </c>
      <c r="B190" s="167">
        <v>43194</v>
      </c>
      <c r="C190" s="167"/>
      <c r="D190" s="168" t="s">
        <v>728</v>
      </c>
      <c r="E190" s="169" t="s">
        <v>585</v>
      </c>
      <c r="F190" s="170">
        <f>141.5-7.3</f>
        <v>134.19999999999999</v>
      </c>
      <c r="G190" s="170"/>
      <c r="H190" s="171">
        <v>77</v>
      </c>
      <c r="I190" s="171">
        <v>180</v>
      </c>
      <c r="J190" s="172" t="s">
        <v>729</v>
      </c>
      <c r="K190" s="173">
        <f>H190-F190</f>
        <v>-57.199999999999989</v>
      </c>
      <c r="L190" s="174">
        <f>K190/F190</f>
        <v>-0.42622950819672129</v>
      </c>
      <c r="M190" s="170" t="s">
        <v>567</v>
      </c>
      <c r="N190" s="167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113</v>
      </c>
      <c r="B191" s="167">
        <v>43209</v>
      </c>
      <c r="C191" s="167"/>
      <c r="D191" s="168" t="s">
        <v>730</v>
      </c>
      <c r="E191" s="169" t="s">
        <v>585</v>
      </c>
      <c r="F191" s="170">
        <v>430</v>
      </c>
      <c r="G191" s="170"/>
      <c r="H191" s="171">
        <v>220</v>
      </c>
      <c r="I191" s="171">
        <v>537</v>
      </c>
      <c r="J191" s="172" t="s">
        <v>731</v>
      </c>
      <c r="K191" s="173">
        <f>H191-F191</f>
        <v>-210</v>
      </c>
      <c r="L191" s="174">
        <f>K191/F191</f>
        <v>-0.48837209302325579</v>
      </c>
      <c r="M191" s="170" t="s">
        <v>567</v>
      </c>
      <c r="N191" s="167">
        <v>43252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114</v>
      </c>
      <c r="B192" s="188">
        <v>43220</v>
      </c>
      <c r="C192" s="188"/>
      <c r="D192" s="189" t="s">
        <v>377</v>
      </c>
      <c r="E192" s="190" t="s">
        <v>585</v>
      </c>
      <c r="F192" s="190">
        <v>153.5</v>
      </c>
      <c r="G192" s="190"/>
      <c r="H192" s="190">
        <v>196</v>
      </c>
      <c r="I192" s="192">
        <v>196</v>
      </c>
      <c r="J192" s="162" t="s">
        <v>732</v>
      </c>
      <c r="K192" s="163">
        <f>H192-F192</f>
        <v>42.5</v>
      </c>
      <c r="L192" s="164">
        <f>K192/F192</f>
        <v>0.27687296416938112</v>
      </c>
      <c r="M192" s="159" t="s">
        <v>555</v>
      </c>
      <c r="N192" s="165">
        <v>43605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115</v>
      </c>
      <c r="B193" s="167">
        <v>43306</v>
      </c>
      <c r="C193" s="167"/>
      <c r="D193" s="168" t="s">
        <v>702</v>
      </c>
      <c r="E193" s="169" t="s">
        <v>585</v>
      </c>
      <c r="F193" s="170">
        <v>27.5</v>
      </c>
      <c r="G193" s="170"/>
      <c r="H193" s="171">
        <v>13.1</v>
      </c>
      <c r="I193" s="171">
        <v>60</v>
      </c>
      <c r="J193" s="172" t="s">
        <v>733</v>
      </c>
      <c r="K193" s="173">
        <v>-14.4</v>
      </c>
      <c r="L193" s="174">
        <v>-0.52363636363636401</v>
      </c>
      <c r="M193" s="170" t="s">
        <v>567</v>
      </c>
      <c r="N193" s="167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6">
        <v>116</v>
      </c>
      <c r="B194" s="197">
        <v>43318</v>
      </c>
      <c r="C194" s="197"/>
      <c r="D194" s="175" t="s">
        <v>734</v>
      </c>
      <c r="E194" s="170" t="s">
        <v>585</v>
      </c>
      <c r="F194" s="170">
        <v>148.5</v>
      </c>
      <c r="G194" s="170"/>
      <c r="H194" s="170">
        <v>102</v>
      </c>
      <c r="I194" s="171">
        <v>182</v>
      </c>
      <c r="J194" s="172" t="s">
        <v>735</v>
      </c>
      <c r="K194" s="173">
        <f>H194-F194</f>
        <v>-46.5</v>
      </c>
      <c r="L194" s="174">
        <f>K194/F194</f>
        <v>-0.31313131313131315</v>
      </c>
      <c r="M194" s="170" t="s">
        <v>567</v>
      </c>
      <c r="N194" s="167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117</v>
      </c>
      <c r="B195" s="157">
        <v>43335</v>
      </c>
      <c r="C195" s="157"/>
      <c r="D195" s="158" t="s">
        <v>736</v>
      </c>
      <c r="E195" s="159" t="s">
        <v>585</v>
      </c>
      <c r="F195" s="190">
        <v>285</v>
      </c>
      <c r="G195" s="159"/>
      <c r="H195" s="159">
        <v>355</v>
      </c>
      <c r="I195" s="161">
        <v>364</v>
      </c>
      <c r="J195" s="162" t="s">
        <v>737</v>
      </c>
      <c r="K195" s="163">
        <v>70</v>
      </c>
      <c r="L195" s="164">
        <v>0.24561403508771901</v>
      </c>
      <c r="M195" s="159" t="s">
        <v>555</v>
      </c>
      <c r="N195" s="165">
        <v>43455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118</v>
      </c>
      <c r="B196" s="157">
        <v>43341</v>
      </c>
      <c r="C196" s="157"/>
      <c r="D196" s="158" t="s">
        <v>365</v>
      </c>
      <c r="E196" s="159" t="s">
        <v>585</v>
      </c>
      <c r="F196" s="190">
        <v>525</v>
      </c>
      <c r="G196" s="159"/>
      <c r="H196" s="159">
        <v>585</v>
      </c>
      <c r="I196" s="161">
        <v>635</v>
      </c>
      <c r="J196" s="162" t="s">
        <v>738</v>
      </c>
      <c r="K196" s="163">
        <f t="shared" ref="K196:K213" si="39">H196-F196</f>
        <v>60</v>
      </c>
      <c r="L196" s="164">
        <f t="shared" ref="L196:L213" si="40">K196/F196</f>
        <v>0.11428571428571428</v>
      </c>
      <c r="M196" s="159" t="s">
        <v>555</v>
      </c>
      <c r="N196" s="165">
        <v>43662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119</v>
      </c>
      <c r="B197" s="157">
        <v>43395</v>
      </c>
      <c r="C197" s="157"/>
      <c r="D197" s="158" t="s">
        <v>353</v>
      </c>
      <c r="E197" s="159" t="s">
        <v>585</v>
      </c>
      <c r="F197" s="190">
        <v>475</v>
      </c>
      <c r="G197" s="159"/>
      <c r="H197" s="159">
        <v>574</v>
      </c>
      <c r="I197" s="161">
        <v>570</v>
      </c>
      <c r="J197" s="162" t="s">
        <v>643</v>
      </c>
      <c r="K197" s="163">
        <f t="shared" si="39"/>
        <v>99</v>
      </c>
      <c r="L197" s="164">
        <f t="shared" si="40"/>
        <v>0.20842105263157895</v>
      </c>
      <c r="M197" s="159" t="s">
        <v>555</v>
      </c>
      <c r="N197" s="165">
        <v>43403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120</v>
      </c>
      <c r="B198" s="188">
        <v>43397</v>
      </c>
      <c r="C198" s="188"/>
      <c r="D198" s="189" t="s">
        <v>372</v>
      </c>
      <c r="E198" s="190" t="s">
        <v>585</v>
      </c>
      <c r="F198" s="190">
        <v>707.5</v>
      </c>
      <c r="G198" s="190"/>
      <c r="H198" s="190">
        <v>872</v>
      </c>
      <c r="I198" s="192">
        <v>872</v>
      </c>
      <c r="J198" s="193" t="s">
        <v>643</v>
      </c>
      <c r="K198" s="163">
        <f t="shared" si="39"/>
        <v>164.5</v>
      </c>
      <c r="L198" s="194">
        <f t="shared" si="40"/>
        <v>0.23250883392226149</v>
      </c>
      <c r="M198" s="190" t="s">
        <v>555</v>
      </c>
      <c r="N198" s="195">
        <v>43482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121</v>
      </c>
      <c r="B199" s="188">
        <v>43398</v>
      </c>
      <c r="C199" s="188"/>
      <c r="D199" s="189" t="s">
        <v>739</v>
      </c>
      <c r="E199" s="190" t="s">
        <v>585</v>
      </c>
      <c r="F199" s="190">
        <v>162</v>
      </c>
      <c r="G199" s="190"/>
      <c r="H199" s="190">
        <v>204</v>
      </c>
      <c r="I199" s="192">
        <v>209</v>
      </c>
      <c r="J199" s="193" t="s">
        <v>740</v>
      </c>
      <c r="K199" s="163">
        <f t="shared" si="39"/>
        <v>42</v>
      </c>
      <c r="L199" s="194">
        <f t="shared" si="40"/>
        <v>0.25925925925925924</v>
      </c>
      <c r="M199" s="190" t="s">
        <v>555</v>
      </c>
      <c r="N199" s="195">
        <v>43539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122</v>
      </c>
      <c r="B200" s="188">
        <v>43399</v>
      </c>
      <c r="C200" s="188"/>
      <c r="D200" s="189" t="s">
        <v>456</v>
      </c>
      <c r="E200" s="190" t="s">
        <v>585</v>
      </c>
      <c r="F200" s="190">
        <v>240</v>
      </c>
      <c r="G200" s="190"/>
      <c r="H200" s="190">
        <v>297</v>
      </c>
      <c r="I200" s="192">
        <v>297</v>
      </c>
      <c r="J200" s="193" t="s">
        <v>643</v>
      </c>
      <c r="K200" s="199">
        <f t="shared" si="39"/>
        <v>57</v>
      </c>
      <c r="L200" s="194">
        <f t="shared" si="40"/>
        <v>0.23749999999999999</v>
      </c>
      <c r="M200" s="190" t="s">
        <v>555</v>
      </c>
      <c r="N200" s="195">
        <v>43417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123</v>
      </c>
      <c r="B201" s="157">
        <v>43439</v>
      </c>
      <c r="C201" s="157"/>
      <c r="D201" s="158" t="s">
        <v>741</v>
      </c>
      <c r="E201" s="159" t="s">
        <v>585</v>
      </c>
      <c r="F201" s="159">
        <v>202.5</v>
      </c>
      <c r="G201" s="159"/>
      <c r="H201" s="159">
        <v>255</v>
      </c>
      <c r="I201" s="161">
        <v>252</v>
      </c>
      <c r="J201" s="162" t="s">
        <v>643</v>
      </c>
      <c r="K201" s="163">
        <f t="shared" si="39"/>
        <v>52.5</v>
      </c>
      <c r="L201" s="164">
        <f t="shared" si="40"/>
        <v>0.25925925925925924</v>
      </c>
      <c r="M201" s="159" t="s">
        <v>555</v>
      </c>
      <c r="N201" s="165">
        <v>43542</v>
      </c>
      <c r="O201" s="1"/>
      <c r="P201" s="1"/>
      <c r="Q201" s="1"/>
      <c r="R201" s="6" t="s">
        <v>742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124</v>
      </c>
      <c r="B202" s="188">
        <v>43465</v>
      </c>
      <c r="C202" s="157"/>
      <c r="D202" s="189" t="s">
        <v>402</v>
      </c>
      <c r="E202" s="190" t="s">
        <v>585</v>
      </c>
      <c r="F202" s="190">
        <v>710</v>
      </c>
      <c r="G202" s="190"/>
      <c r="H202" s="190">
        <v>866</v>
      </c>
      <c r="I202" s="192">
        <v>866</v>
      </c>
      <c r="J202" s="193" t="s">
        <v>643</v>
      </c>
      <c r="K202" s="163">
        <f t="shared" si="39"/>
        <v>156</v>
      </c>
      <c r="L202" s="164">
        <f t="shared" si="40"/>
        <v>0.21971830985915494</v>
      </c>
      <c r="M202" s="159" t="s">
        <v>555</v>
      </c>
      <c r="N202" s="165">
        <v>43553</v>
      </c>
      <c r="O202" s="1"/>
      <c r="P202" s="1"/>
      <c r="Q202" s="1"/>
      <c r="R202" s="6" t="s">
        <v>742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125</v>
      </c>
      <c r="B203" s="188">
        <v>43522</v>
      </c>
      <c r="C203" s="188"/>
      <c r="D203" s="189" t="s">
        <v>152</v>
      </c>
      <c r="E203" s="190" t="s">
        <v>585</v>
      </c>
      <c r="F203" s="190">
        <v>337.25</v>
      </c>
      <c r="G203" s="190"/>
      <c r="H203" s="190">
        <v>398.5</v>
      </c>
      <c r="I203" s="192">
        <v>411</v>
      </c>
      <c r="J203" s="162" t="s">
        <v>743</v>
      </c>
      <c r="K203" s="163">
        <f t="shared" si="39"/>
        <v>61.25</v>
      </c>
      <c r="L203" s="164">
        <f t="shared" si="40"/>
        <v>0.1816160118606375</v>
      </c>
      <c r="M203" s="159" t="s">
        <v>555</v>
      </c>
      <c r="N203" s="165">
        <v>43760</v>
      </c>
      <c r="O203" s="1"/>
      <c r="P203" s="1"/>
      <c r="Q203" s="1"/>
      <c r="R203" s="6" t="s">
        <v>742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0">
        <v>126</v>
      </c>
      <c r="B204" s="201">
        <v>43559</v>
      </c>
      <c r="C204" s="201"/>
      <c r="D204" s="202" t="s">
        <v>744</v>
      </c>
      <c r="E204" s="203" t="s">
        <v>585</v>
      </c>
      <c r="F204" s="203">
        <v>130</v>
      </c>
      <c r="G204" s="203"/>
      <c r="H204" s="203">
        <v>65</v>
      </c>
      <c r="I204" s="204">
        <v>158</v>
      </c>
      <c r="J204" s="172" t="s">
        <v>745</v>
      </c>
      <c r="K204" s="173">
        <f t="shared" si="39"/>
        <v>-65</v>
      </c>
      <c r="L204" s="174">
        <f t="shared" si="40"/>
        <v>-0.5</v>
      </c>
      <c r="M204" s="170" t="s">
        <v>567</v>
      </c>
      <c r="N204" s="167">
        <v>43726</v>
      </c>
      <c r="O204" s="1"/>
      <c r="P204" s="1"/>
      <c r="Q204" s="1"/>
      <c r="R204" s="6" t="s">
        <v>746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127</v>
      </c>
      <c r="B205" s="188">
        <v>43017</v>
      </c>
      <c r="C205" s="188"/>
      <c r="D205" s="189" t="s">
        <v>184</v>
      </c>
      <c r="E205" s="190" t="s">
        <v>585</v>
      </c>
      <c r="F205" s="190">
        <v>141.5</v>
      </c>
      <c r="G205" s="190"/>
      <c r="H205" s="190">
        <v>183.5</v>
      </c>
      <c r="I205" s="192">
        <v>210</v>
      </c>
      <c r="J205" s="162" t="s">
        <v>740</v>
      </c>
      <c r="K205" s="163">
        <f t="shared" si="39"/>
        <v>42</v>
      </c>
      <c r="L205" s="164">
        <f t="shared" si="40"/>
        <v>0.29681978798586572</v>
      </c>
      <c r="M205" s="159" t="s">
        <v>555</v>
      </c>
      <c r="N205" s="165">
        <v>43042</v>
      </c>
      <c r="O205" s="1"/>
      <c r="P205" s="1"/>
      <c r="Q205" s="1"/>
      <c r="R205" s="6" t="s">
        <v>746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0">
        <v>128</v>
      </c>
      <c r="B206" s="201">
        <v>43074</v>
      </c>
      <c r="C206" s="201"/>
      <c r="D206" s="202" t="s">
        <v>747</v>
      </c>
      <c r="E206" s="203" t="s">
        <v>585</v>
      </c>
      <c r="F206" s="198">
        <v>172</v>
      </c>
      <c r="G206" s="203"/>
      <c r="H206" s="203">
        <v>155.25</v>
      </c>
      <c r="I206" s="204">
        <v>230</v>
      </c>
      <c r="J206" s="172" t="s">
        <v>748</v>
      </c>
      <c r="K206" s="173">
        <f t="shared" si="39"/>
        <v>-16.75</v>
      </c>
      <c r="L206" s="174">
        <f t="shared" si="40"/>
        <v>-9.7383720930232565E-2</v>
      </c>
      <c r="M206" s="170" t="s">
        <v>567</v>
      </c>
      <c r="N206" s="167">
        <v>43787</v>
      </c>
      <c r="O206" s="1"/>
      <c r="P206" s="1"/>
      <c r="Q206" s="1"/>
      <c r="R206" s="6" t="s">
        <v>746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129</v>
      </c>
      <c r="B207" s="188">
        <v>43398</v>
      </c>
      <c r="C207" s="188"/>
      <c r="D207" s="189" t="s">
        <v>107</v>
      </c>
      <c r="E207" s="190" t="s">
        <v>585</v>
      </c>
      <c r="F207" s="190">
        <v>698.5</v>
      </c>
      <c r="G207" s="190"/>
      <c r="H207" s="190">
        <v>890</v>
      </c>
      <c r="I207" s="192">
        <v>890</v>
      </c>
      <c r="J207" s="162" t="s">
        <v>814</v>
      </c>
      <c r="K207" s="163">
        <f t="shared" si="39"/>
        <v>191.5</v>
      </c>
      <c r="L207" s="164">
        <f t="shared" si="40"/>
        <v>0.27415891195418757</v>
      </c>
      <c r="M207" s="159" t="s">
        <v>555</v>
      </c>
      <c r="N207" s="165">
        <v>44328</v>
      </c>
      <c r="O207" s="1"/>
      <c r="P207" s="1"/>
      <c r="Q207" s="1"/>
      <c r="R207" s="6" t="s">
        <v>742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130</v>
      </c>
      <c r="B208" s="188">
        <v>42877</v>
      </c>
      <c r="C208" s="188"/>
      <c r="D208" s="189" t="s">
        <v>364</v>
      </c>
      <c r="E208" s="190" t="s">
        <v>585</v>
      </c>
      <c r="F208" s="190">
        <v>127.6</v>
      </c>
      <c r="G208" s="190"/>
      <c r="H208" s="190">
        <v>138</v>
      </c>
      <c r="I208" s="192">
        <v>190</v>
      </c>
      <c r="J208" s="162" t="s">
        <v>749</v>
      </c>
      <c r="K208" s="163">
        <f t="shared" si="39"/>
        <v>10.400000000000006</v>
      </c>
      <c r="L208" s="164">
        <f t="shared" si="40"/>
        <v>8.1504702194357417E-2</v>
      </c>
      <c r="M208" s="159" t="s">
        <v>555</v>
      </c>
      <c r="N208" s="165">
        <v>43774</v>
      </c>
      <c r="O208" s="1"/>
      <c r="P208" s="1"/>
      <c r="Q208" s="1"/>
      <c r="R208" s="6" t="s">
        <v>746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131</v>
      </c>
      <c r="B209" s="188">
        <v>43158</v>
      </c>
      <c r="C209" s="188"/>
      <c r="D209" s="189" t="s">
        <v>750</v>
      </c>
      <c r="E209" s="190" t="s">
        <v>585</v>
      </c>
      <c r="F209" s="190">
        <v>317</v>
      </c>
      <c r="G209" s="190"/>
      <c r="H209" s="190">
        <v>382.5</v>
      </c>
      <c r="I209" s="192">
        <v>398</v>
      </c>
      <c r="J209" s="162" t="s">
        <v>751</v>
      </c>
      <c r="K209" s="163">
        <f t="shared" si="39"/>
        <v>65.5</v>
      </c>
      <c r="L209" s="164">
        <f t="shared" si="40"/>
        <v>0.20662460567823343</v>
      </c>
      <c r="M209" s="159" t="s">
        <v>555</v>
      </c>
      <c r="N209" s="165">
        <v>44238</v>
      </c>
      <c r="O209" s="1"/>
      <c r="P209" s="1"/>
      <c r="Q209" s="1"/>
      <c r="R209" s="6" t="s">
        <v>746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0">
        <v>132</v>
      </c>
      <c r="B210" s="201">
        <v>43164</v>
      </c>
      <c r="C210" s="201"/>
      <c r="D210" s="202" t="s">
        <v>144</v>
      </c>
      <c r="E210" s="203" t="s">
        <v>585</v>
      </c>
      <c r="F210" s="198">
        <f>510-14.4</f>
        <v>495.6</v>
      </c>
      <c r="G210" s="203"/>
      <c r="H210" s="203">
        <v>350</v>
      </c>
      <c r="I210" s="204">
        <v>672</v>
      </c>
      <c r="J210" s="172" t="s">
        <v>752</v>
      </c>
      <c r="K210" s="173">
        <f t="shared" si="39"/>
        <v>-145.60000000000002</v>
      </c>
      <c r="L210" s="174">
        <f t="shared" si="40"/>
        <v>-0.29378531073446329</v>
      </c>
      <c r="M210" s="170" t="s">
        <v>567</v>
      </c>
      <c r="N210" s="167">
        <v>43887</v>
      </c>
      <c r="O210" s="1"/>
      <c r="P210" s="1"/>
      <c r="Q210" s="1"/>
      <c r="R210" s="6" t="s">
        <v>742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0">
        <v>133</v>
      </c>
      <c r="B211" s="201">
        <v>43237</v>
      </c>
      <c r="C211" s="201"/>
      <c r="D211" s="202" t="s">
        <v>448</v>
      </c>
      <c r="E211" s="203" t="s">
        <v>585</v>
      </c>
      <c r="F211" s="198">
        <v>230.3</v>
      </c>
      <c r="G211" s="203"/>
      <c r="H211" s="203">
        <v>102.5</v>
      </c>
      <c r="I211" s="204">
        <v>348</v>
      </c>
      <c r="J211" s="172" t="s">
        <v>753</v>
      </c>
      <c r="K211" s="173">
        <f t="shared" si="39"/>
        <v>-127.80000000000001</v>
      </c>
      <c r="L211" s="174">
        <f t="shared" si="40"/>
        <v>-0.55492835432045162</v>
      </c>
      <c r="M211" s="170" t="s">
        <v>567</v>
      </c>
      <c r="N211" s="167">
        <v>43896</v>
      </c>
      <c r="O211" s="1"/>
      <c r="P211" s="1"/>
      <c r="Q211" s="1"/>
      <c r="R211" s="6" t="s">
        <v>742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134</v>
      </c>
      <c r="B212" s="188">
        <v>43258</v>
      </c>
      <c r="C212" s="188"/>
      <c r="D212" s="189" t="s">
        <v>419</v>
      </c>
      <c r="E212" s="190" t="s">
        <v>585</v>
      </c>
      <c r="F212" s="190">
        <f>342.5-5.1</f>
        <v>337.4</v>
      </c>
      <c r="G212" s="190"/>
      <c r="H212" s="190">
        <v>412.5</v>
      </c>
      <c r="I212" s="192">
        <v>439</v>
      </c>
      <c r="J212" s="162" t="s">
        <v>754</v>
      </c>
      <c r="K212" s="163">
        <f t="shared" si="39"/>
        <v>75.100000000000023</v>
      </c>
      <c r="L212" s="164">
        <f t="shared" si="40"/>
        <v>0.22258446947243635</v>
      </c>
      <c r="M212" s="159" t="s">
        <v>555</v>
      </c>
      <c r="N212" s="165">
        <v>44230</v>
      </c>
      <c r="O212" s="1"/>
      <c r="P212" s="1"/>
      <c r="Q212" s="1"/>
      <c r="R212" s="6" t="s">
        <v>746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1">
        <v>135</v>
      </c>
      <c r="B213" s="180">
        <v>43285</v>
      </c>
      <c r="C213" s="180"/>
      <c r="D213" s="181" t="s">
        <v>55</v>
      </c>
      <c r="E213" s="182" t="s">
        <v>585</v>
      </c>
      <c r="F213" s="182">
        <f>127.5-5.53</f>
        <v>121.97</v>
      </c>
      <c r="G213" s="183"/>
      <c r="H213" s="183">
        <v>122.5</v>
      </c>
      <c r="I213" s="183">
        <v>170</v>
      </c>
      <c r="J213" s="184" t="s">
        <v>782</v>
      </c>
      <c r="K213" s="185">
        <f t="shared" si="39"/>
        <v>0.53000000000000114</v>
      </c>
      <c r="L213" s="186">
        <f t="shared" si="40"/>
        <v>4.3453308190538747E-3</v>
      </c>
      <c r="M213" s="182" t="s">
        <v>676</v>
      </c>
      <c r="N213" s="180">
        <v>44431</v>
      </c>
      <c r="O213" s="1"/>
      <c r="P213" s="1"/>
      <c r="Q213" s="1"/>
      <c r="R213" s="6" t="s">
        <v>742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136</v>
      </c>
      <c r="B214" s="201">
        <v>43294</v>
      </c>
      <c r="C214" s="201"/>
      <c r="D214" s="202" t="s">
        <v>355</v>
      </c>
      <c r="E214" s="203" t="s">
        <v>585</v>
      </c>
      <c r="F214" s="198">
        <v>46.5</v>
      </c>
      <c r="G214" s="203"/>
      <c r="H214" s="203">
        <v>17</v>
      </c>
      <c r="I214" s="204">
        <v>59</v>
      </c>
      <c r="J214" s="172" t="s">
        <v>755</v>
      </c>
      <c r="K214" s="173">
        <f t="shared" ref="K214:K222" si="41">H214-F214</f>
        <v>-29.5</v>
      </c>
      <c r="L214" s="174">
        <f t="shared" ref="L214:L222" si="42">K214/F214</f>
        <v>-0.63440860215053763</v>
      </c>
      <c r="M214" s="170" t="s">
        <v>567</v>
      </c>
      <c r="N214" s="167">
        <v>43887</v>
      </c>
      <c r="O214" s="1"/>
      <c r="P214" s="1"/>
      <c r="Q214" s="1"/>
      <c r="R214" s="6" t="s">
        <v>742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137</v>
      </c>
      <c r="B215" s="188">
        <v>43396</v>
      </c>
      <c r="C215" s="188"/>
      <c r="D215" s="189" t="s">
        <v>404</v>
      </c>
      <c r="E215" s="190" t="s">
        <v>585</v>
      </c>
      <c r="F215" s="190">
        <v>156.5</v>
      </c>
      <c r="G215" s="190"/>
      <c r="H215" s="190">
        <v>207.5</v>
      </c>
      <c r="I215" s="192">
        <v>191</v>
      </c>
      <c r="J215" s="162" t="s">
        <v>643</v>
      </c>
      <c r="K215" s="163">
        <f t="shared" si="41"/>
        <v>51</v>
      </c>
      <c r="L215" s="164">
        <f t="shared" si="42"/>
        <v>0.32587859424920129</v>
      </c>
      <c r="M215" s="159" t="s">
        <v>555</v>
      </c>
      <c r="N215" s="165">
        <v>44369</v>
      </c>
      <c r="O215" s="1"/>
      <c r="P215" s="1"/>
      <c r="Q215" s="1"/>
      <c r="R215" s="6" t="s">
        <v>742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138</v>
      </c>
      <c r="B216" s="188">
        <v>43439</v>
      </c>
      <c r="C216" s="188"/>
      <c r="D216" s="189" t="s">
        <v>318</v>
      </c>
      <c r="E216" s="190" t="s">
        <v>585</v>
      </c>
      <c r="F216" s="190">
        <v>259.5</v>
      </c>
      <c r="G216" s="190"/>
      <c r="H216" s="190">
        <v>320</v>
      </c>
      <c r="I216" s="192">
        <v>320</v>
      </c>
      <c r="J216" s="162" t="s">
        <v>643</v>
      </c>
      <c r="K216" s="163">
        <f t="shared" si="41"/>
        <v>60.5</v>
      </c>
      <c r="L216" s="164">
        <f t="shared" si="42"/>
        <v>0.23314065510597304</v>
      </c>
      <c r="M216" s="159" t="s">
        <v>555</v>
      </c>
      <c r="N216" s="165">
        <v>44323</v>
      </c>
      <c r="O216" s="1"/>
      <c r="P216" s="1"/>
      <c r="Q216" s="1"/>
      <c r="R216" s="6" t="s">
        <v>742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0">
        <v>139</v>
      </c>
      <c r="B217" s="201">
        <v>43439</v>
      </c>
      <c r="C217" s="201"/>
      <c r="D217" s="202" t="s">
        <v>756</v>
      </c>
      <c r="E217" s="203" t="s">
        <v>585</v>
      </c>
      <c r="F217" s="203">
        <v>715</v>
      </c>
      <c r="G217" s="203"/>
      <c r="H217" s="203">
        <v>445</v>
      </c>
      <c r="I217" s="204">
        <v>840</v>
      </c>
      <c r="J217" s="172" t="s">
        <v>757</v>
      </c>
      <c r="K217" s="173">
        <f t="shared" si="41"/>
        <v>-270</v>
      </c>
      <c r="L217" s="174">
        <f t="shared" si="42"/>
        <v>-0.3776223776223776</v>
      </c>
      <c r="M217" s="170" t="s">
        <v>567</v>
      </c>
      <c r="N217" s="167">
        <v>43800</v>
      </c>
      <c r="O217" s="1"/>
      <c r="P217" s="1"/>
      <c r="Q217" s="1"/>
      <c r="R217" s="6" t="s">
        <v>742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140</v>
      </c>
      <c r="B218" s="188">
        <v>43469</v>
      </c>
      <c r="C218" s="188"/>
      <c r="D218" s="189" t="s">
        <v>157</v>
      </c>
      <c r="E218" s="190" t="s">
        <v>585</v>
      </c>
      <c r="F218" s="190">
        <v>875</v>
      </c>
      <c r="G218" s="190"/>
      <c r="H218" s="190">
        <v>1165</v>
      </c>
      <c r="I218" s="192">
        <v>1185</v>
      </c>
      <c r="J218" s="162" t="s">
        <v>758</v>
      </c>
      <c r="K218" s="163">
        <f t="shared" si="41"/>
        <v>290</v>
      </c>
      <c r="L218" s="164">
        <f t="shared" si="42"/>
        <v>0.33142857142857141</v>
      </c>
      <c r="M218" s="159" t="s">
        <v>555</v>
      </c>
      <c r="N218" s="165">
        <v>43847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141</v>
      </c>
      <c r="B219" s="188">
        <v>43559</v>
      </c>
      <c r="C219" s="188"/>
      <c r="D219" s="189" t="s">
        <v>334</v>
      </c>
      <c r="E219" s="190" t="s">
        <v>585</v>
      </c>
      <c r="F219" s="190">
        <f>387-14.63</f>
        <v>372.37</v>
      </c>
      <c r="G219" s="190"/>
      <c r="H219" s="190">
        <v>490</v>
      </c>
      <c r="I219" s="192">
        <v>490</v>
      </c>
      <c r="J219" s="162" t="s">
        <v>643</v>
      </c>
      <c r="K219" s="163">
        <f t="shared" si="41"/>
        <v>117.63</v>
      </c>
      <c r="L219" s="164">
        <f t="shared" si="42"/>
        <v>0.31589548030185027</v>
      </c>
      <c r="M219" s="159" t="s">
        <v>555</v>
      </c>
      <c r="N219" s="165">
        <v>43850</v>
      </c>
      <c r="O219" s="1"/>
      <c r="P219" s="1"/>
      <c r="Q219" s="1"/>
      <c r="R219" s="6" t="s">
        <v>742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0">
        <v>142</v>
      </c>
      <c r="B220" s="201">
        <v>43578</v>
      </c>
      <c r="C220" s="201"/>
      <c r="D220" s="202" t="s">
        <v>759</v>
      </c>
      <c r="E220" s="203" t="s">
        <v>557</v>
      </c>
      <c r="F220" s="203">
        <v>220</v>
      </c>
      <c r="G220" s="203"/>
      <c r="H220" s="203">
        <v>127.5</v>
      </c>
      <c r="I220" s="204">
        <v>284</v>
      </c>
      <c r="J220" s="172" t="s">
        <v>760</v>
      </c>
      <c r="K220" s="173">
        <f t="shared" si="41"/>
        <v>-92.5</v>
      </c>
      <c r="L220" s="174">
        <f t="shared" si="42"/>
        <v>-0.42045454545454547</v>
      </c>
      <c r="M220" s="170" t="s">
        <v>567</v>
      </c>
      <c r="N220" s="167">
        <v>43896</v>
      </c>
      <c r="O220" s="1"/>
      <c r="P220" s="1"/>
      <c r="Q220" s="1"/>
      <c r="R220" s="6" t="s">
        <v>742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143</v>
      </c>
      <c r="B221" s="188">
        <v>43622</v>
      </c>
      <c r="C221" s="188"/>
      <c r="D221" s="189" t="s">
        <v>457</v>
      </c>
      <c r="E221" s="190" t="s">
        <v>557</v>
      </c>
      <c r="F221" s="190">
        <v>332.8</v>
      </c>
      <c r="G221" s="190"/>
      <c r="H221" s="190">
        <v>405</v>
      </c>
      <c r="I221" s="192">
        <v>419</v>
      </c>
      <c r="J221" s="162" t="s">
        <v>761</v>
      </c>
      <c r="K221" s="163">
        <f t="shared" si="41"/>
        <v>72.199999999999989</v>
      </c>
      <c r="L221" s="164">
        <f t="shared" si="42"/>
        <v>0.21694711538461534</v>
      </c>
      <c r="M221" s="159" t="s">
        <v>555</v>
      </c>
      <c r="N221" s="165">
        <v>43860</v>
      </c>
      <c r="O221" s="1"/>
      <c r="P221" s="1"/>
      <c r="Q221" s="1"/>
      <c r="R221" s="6" t="s">
        <v>746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1">
        <v>144</v>
      </c>
      <c r="B222" s="180">
        <v>43641</v>
      </c>
      <c r="C222" s="180"/>
      <c r="D222" s="181" t="s">
        <v>150</v>
      </c>
      <c r="E222" s="182" t="s">
        <v>585</v>
      </c>
      <c r="F222" s="182">
        <v>386</v>
      </c>
      <c r="G222" s="183"/>
      <c r="H222" s="183">
        <v>395</v>
      </c>
      <c r="I222" s="183">
        <v>452</v>
      </c>
      <c r="J222" s="184" t="s">
        <v>762</v>
      </c>
      <c r="K222" s="185">
        <f t="shared" si="41"/>
        <v>9</v>
      </c>
      <c r="L222" s="186">
        <f t="shared" si="42"/>
        <v>2.3316062176165803E-2</v>
      </c>
      <c r="M222" s="182" t="s">
        <v>676</v>
      </c>
      <c r="N222" s="180">
        <v>43868</v>
      </c>
      <c r="O222" s="1"/>
      <c r="P222" s="1"/>
      <c r="Q222" s="1"/>
      <c r="R222" s="6" t="s">
        <v>746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1">
        <v>145</v>
      </c>
      <c r="B223" s="180">
        <v>43707</v>
      </c>
      <c r="C223" s="180"/>
      <c r="D223" s="181" t="s">
        <v>130</v>
      </c>
      <c r="E223" s="182" t="s">
        <v>585</v>
      </c>
      <c r="F223" s="182">
        <v>137.5</v>
      </c>
      <c r="G223" s="183"/>
      <c r="H223" s="183">
        <v>138.5</v>
      </c>
      <c r="I223" s="183">
        <v>190</v>
      </c>
      <c r="J223" s="184" t="s">
        <v>781</v>
      </c>
      <c r="K223" s="185">
        <f>H223-F223</f>
        <v>1</v>
      </c>
      <c r="L223" s="186">
        <f>K223/F223</f>
        <v>7.2727272727272727E-3</v>
      </c>
      <c r="M223" s="182" t="s">
        <v>676</v>
      </c>
      <c r="N223" s="180">
        <v>44432</v>
      </c>
      <c r="O223" s="1"/>
      <c r="P223" s="1"/>
      <c r="Q223" s="1"/>
      <c r="R223" s="6" t="s">
        <v>742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146</v>
      </c>
      <c r="B224" s="188">
        <v>43731</v>
      </c>
      <c r="C224" s="188"/>
      <c r="D224" s="189" t="s">
        <v>412</v>
      </c>
      <c r="E224" s="190" t="s">
        <v>585</v>
      </c>
      <c r="F224" s="190">
        <v>235</v>
      </c>
      <c r="G224" s="190"/>
      <c r="H224" s="190">
        <v>295</v>
      </c>
      <c r="I224" s="192">
        <v>296</v>
      </c>
      <c r="J224" s="162" t="s">
        <v>763</v>
      </c>
      <c r="K224" s="163">
        <f t="shared" ref="K224:K230" si="43">H224-F224</f>
        <v>60</v>
      </c>
      <c r="L224" s="164">
        <f t="shared" ref="L224:L230" si="44">K224/F224</f>
        <v>0.25531914893617019</v>
      </c>
      <c r="M224" s="159" t="s">
        <v>555</v>
      </c>
      <c r="N224" s="165">
        <v>43844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147</v>
      </c>
      <c r="B225" s="188">
        <v>43752</v>
      </c>
      <c r="C225" s="188"/>
      <c r="D225" s="189" t="s">
        <v>764</v>
      </c>
      <c r="E225" s="190" t="s">
        <v>585</v>
      </c>
      <c r="F225" s="190">
        <v>277.5</v>
      </c>
      <c r="G225" s="190"/>
      <c r="H225" s="190">
        <v>333</v>
      </c>
      <c r="I225" s="192">
        <v>333</v>
      </c>
      <c r="J225" s="162" t="s">
        <v>765</v>
      </c>
      <c r="K225" s="163">
        <f t="shared" si="43"/>
        <v>55.5</v>
      </c>
      <c r="L225" s="164">
        <f t="shared" si="44"/>
        <v>0.2</v>
      </c>
      <c r="M225" s="159" t="s">
        <v>555</v>
      </c>
      <c r="N225" s="165">
        <v>43846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148</v>
      </c>
      <c r="B226" s="188">
        <v>43752</v>
      </c>
      <c r="C226" s="188"/>
      <c r="D226" s="189" t="s">
        <v>766</v>
      </c>
      <c r="E226" s="190" t="s">
        <v>585</v>
      </c>
      <c r="F226" s="190">
        <v>930</v>
      </c>
      <c r="G226" s="190"/>
      <c r="H226" s="190">
        <v>1165</v>
      </c>
      <c r="I226" s="192">
        <v>1200</v>
      </c>
      <c r="J226" s="162" t="s">
        <v>767</v>
      </c>
      <c r="K226" s="163">
        <f t="shared" si="43"/>
        <v>235</v>
      </c>
      <c r="L226" s="164">
        <f t="shared" si="44"/>
        <v>0.25268817204301075</v>
      </c>
      <c r="M226" s="159" t="s">
        <v>555</v>
      </c>
      <c r="N226" s="165">
        <v>43847</v>
      </c>
      <c r="O226" s="1"/>
      <c r="P226" s="1"/>
      <c r="Q226" s="1"/>
      <c r="R226" s="6" t="s">
        <v>746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149</v>
      </c>
      <c r="B227" s="188">
        <v>43753</v>
      </c>
      <c r="C227" s="188"/>
      <c r="D227" s="189" t="s">
        <v>768</v>
      </c>
      <c r="E227" s="190" t="s">
        <v>585</v>
      </c>
      <c r="F227" s="160">
        <v>111</v>
      </c>
      <c r="G227" s="190"/>
      <c r="H227" s="190">
        <v>141</v>
      </c>
      <c r="I227" s="192">
        <v>141</v>
      </c>
      <c r="J227" s="162" t="s">
        <v>570</v>
      </c>
      <c r="K227" s="163">
        <f t="shared" si="43"/>
        <v>30</v>
      </c>
      <c r="L227" s="164">
        <f t="shared" si="44"/>
        <v>0.27027027027027029</v>
      </c>
      <c r="M227" s="159" t="s">
        <v>555</v>
      </c>
      <c r="N227" s="165">
        <v>44328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150</v>
      </c>
      <c r="B228" s="188">
        <v>43753</v>
      </c>
      <c r="C228" s="188"/>
      <c r="D228" s="189" t="s">
        <v>769</v>
      </c>
      <c r="E228" s="190" t="s">
        <v>585</v>
      </c>
      <c r="F228" s="160">
        <v>296</v>
      </c>
      <c r="G228" s="190"/>
      <c r="H228" s="190">
        <v>370</v>
      </c>
      <c r="I228" s="192">
        <v>370</v>
      </c>
      <c r="J228" s="162" t="s">
        <v>643</v>
      </c>
      <c r="K228" s="163">
        <f t="shared" si="43"/>
        <v>74</v>
      </c>
      <c r="L228" s="164">
        <f t="shared" si="44"/>
        <v>0.25</v>
      </c>
      <c r="M228" s="159" t="s">
        <v>555</v>
      </c>
      <c r="N228" s="165">
        <v>43853</v>
      </c>
      <c r="O228" s="1"/>
      <c r="P228" s="1"/>
      <c r="Q228" s="1"/>
      <c r="R228" s="6" t="s">
        <v>746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151</v>
      </c>
      <c r="B229" s="188">
        <v>43754</v>
      </c>
      <c r="C229" s="188"/>
      <c r="D229" s="189" t="s">
        <v>770</v>
      </c>
      <c r="E229" s="190" t="s">
        <v>585</v>
      </c>
      <c r="F229" s="160">
        <v>300</v>
      </c>
      <c r="G229" s="190"/>
      <c r="H229" s="190">
        <v>382.5</v>
      </c>
      <c r="I229" s="192">
        <v>344</v>
      </c>
      <c r="J229" s="162" t="s">
        <v>818</v>
      </c>
      <c r="K229" s="163">
        <f t="shared" si="43"/>
        <v>82.5</v>
      </c>
      <c r="L229" s="164">
        <f t="shared" si="44"/>
        <v>0.27500000000000002</v>
      </c>
      <c r="M229" s="159" t="s">
        <v>555</v>
      </c>
      <c r="N229" s="165">
        <v>44238</v>
      </c>
      <c r="O229" s="1"/>
      <c r="P229" s="1"/>
      <c r="Q229" s="1"/>
      <c r="R229" s="6" t="s">
        <v>746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152</v>
      </c>
      <c r="B230" s="188">
        <v>43832</v>
      </c>
      <c r="C230" s="188"/>
      <c r="D230" s="189" t="s">
        <v>771</v>
      </c>
      <c r="E230" s="190" t="s">
        <v>585</v>
      </c>
      <c r="F230" s="160">
        <v>495</v>
      </c>
      <c r="G230" s="190"/>
      <c r="H230" s="190">
        <v>595</v>
      </c>
      <c r="I230" s="192">
        <v>590</v>
      </c>
      <c r="J230" s="162" t="s">
        <v>817</v>
      </c>
      <c r="K230" s="163">
        <f t="shared" si="43"/>
        <v>100</v>
      </c>
      <c r="L230" s="164">
        <f t="shared" si="44"/>
        <v>0.20202020202020202</v>
      </c>
      <c r="M230" s="159" t="s">
        <v>555</v>
      </c>
      <c r="N230" s="165">
        <v>44589</v>
      </c>
      <c r="O230" s="1"/>
      <c r="P230" s="1"/>
      <c r="Q230" s="1"/>
      <c r="R230" s="6" t="s">
        <v>746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153</v>
      </c>
      <c r="B231" s="188">
        <v>43966</v>
      </c>
      <c r="C231" s="188"/>
      <c r="D231" s="189" t="s">
        <v>71</v>
      </c>
      <c r="E231" s="190" t="s">
        <v>585</v>
      </c>
      <c r="F231" s="160">
        <v>67.5</v>
      </c>
      <c r="G231" s="190"/>
      <c r="H231" s="190">
        <v>86</v>
      </c>
      <c r="I231" s="192">
        <v>86</v>
      </c>
      <c r="J231" s="162" t="s">
        <v>772</v>
      </c>
      <c r="K231" s="163">
        <f t="shared" ref="K231:K238" si="45">H231-F231</f>
        <v>18.5</v>
      </c>
      <c r="L231" s="164">
        <f t="shared" ref="L231:L238" si="46">K231/F231</f>
        <v>0.27407407407407408</v>
      </c>
      <c r="M231" s="159" t="s">
        <v>555</v>
      </c>
      <c r="N231" s="165">
        <v>44008</v>
      </c>
      <c r="O231" s="1"/>
      <c r="P231" s="1"/>
      <c r="Q231" s="1"/>
      <c r="R231" s="6" t="s">
        <v>746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154</v>
      </c>
      <c r="B232" s="188">
        <v>44035</v>
      </c>
      <c r="C232" s="188"/>
      <c r="D232" s="189" t="s">
        <v>456</v>
      </c>
      <c r="E232" s="190" t="s">
        <v>585</v>
      </c>
      <c r="F232" s="160">
        <v>231</v>
      </c>
      <c r="G232" s="190"/>
      <c r="H232" s="190">
        <v>281</v>
      </c>
      <c r="I232" s="192">
        <v>281</v>
      </c>
      <c r="J232" s="162" t="s">
        <v>643</v>
      </c>
      <c r="K232" s="163">
        <f t="shared" si="45"/>
        <v>50</v>
      </c>
      <c r="L232" s="164">
        <f t="shared" si="46"/>
        <v>0.21645021645021645</v>
      </c>
      <c r="M232" s="159" t="s">
        <v>555</v>
      </c>
      <c r="N232" s="165">
        <v>44358</v>
      </c>
      <c r="O232" s="1"/>
      <c r="P232" s="1"/>
      <c r="Q232" s="1"/>
      <c r="R232" s="6" t="s">
        <v>746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155</v>
      </c>
      <c r="B233" s="188">
        <v>44092</v>
      </c>
      <c r="C233" s="188"/>
      <c r="D233" s="189" t="s">
        <v>394</v>
      </c>
      <c r="E233" s="190" t="s">
        <v>585</v>
      </c>
      <c r="F233" s="190">
        <v>206</v>
      </c>
      <c r="G233" s="190"/>
      <c r="H233" s="190">
        <v>248</v>
      </c>
      <c r="I233" s="192">
        <v>248</v>
      </c>
      <c r="J233" s="162" t="s">
        <v>643</v>
      </c>
      <c r="K233" s="163">
        <f t="shared" si="45"/>
        <v>42</v>
      </c>
      <c r="L233" s="164">
        <f t="shared" si="46"/>
        <v>0.20388349514563106</v>
      </c>
      <c r="M233" s="159" t="s">
        <v>555</v>
      </c>
      <c r="N233" s="165">
        <v>44214</v>
      </c>
      <c r="O233" s="1"/>
      <c r="P233" s="1"/>
      <c r="Q233" s="1"/>
      <c r="R233" s="6" t="s">
        <v>746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156</v>
      </c>
      <c r="B234" s="188">
        <v>44140</v>
      </c>
      <c r="C234" s="188"/>
      <c r="D234" s="189" t="s">
        <v>394</v>
      </c>
      <c r="E234" s="190" t="s">
        <v>585</v>
      </c>
      <c r="F234" s="190">
        <v>182.5</v>
      </c>
      <c r="G234" s="190"/>
      <c r="H234" s="190">
        <v>248</v>
      </c>
      <c r="I234" s="192">
        <v>248</v>
      </c>
      <c r="J234" s="162" t="s">
        <v>643</v>
      </c>
      <c r="K234" s="163">
        <f t="shared" si="45"/>
        <v>65.5</v>
      </c>
      <c r="L234" s="164">
        <f t="shared" si="46"/>
        <v>0.35890410958904112</v>
      </c>
      <c r="M234" s="159" t="s">
        <v>555</v>
      </c>
      <c r="N234" s="165">
        <v>44214</v>
      </c>
      <c r="O234" s="1"/>
      <c r="P234" s="1"/>
      <c r="Q234" s="1"/>
      <c r="R234" s="6" t="s">
        <v>746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157</v>
      </c>
      <c r="B235" s="188">
        <v>44140</v>
      </c>
      <c r="C235" s="188"/>
      <c r="D235" s="189" t="s">
        <v>318</v>
      </c>
      <c r="E235" s="190" t="s">
        <v>585</v>
      </c>
      <c r="F235" s="190">
        <v>247.5</v>
      </c>
      <c r="G235" s="190"/>
      <c r="H235" s="190">
        <v>320</v>
      </c>
      <c r="I235" s="192">
        <v>320</v>
      </c>
      <c r="J235" s="162" t="s">
        <v>643</v>
      </c>
      <c r="K235" s="163">
        <f t="shared" si="45"/>
        <v>72.5</v>
      </c>
      <c r="L235" s="164">
        <f t="shared" si="46"/>
        <v>0.29292929292929293</v>
      </c>
      <c r="M235" s="159" t="s">
        <v>555</v>
      </c>
      <c r="N235" s="165">
        <v>44323</v>
      </c>
      <c r="O235" s="1"/>
      <c r="P235" s="1"/>
      <c r="Q235" s="1"/>
      <c r="R235" s="6" t="s">
        <v>746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158</v>
      </c>
      <c r="B236" s="188">
        <v>44140</v>
      </c>
      <c r="C236" s="188"/>
      <c r="D236" s="189" t="s">
        <v>270</v>
      </c>
      <c r="E236" s="190" t="s">
        <v>585</v>
      </c>
      <c r="F236" s="160">
        <v>925</v>
      </c>
      <c r="G236" s="190"/>
      <c r="H236" s="190">
        <v>1095</v>
      </c>
      <c r="I236" s="192">
        <v>1093</v>
      </c>
      <c r="J236" s="162" t="s">
        <v>773</v>
      </c>
      <c r="K236" s="163">
        <f t="shared" si="45"/>
        <v>170</v>
      </c>
      <c r="L236" s="164">
        <f t="shared" si="46"/>
        <v>0.18378378378378379</v>
      </c>
      <c r="M236" s="159" t="s">
        <v>555</v>
      </c>
      <c r="N236" s="165">
        <v>44201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159</v>
      </c>
      <c r="B237" s="188">
        <v>44140</v>
      </c>
      <c r="C237" s="188"/>
      <c r="D237" s="189" t="s">
        <v>334</v>
      </c>
      <c r="E237" s="190" t="s">
        <v>585</v>
      </c>
      <c r="F237" s="160">
        <v>332.5</v>
      </c>
      <c r="G237" s="190"/>
      <c r="H237" s="190">
        <v>393</v>
      </c>
      <c r="I237" s="192">
        <v>406</v>
      </c>
      <c r="J237" s="162" t="s">
        <v>774</v>
      </c>
      <c r="K237" s="163">
        <f t="shared" si="45"/>
        <v>60.5</v>
      </c>
      <c r="L237" s="164">
        <f t="shared" si="46"/>
        <v>0.18195488721804512</v>
      </c>
      <c r="M237" s="159" t="s">
        <v>555</v>
      </c>
      <c r="N237" s="165">
        <v>44256</v>
      </c>
      <c r="O237" s="1"/>
      <c r="P237" s="1"/>
      <c r="Q237" s="1"/>
      <c r="R237" s="6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160</v>
      </c>
      <c r="B238" s="188">
        <v>44141</v>
      </c>
      <c r="C238" s="188"/>
      <c r="D238" s="189" t="s">
        <v>456</v>
      </c>
      <c r="E238" s="190" t="s">
        <v>585</v>
      </c>
      <c r="F238" s="160">
        <v>231</v>
      </c>
      <c r="G238" s="190"/>
      <c r="H238" s="190">
        <v>281</v>
      </c>
      <c r="I238" s="192">
        <v>281</v>
      </c>
      <c r="J238" s="162" t="s">
        <v>643</v>
      </c>
      <c r="K238" s="163">
        <f t="shared" si="45"/>
        <v>50</v>
      </c>
      <c r="L238" s="164">
        <f t="shared" si="46"/>
        <v>0.21645021645021645</v>
      </c>
      <c r="M238" s="159" t="s">
        <v>555</v>
      </c>
      <c r="N238" s="165">
        <v>44358</v>
      </c>
      <c r="O238" s="1"/>
      <c r="P238" s="1"/>
      <c r="Q238" s="1"/>
      <c r="R238" s="6" t="s">
        <v>746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3">
        <v>161</v>
      </c>
      <c r="B239" s="206">
        <v>44187</v>
      </c>
      <c r="C239" s="206"/>
      <c r="D239" s="207" t="s">
        <v>431</v>
      </c>
      <c r="E239" s="53" t="s">
        <v>585</v>
      </c>
      <c r="F239" s="208" t="s">
        <v>775</v>
      </c>
      <c r="G239" s="53"/>
      <c r="H239" s="53"/>
      <c r="I239" s="209">
        <v>239</v>
      </c>
      <c r="J239" s="205" t="s">
        <v>558</v>
      </c>
      <c r="K239" s="205"/>
      <c r="L239" s="210"/>
      <c r="M239" s="211"/>
      <c r="N239" s="212"/>
      <c r="O239" s="1"/>
      <c r="P239" s="1"/>
      <c r="Q239" s="1"/>
      <c r="R239" s="6" t="s">
        <v>746</v>
      </c>
    </row>
    <row r="240" spans="1:26" ht="12.75" customHeight="1">
      <c r="A240" s="187">
        <v>162</v>
      </c>
      <c r="B240" s="188">
        <v>44258</v>
      </c>
      <c r="C240" s="188"/>
      <c r="D240" s="189" t="s">
        <v>771</v>
      </c>
      <c r="E240" s="190" t="s">
        <v>585</v>
      </c>
      <c r="F240" s="160">
        <v>495</v>
      </c>
      <c r="G240" s="190"/>
      <c r="H240" s="190">
        <v>595</v>
      </c>
      <c r="I240" s="192">
        <v>590</v>
      </c>
      <c r="J240" s="162" t="s">
        <v>817</v>
      </c>
      <c r="K240" s="163">
        <f t="shared" ref="K240:K247" si="47">H240-F240</f>
        <v>100</v>
      </c>
      <c r="L240" s="164">
        <f t="shared" ref="L240:L247" si="48">K240/F240</f>
        <v>0.20202020202020202</v>
      </c>
      <c r="M240" s="159" t="s">
        <v>555</v>
      </c>
      <c r="N240" s="165">
        <v>44589</v>
      </c>
      <c r="O240" s="1"/>
      <c r="P240" s="1"/>
      <c r="R240" s="6" t="s">
        <v>746</v>
      </c>
    </row>
    <row r="241" spans="1:26" ht="12.75" customHeight="1">
      <c r="A241" s="187">
        <v>163</v>
      </c>
      <c r="B241" s="188">
        <v>44274</v>
      </c>
      <c r="C241" s="188"/>
      <c r="D241" s="189" t="s">
        <v>334</v>
      </c>
      <c r="E241" s="190" t="s">
        <v>585</v>
      </c>
      <c r="F241" s="160">
        <v>355</v>
      </c>
      <c r="G241" s="190"/>
      <c r="H241" s="190">
        <v>422.5</v>
      </c>
      <c r="I241" s="192">
        <v>420</v>
      </c>
      <c r="J241" s="162" t="s">
        <v>776</v>
      </c>
      <c r="K241" s="163">
        <f t="shared" si="47"/>
        <v>67.5</v>
      </c>
      <c r="L241" s="164">
        <f t="shared" si="48"/>
        <v>0.19014084507042253</v>
      </c>
      <c r="M241" s="159" t="s">
        <v>555</v>
      </c>
      <c r="N241" s="165">
        <v>44361</v>
      </c>
      <c r="O241" s="1"/>
      <c r="R241" s="214" t="s">
        <v>746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164</v>
      </c>
      <c r="B242" s="188">
        <v>44295</v>
      </c>
      <c r="C242" s="188"/>
      <c r="D242" s="189" t="s">
        <v>777</v>
      </c>
      <c r="E242" s="190" t="s">
        <v>585</v>
      </c>
      <c r="F242" s="160">
        <v>555</v>
      </c>
      <c r="G242" s="190"/>
      <c r="H242" s="190">
        <v>663</v>
      </c>
      <c r="I242" s="192">
        <v>663</v>
      </c>
      <c r="J242" s="162" t="s">
        <v>778</v>
      </c>
      <c r="K242" s="163">
        <f t="shared" si="47"/>
        <v>108</v>
      </c>
      <c r="L242" s="164">
        <f t="shared" si="48"/>
        <v>0.19459459459459461</v>
      </c>
      <c r="M242" s="159" t="s">
        <v>555</v>
      </c>
      <c r="N242" s="165">
        <v>44321</v>
      </c>
      <c r="O242" s="1"/>
      <c r="P242" s="1"/>
      <c r="Q242" s="1"/>
      <c r="R242" s="214" t="s">
        <v>746</v>
      </c>
    </row>
    <row r="243" spans="1:26" ht="12.75" customHeight="1">
      <c r="A243" s="187">
        <v>165</v>
      </c>
      <c r="B243" s="188">
        <v>44308</v>
      </c>
      <c r="C243" s="188"/>
      <c r="D243" s="189" t="s">
        <v>364</v>
      </c>
      <c r="E243" s="190" t="s">
        <v>585</v>
      </c>
      <c r="F243" s="160">
        <v>126.5</v>
      </c>
      <c r="G243" s="190"/>
      <c r="H243" s="190">
        <v>155</v>
      </c>
      <c r="I243" s="192">
        <v>155</v>
      </c>
      <c r="J243" s="162" t="s">
        <v>643</v>
      </c>
      <c r="K243" s="163">
        <f t="shared" si="47"/>
        <v>28.5</v>
      </c>
      <c r="L243" s="164">
        <f t="shared" si="48"/>
        <v>0.22529644268774704</v>
      </c>
      <c r="M243" s="159" t="s">
        <v>555</v>
      </c>
      <c r="N243" s="165">
        <v>44362</v>
      </c>
      <c r="O243" s="1"/>
      <c r="R243" s="214" t="s">
        <v>746</v>
      </c>
    </row>
    <row r="244" spans="1:26" ht="12.75" customHeight="1">
      <c r="A244" s="243">
        <v>166</v>
      </c>
      <c r="B244" s="244">
        <v>44368</v>
      </c>
      <c r="C244" s="244"/>
      <c r="D244" s="245" t="s">
        <v>382</v>
      </c>
      <c r="E244" s="246" t="s">
        <v>585</v>
      </c>
      <c r="F244" s="247">
        <v>287.5</v>
      </c>
      <c r="G244" s="246"/>
      <c r="H244" s="246">
        <v>245</v>
      </c>
      <c r="I244" s="248">
        <v>344</v>
      </c>
      <c r="J244" s="172" t="s">
        <v>812</v>
      </c>
      <c r="K244" s="173">
        <f t="shared" si="47"/>
        <v>-42.5</v>
      </c>
      <c r="L244" s="174">
        <f t="shared" si="48"/>
        <v>-0.14782608695652175</v>
      </c>
      <c r="M244" s="170" t="s">
        <v>567</v>
      </c>
      <c r="N244" s="167">
        <v>44508</v>
      </c>
      <c r="O244" s="1"/>
      <c r="R244" s="214" t="s">
        <v>746</v>
      </c>
    </row>
    <row r="245" spans="1:26" ht="12.75" customHeight="1">
      <c r="A245" s="187">
        <v>167</v>
      </c>
      <c r="B245" s="188">
        <v>44368</v>
      </c>
      <c r="C245" s="188"/>
      <c r="D245" s="189" t="s">
        <v>456</v>
      </c>
      <c r="E245" s="190" t="s">
        <v>585</v>
      </c>
      <c r="F245" s="160">
        <v>241</v>
      </c>
      <c r="G245" s="190"/>
      <c r="H245" s="190">
        <v>298</v>
      </c>
      <c r="I245" s="192">
        <v>320</v>
      </c>
      <c r="J245" s="162" t="s">
        <v>643</v>
      </c>
      <c r="K245" s="163">
        <f t="shared" si="47"/>
        <v>57</v>
      </c>
      <c r="L245" s="164">
        <f t="shared" si="48"/>
        <v>0.23651452282157676</v>
      </c>
      <c r="M245" s="159" t="s">
        <v>555</v>
      </c>
      <c r="N245" s="165">
        <v>44802</v>
      </c>
      <c r="O245" s="41"/>
      <c r="R245" s="214" t="s">
        <v>746</v>
      </c>
    </row>
    <row r="246" spans="1:26" ht="12.75" customHeight="1">
      <c r="A246" s="187">
        <v>168</v>
      </c>
      <c r="B246" s="188">
        <v>44406</v>
      </c>
      <c r="C246" s="188"/>
      <c r="D246" s="189" t="s">
        <v>364</v>
      </c>
      <c r="E246" s="190" t="s">
        <v>585</v>
      </c>
      <c r="F246" s="160">
        <v>162.5</v>
      </c>
      <c r="G246" s="190"/>
      <c r="H246" s="190">
        <v>200</v>
      </c>
      <c r="I246" s="192">
        <v>200</v>
      </c>
      <c r="J246" s="162" t="s">
        <v>643</v>
      </c>
      <c r="K246" s="163">
        <f t="shared" si="47"/>
        <v>37.5</v>
      </c>
      <c r="L246" s="164">
        <f t="shared" si="48"/>
        <v>0.23076923076923078</v>
      </c>
      <c r="M246" s="159" t="s">
        <v>555</v>
      </c>
      <c r="N246" s="165">
        <v>44802</v>
      </c>
      <c r="O246" s="1"/>
      <c r="R246" s="214" t="s">
        <v>746</v>
      </c>
    </row>
    <row r="247" spans="1:26" ht="12.75" customHeight="1">
      <c r="A247" s="187">
        <v>169</v>
      </c>
      <c r="B247" s="188">
        <v>44462</v>
      </c>
      <c r="C247" s="188"/>
      <c r="D247" s="189" t="s">
        <v>783</v>
      </c>
      <c r="E247" s="190" t="s">
        <v>585</v>
      </c>
      <c r="F247" s="160">
        <v>1235</v>
      </c>
      <c r="G247" s="190"/>
      <c r="H247" s="190">
        <v>1505</v>
      </c>
      <c r="I247" s="192">
        <v>1500</v>
      </c>
      <c r="J247" s="162" t="s">
        <v>643</v>
      </c>
      <c r="K247" s="163">
        <f t="shared" si="47"/>
        <v>270</v>
      </c>
      <c r="L247" s="164">
        <f t="shared" si="48"/>
        <v>0.21862348178137653</v>
      </c>
      <c r="M247" s="159" t="s">
        <v>555</v>
      </c>
      <c r="N247" s="165">
        <v>44564</v>
      </c>
      <c r="O247" s="1"/>
      <c r="R247" s="214" t="s">
        <v>746</v>
      </c>
    </row>
    <row r="248" spans="1:26" ht="12.75" customHeight="1">
      <c r="A248" s="227">
        <v>170</v>
      </c>
      <c r="B248" s="228">
        <v>44480</v>
      </c>
      <c r="C248" s="228"/>
      <c r="D248" s="229" t="s">
        <v>785</v>
      </c>
      <c r="E248" s="230" t="s">
        <v>585</v>
      </c>
      <c r="F248" s="231" t="s">
        <v>789</v>
      </c>
      <c r="G248" s="230"/>
      <c r="H248" s="230"/>
      <c r="I248" s="230">
        <v>145</v>
      </c>
      <c r="J248" s="232" t="s">
        <v>558</v>
      </c>
      <c r="K248" s="227"/>
      <c r="L248" s="228"/>
      <c r="M248" s="228"/>
      <c r="N248" s="229"/>
      <c r="O248" s="41"/>
      <c r="R248" s="214" t="s">
        <v>746</v>
      </c>
    </row>
    <row r="249" spans="1:26" ht="12.75" customHeight="1">
      <c r="A249" s="233">
        <v>171</v>
      </c>
      <c r="B249" s="234">
        <v>44481</v>
      </c>
      <c r="C249" s="234"/>
      <c r="D249" s="235" t="s">
        <v>259</v>
      </c>
      <c r="E249" s="236" t="s">
        <v>585</v>
      </c>
      <c r="F249" s="237" t="s">
        <v>787</v>
      </c>
      <c r="G249" s="236"/>
      <c r="H249" s="236"/>
      <c r="I249" s="236">
        <v>380</v>
      </c>
      <c r="J249" s="238" t="s">
        <v>558</v>
      </c>
      <c r="K249" s="233"/>
      <c r="L249" s="234"/>
      <c r="M249" s="234"/>
      <c r="N249" s="235"/>
      <c r="O249" s="41"/>
      <c r="R249" s="214" t="s">
        <v>746</v>
      </c>
    </row>
    <row r="250" spans="1:26" ht="12.75" customHeight="1">
      <c r="A250" s="233">
        <v>172</v>
      </c>
      <c r="B250" s="234">
        <v>44481</v>
      </c>
      <c r="C250" s="234"/>
      <c r="D250" s="235" t="s">
        <v>389</v>
      </c>
      <c r="E250" s="236" t="s">
        <v>585</v>
      </c>
      <c r="F250" s="237" t="s">
        <v>788</v>
      </c>
      <c r="G250" s="236"/>
      <c r="H250" s="236"/>
      <c r="I250" s="236">
        <v>56</v>
      </c>
      <c r="J250" s="238" t="s">
        <v>558</v>
      </c>
      <c r="K250" s="233"/>
      <c r="L250" s="234"/>
      <c r="M250" s="234"/>
      <c r="N250" s="235"/>
      <c r="O250" s="41"/>
      <c r="R250" s="214"/>
    </row>
    <row r="251" spans="1:26" ht="12.75" customHeight="1">
      <c r="A251" s="187">
        <v>173</v>
      </c>
      <c r="B251" s="188">
        <v>44551</v>
      </c>
      <c r="C251" s="188"/>
      <c r="D251" s="189" t="s">
        <v>118</v>
      </c>
      <c r="E251" s="190" t="s">
        <v>585</v>
      </c>
      <c r="F251" s="160">
        <v>2300</v>
      </c>
      <c r="G251" s="190"/>
      <c r="H251" s="190">
        <f>(2820+2200)/2</f>
        <v>2510</v>
      </c>
      <c r="I251" s="192">
        <v>3000</v>
      </c>
      <c r="J251" s="162" t="s">
        <v>825</v>
      </c>
      <c r="K251" s="163">
        <f>H251-F251</f>
        <v>210</v>
      </c>
      <c r="L251" s="164">
        <f>K251/F251</f>
        <v>9.1304347826086957E-2</v>
      </c>
      <c r="M251" s="159" t="s">
        <v>555</v>
      </c>
      <c r="N251" s="165">
        <v>44649</v>
      </c>
      <c r="O251" s="1"/>
      <c r="R251" s="214"/>
    </row>
    <row r="252" spans="1:26" ht="12.75" customHeight="1">
      <c r="A252" s="239">
        <v>174</v>
      </c>
      <c r="B252" s="234">
        <v>44606</v>
      </c>
      <c r="C252" s="239"/>
      <c r="D252" s="239" t="s">
        <v>410</v>
      </c>
      <c r="E252" s="236" t="s">
        <v>585</v>
      </c>
      <c r="F252" s="236" t="s">
        <v>820</v>
      </c>
      <c r="G252" s="236"/>
      <c r="H252" s="236"/>
      <c r="I252" s="236">
        <v>764</v>
      </c>
      <c r="J252" s="236" t="s">
        <v>558</v>
      </c>
      <c r="K252" s="236"/>
      <c r="L252" s="236"/>
      <c r="M252" s="236"/>
      <c r="N252" s="239"/>
      <c r="O252" s="41"/>
      <c r="R252" s="214"/>
    </row>
    <row r="253" spans="1:26" ht="12.75" customHeight="1">
      <c r="A253" s="187">
        <v>175</v>
      </c>
      <c r="B253" s="188">
        <v>44613</v>
      </c>
      <c r="C253" s="188"/>
      <c r="D253" s="189" t="s">
        <v>783</v>
      </c>
      <c r="E253" s="190" t="s">
        <v>585</v>
      </c>
      <c r="F253" s="160">
        <v>1255</v>
      </c>
      <c r="G253" s="190"/>
      <c r="H253" s="190">
        <v>1515</v>
      </c>
      <c r="I253" s="192">
        <v>1510</v>
      </c>
      <c r="J253" s="162" t="s">
        <v>643</v>
      </c>
      <c r="K253" s="163">
        <f>H253-F253</f>
        <v>260</v>
      </c>
      <c r="L253" s="164">
        <f>K253/F253</f>
        <v>0.20717131474103587</v>
      </c>
      <c r="M253" s="159" t="s">
        <v>555</v>
      </c>
      <c r="N253" s="165">
        <v>44834</v>
      </c>
      <c r="O253" s="41"/>
      <c r="R253" s="214"/>
    </row>
    <row r="254" spans="1:26" ht="12.75" customHeight="1">
      <c r="A254">
        <v>176</v>
      </c>
      <c r="B254" s="234">
        <v>44670</v>
      </c>
      <c r="C254" s="234"/>
      <c r="D254" s="239" t="s">
        <v>519</v>
      </c>
      <c r="E254" s="285" t="s">
        <v>585</v>
      </c>
      <c r="F254" s="236" t="s">
        <v>827</v>
      </c>
      <c r="G254" s="236"/>
      <c r="H254" s="236"/>
      <c r="I254" s="236">
        <v>553</v>
      </c>
      <c r="J254" s="236" t="s">
        <v>558</v>
      </c>
      <c r="K254" s="236"/>
      <c r="L254" s="236"/>
      <c r="M254" s="236"/>
      <c r="N254" s="236"/>
      <c r="O254" s="41"/>
      <c r="R254" s="214"/>
    </row>
    <row r="255" spans="1:26" ht="12.75" customHeight="1">
      <c r="A255" s="187">
        <v>177</v>
      </c>
      <c r="B255" s="188">
        <v>44746</v>
      </c>
      <c r="C255" s="188"/>
      <c r="D255" s="189" t="s">
        <v>862</v>
      </c>
      <c r="E255" s="190" t="s">
        <v>585</v>
      </c>
      <c r="F255" s="160">
        <v>207.5</v>
      </c>
      <c r="G255" s="190"/>
      <c r="H255" s="190">
        <v>254</v>
      </c>
      <c r="I255" s="192">
        <v>254</v>
      </c>
      <c r="J255" s="162" t="s">
        <v>643</v>
      </c>
      <c r="K255" s="163">
        <f>H255-F255</f>
        <v>46.5</v>
      </c>
      <c r="L255" s="164">
        <f>K255/F255</f>
        <v>0.22409638554216868</v>
      </c>
      <c r="M255" s="159" t="s">
        <v>555</v>
      </c>
      <c r="N255" s="165">
        <v>44792</v>
      </c>
      <c r="O255" s="1"/>
      <c r="R255" s="214"/>
    </row>
    <row r="256" spans="1:26" ht="12.75" customHeight="1">
      <c r="A256" s="213">
        <v>178</v>
      </c>
      <c r="B256" s="234">
        <v>44775</v>
      </c>
      <c r="D256" s="318" t="s">
        <v>458</v>
      </c>
      <c r="E256" s="317" t="s">
        <v>585</v>
      </c>
      <c r="F256" s="236" t="s">
        <v>863</v>
      </c>
      <c r="G256" s="236"/>
      <c r="H256" s="236"/>
      <c r="I256" s="236">
        <v>38</v>
      </c>
      <c r="J256" s="236" t="s">
        <v>558</v>
      </c>
      <c r="K256" s="236"/>
      <c r="L256" s="236"/>
      <c r="M256" s="236"/>
      <c r="N256" s="236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B258" s="215" t="s">
        <v>779</v>
      </c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21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21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2022-10-07T02:30:12Z</dcterms:modified>
</cp:coreProperties>
</file>