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8" yWindow="-108" windowWidth="20736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F&amp;O)'!$R$1:$R$295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35" i="7"/>
  <c r="K35"/>
  <c r="M35" s="1"/>
  <c r="L13"/>
  <c r="K13"/>
  <c r="M13" s="1"/>
  <c r="L94"/>
  <c r="K94"/>
  <c r="L32"/>
  <c r="K32"/>
  <c r="M32" s="1"/>
  <c r="L29"/>
  <c r="K29"/>
  <c r="K76"/>
  <c r="M76" s="1"/>
  <c r="L28"/>
  <c r="K28"/>
  <c r="L11"/>
  <c r="K11"/>
  <c r="M11" s="1"/>
  <c r="L17"/>
  <c r="K17"/>
  <c r="M17" s="1"/>
  <c r="L16"/>
  <c r="K16"/>
  <c r="M16" s="1"/>
  <c r="L61"/>
  <c r="K61"/>
  <c r="L59"/>
  <c r="K59"/>
  <c r="L60"/>
  <c r="K60"/>
  <c r="M60" s="1"/>
  <c r="L33"/>
  <c r="K33"/>
  <c r="L14"/>
  <c r="K75"/>
  <c r="M75" s="1"/>
  <c r="L58"/>
  <c r="M58" s="1"/>
  <c r="K58"/>
  <c r="M94" l="1"/>
  <c r="M29"/>
  <c r="M28"/>
  <c r="M61"/>
  <c r="M59"/>
  <c r="M33"/>
  <c r="L30"/>
  <c r="M74"/>
  <c r="K74"/>
  <c r="K30"/>
  <c r="M30" s="1"/>
  <c r="K14"/>
  <c r="M14" l="1"/>
  <c r="K263"/>
  <c r="L263" s="1"/>
  <c r="K252"/>
  <c r="L252" s="1"/>
  <c r="K271"/>
  <c r="L271" s="1"/>
  <c r="K278" l="1"/>
  <c r="L278" s="1"/>
  <c r="K273" l="1"/>
  <c r="L273" s="1"/>
  <c r="K265" l="1"/>
  <c r="L265" s="1"/>
  <c r="K245"/>
  <c r="L245" s="1"/>
  <c r="K270"/>
  <c r="L270" s="1"/>
  <c r="K269"/>
  <c r="L269" s="1"/>
  <c r="K272"/>
  <c r="L272" s="1"/>
  <c r="K267"/>
  <c r="L267" s="1"/>
  <c r="M7"/>
  <c r="F255"/>
  <c r="K255" s="1"/>
  <c r="L255" s="1"/>
  <c r="K256"/>
  <c r="L256" s="1"/>
  <c r="K247"/>
  <c r="L247" s="1"/>
  <c r="K250"/>
  <c r="L250" s="1"/>
  <c r="K258"/>
  <c r="L258" s="1"/>
  <c r="F249"/>
  <c r="F248"/>
  <c r="K248" s="1"/>
  <c r="L248" s="1"/>
  <c r="F246"/>
  <c r="K246" s="1"/>
  <c r="L246" s="1"/>
  <c r="F226"/>
  <c r="K226" s="1"/>
  <c r="L226" s="1"/>
  <c r="F178"/>
  <c r="K178" s="1"/>
  <c r="L178" s="1"/>
  <c r="K257"/>
  <c r="L257" s="1"/>
  <c r="K261"/>
  <c r="L261" s="1"/>
  <c r="K262"/>
  <c r="L262" s="1"/>
  <c r="K254"/>
  <c r="L254" s="1"/>
  <c r="K264"/>
  <c r="L264" s="1"/>
  <c r="K260"/>
  <c r="L260" s="1"/>
  <c r="K253"/>
  <c r="L253" s="1"/>
  <c r="K242"/>
  <c r="L242" s="1"/>
  <c r="K244"/>
  <c r="L244" s="1"/>
  <c r="K241"/>
  <c r="L241" s="1"/>
  <c r="K243"/>
  <c r="L243" s="1"/>
  <c r="K172"/>
  <c r="L172" s="1"/>
  <c r="K225"/>
  <c r="L225" s="1"/>
  <c r="K239"/>
  <c r="L239" s="1"/>
  <c r="K240"/>
  <c r="L240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8"/>
  <c r="L228" s="1"/>
  <c r="K227"/>
  <c r="L227" s="1"/>
  <c r="K222"/>
  <c r="L222" s="1"/>
  <c r="K221"/>
  <c r="L221" s="1"/>
  <c r="K220"/>
  <c r="L220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8"/>
  <c r="L198" s="1"/>
  <c r="K196"/>
  <c r="L196" s="1"/>
  <c r="K194"/>
  <c r="L194" s="1"/>
  <c r="K193"/>
  <c r="L193" s="1"/>
  <c r="K192"/>
  <c r="L192" s="1"/>
  <c r="K190"/>
  <c r="L190" s="1"/>
  <c r="K189"/>
  <c r="L189" s="1"/>
  <c r="K188"/>
  <c r="L188" s="1"/>
  <c r="K187"/>
  <c r="K186"/>
  <c r="L186" s="1"/>
  <c r="K185"/>
  <c r="L185" s="1"/>
  <c r="K183"/>
  <c r="L183" s="1"/>
  <c r="K182"/>
  <c r="L182" s="1"/>
  <c r="K181"/>
  <c r="L181" s="1"/>
  <c r="K180"/>
  <c r="L180" s="1"/>
  <c r="K179"/>
  <c r="L179" s="1"/>
  <c r="H177"/>
  <c r="K177" s="1"/>
  <c r="L177" s="1"/>
  <c r="K174"/>
  <c r="L174" s="1"/>
  <c r="K173"/>
  <c r="L173" s="1"/>
  <c r="K171"/>
  <c r="L171" s="1"/>
  <c r="K170"/>
  <c r="L170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H143"/>
  <c r="K143" s="1"/>
  <c r="L143" s="1"/>
  <c r="F142"/>
  <c r="K142" s="1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D7" i="6"/>
  <c r="K6" i="4"/>
  <c r="K6" i="3"/>
  <c r="L6" i="2"/>
</calcChain>
</file>

<file path=xl/sharedStrings.xml><?xml version="1.0" encoding="utf-8"?>
<sst xmlns="http://schemas.openxmlformats.org/spreadsheetml/2006/main" count="2892" uniqueCount="1117">
  <si>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</si>
  <si>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</si>
  <si>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</si>
  <si>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</si>
  <si>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</si>
  <si>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</si>
  <si>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</si>
  <si>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</si>
  <si>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</si>
  <si>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</si>
  <si>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</si>
  <si>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</si>
  <si>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</si>
  <si>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</si>
  <si>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</si>
  <si>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</si>
  <si>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</si>
  <si>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</si>
  <si>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</si>
  <si>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</si>
  <si>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</si>
  <si>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</si>
  <si>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</si>
  <si>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</si>
  <si>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</si>
  <si>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</si>
  <si>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</si>
  <si>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</si>
  <si>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</si>
  <si>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</si>
  <si>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</si>
  <si>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</si>
  <si>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</si>
  <si>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</si>
  <si>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</si>
  <si>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</si>
  <si>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</si>
  <si>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</si>
  <si>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</si>
  <si>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</si>
  <si>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</si>
  <si>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</si>
  <si>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</si>
  <si>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</si>
  <si>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</si>
  <si>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</si>
  <si>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</si>
  <si>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</si>
  <si>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</si>
  <si>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</si>
  <si>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</si>
  <si>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</si>
  <si>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</si>
  <si>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</si>
  <si>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</si>
  <si>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</si>
  <si>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</si>
  <si>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</si>
  <si>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</si>
  <si>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</si>
  <si>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</si>
  <si>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</si>
  <si>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</si>
  <si>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</si>
  <si>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</si>
  <si>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</si>
  <si>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</si>
  <si>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</si>
  <si>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</si>
  <si>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</si>
  <si>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</si>
  <si>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</si>
  <si>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</si>
  <si>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</si>
  <si>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</si>
  <si>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</si>
  <si>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</si>
  <si>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</si>
  <si>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</si>
  <si>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</si>
  <si>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</si>
  <si>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</si>
  <si>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</si>
  <si>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</si>
  <si>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</si>
  <si>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</si>
  <si>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</si>
  <si>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</si>
  <si>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</si>
  <si>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</si>
  <si>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</si>
  <si>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</si>
  <si>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</si>
  <si>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</si>
  <si>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</si>
  <si>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</si>
  <si>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</si>
  <si>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</si>
  <si>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</si>
  <si>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</si>
  <si>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</si>
  <si>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</si>
  <si>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</si>
  <si>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</si>
  <si>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</si>
  <si>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</si>
  <si>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</si>
  <si>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</si>
  <si>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</si>
  <si>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</si>
  <si>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</si>
  <si>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</si>
  <si>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</si>
  <si>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</si>
  <si>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</si>
  <si>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</si>
  <si>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</si>
  <si>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</si>
  <si>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</si>
  <si>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</si>
  <si>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</si>
  <si>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</si>
  <si>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</si>
  <si>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</si>
  <si>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</si>
  <si>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</si>
  <si>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</si>
  <si>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</si>
  <si>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</si>
  <si>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</si>
  <si>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</si>
  <si>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</si>
  <si>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</si>
  <si>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</si>
  <si>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</si>
  <si>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</si>
  <si>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</si>
  <si>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</si>
  <si>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</si>
  <si>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</si>
  <si>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</si>
  <si>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</si>
  <si>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</si>
  <si>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</si>
  <si>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</si>
  <si>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</si>
  <si>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</si>
  <si>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</si>
  <si>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</si>
  <si>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</si>
  <si>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</si>
  <si>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</si>
  <si>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</si>
  <si>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</si>
  <si>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</si>
  <si>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</si>
  <si>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</si>
  <si>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</si>
  <si>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</si>
  <si>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</si>
  <si>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</si>
  <si>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</si>
  <si>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</si>
  <si>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</si>
  <si>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</si>
  <si>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</si>
  <si>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</si>
  <si>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</si>
  <si>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</si>
  <si>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</si>
  <si>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</si>
  <si>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</si>
  <si>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</si>
  <si>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</si>
  <si>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</si>
  <si>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</si>
  <si>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</si>
  <si>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</si>
  <si>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</si>
  <si>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</si>
  <si>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</si>
  <si>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</si>
  <si>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</si>
  <si>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</si>
  <si>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</si>
  <si>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</si>
  <si>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</si>
  <si>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</si>
  <si>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</si>
  <si>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</si>
  <si>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</si>
  <si>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</si>
  <si>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</si>
  <si>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</si>
  <si>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</si>
  <si>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</si>
  <si>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</si>
  <si>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</si>
  <si>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</si>
  <si>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</si>
  <si>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</si>
  <si>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</si>
  <si>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</si>
  <si>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</si>
  <si>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</si>
  <si>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</si>
  <si>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</si>
  <si>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</si>
  <si>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</si>
  <si>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</si>
  <si>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</si>
  <si>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</si>
  <si>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</si>
  <si>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</si>
  <si>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</si>
  <si>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</si>
  <si>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</si>
  <si>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</si>
  <si>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</si>
  <si>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</si>
  <si>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</si>
  <si>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</si>
  <si>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</si>
  <si>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</si>
  <si>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</si>
  <si>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</si>
  <si>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</si>
  <si>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</si>
  <si>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</si>
  <si>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</si>
  <si>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</si>
  <si>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</si>
  <si>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</si>
  <si>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</si>
  <si>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</si>
  <si>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</si>
  <si>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</si>
  <si>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</si>
  <si>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</si>
  <si>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</si>
  <si>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</si>
  <si>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</si>
  <si>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</si>
  <si>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</si>
  <si>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</si>
  <si>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</si>
  <si>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</si>
  <si>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</si>
  <si>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</si>
  <si>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</si>
  <si>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</si>
  <si>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</si>
  <si>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</si>
  <si>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</si>
  <si>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</si>
  <si>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</si>
  <si>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</si>
  <si>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</si>
  <si>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</si>
  <si>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</si>
  <si>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</si>
  <si>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</si>
  <si>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</si>
  <si>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</si>
  <si>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</si>
  <si>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</si>
  <si>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</si>
  <si>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</si>
  <si>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</si>
  <si>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</si>
  <si>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</si>
  <si>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</si>
  <si>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</si>
  <si>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</si>
  <si>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</si>
  <si>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</si>
  <si>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</si>
  <si>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</si>
  <si>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</si>
  <si>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</si>
  <si>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</si>
  <si>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</si>
  <si>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</si>
  <si>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</si>
  <si>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</si>
  <si>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</si>
  <si>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</si>
  <si>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</si>
  <si>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</si>
  <si>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</si>
  <si>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</si>
  <si>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</si>
  <si>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</si>
  <si>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</si>
  <si>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</si>
  <si>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</si>
  <si>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</si>
  <si>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</si>
  <si>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</si>
  <si>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</si>
  <si>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</si>
  <si>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</si>
  <si>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</si>
  <si>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</si>
  <si>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</si>
  <si>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</si>
  <si>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</si>
  <si>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</si>
  <si>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</si>
  <si>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</si>
  <si>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</si>
  <si>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</si>
  <si>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</si>
  <si>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</si>
  <si>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</si>
  <si>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</si>
  <si>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</si>
  <si>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</si>
  <si>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</si>
  <si>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</si>
  <si>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</si>
  <si>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</si>
  <si>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</si>
  <si>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</si>
  <si>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</si>
  <si>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</si>
  <si>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</si>
  <si>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</si>
  <si>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</si>
  <si>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</si>
  <si>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</si>
  <si>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</si>
  <si>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</si>
  <si>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</si>
  <si>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</si>
  <si>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</si>
  <si>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</si>
  <si>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</si>
  <si>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</si>
  <si>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</si>
  <si>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</si>
  <si>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</si>
  <si>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</si>
  <si>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</si>
  <si>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</si>
  <si>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</si>
  <si>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</si>
  <si>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</si>
  <si>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</si>
  <si>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</si>
  <si>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</si>
  <si>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</si>
  <si>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</si>
  <si>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</si>
  <si>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</si>
  <si>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</si>
  <si>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</si>
  <si>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</si>
  <si>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</si>
  <si>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</si>
  <si>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</si>
  <si>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</si>
  <si>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</si>
  <si>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</si>
  <si>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</si>
  <si>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</si>
  <si>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</si>
  <si>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</si>
  <si>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</si>
  <si>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</si>
  <si>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</si>
  <si>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</si>
  <si>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</si>
  <si>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</si>
  <si>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</si>
  <si>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</si>
  <si>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</si>
  <si>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</si>
  <si>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</si>
  <si>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</si>
  <si>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</si>
  <si>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</si>
  <si>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</si>
  <si>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</si>
  <si>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</si>
  <si>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</si>
  <si>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</si>
  <si>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</si>
  <si>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</si>
  <si>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</si>
  <si>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</si>
  <si>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</si>
  <si>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</si>
  <si>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</si>
  <si>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</si>
  <si>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</si>
  <si>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</si>
  <si>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</si>
  <si>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</si>
  <si>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</si>
  <si>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</si>
  <si>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</si>
  <si>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</si>
  <si>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</si>
  <si>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</si>
  <si>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</si>
  <si>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</si>
  <si>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</si>
  <si>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</si>
  <si>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</si>
  <si>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</si>
  <si>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</si>
  <si>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</si>
  <si>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</si>
  <si>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</si>
  <si>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</si>
  <si>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</si>
  <si>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</si>
  <si>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</si>
  <si>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</si>
  <si>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</si>
  <si>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</si>
  <si>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</si>
  <si>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</si>
  <si>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</si>
  <si>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</si>
  <si>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</si>
  <si>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</si>
  <si>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</si>
  <si>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</si>
  <si>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</si>
  <si>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</si>
  <si>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</si>
  <si>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</si>
  <si>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</si>
  <si>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</si>
  <si>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</si>
  <si>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</si>
  <si>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</si>
  <si>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</si>
  <si>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</si>
  <si>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</si>
  <si>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</si>
  <si>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</si>
  <si>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</si>
  <si>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</si>
  <si>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</si>
  <si>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</si>
  <si>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</si>
  <si>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</si>
  <si>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</si>
  <si>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</si>
  <si>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</si>
  <si>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</si>
  <si>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</si>
  <si>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</si>
  <si>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</si>
  <si>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</si>
  <si>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</si>
  <si>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</si>
  <si>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</si>
  <si>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</si>
  <si>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</si>
  <si>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</si>
  <si>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</si>
  <si>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</si>
  <si>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</si>
  <si>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</si>
  <si>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</si>
  <si>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</si>
  <si>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</si>
  <si>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</si>
  <si>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</si>
  <si>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</si>
  <si>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</si>
  <si>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</si>
  <si>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</si>
  <si>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</si>
  <si>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</si>
  <si>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</si>
  <si>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</si>
  <si>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</si>
  <si>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</si>
  <si>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</si>
  <si>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</si>
  <si>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</si>
  <si>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</si>
  <si>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</si>
  <si>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</si>
  <si>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</si>
  <si>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</si>
  <si>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</si>
  <si>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</si>
  <si>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</si>
  <si>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</si>
  <si>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</si>
  <si>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</si>
  <si>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</si>
  <si>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</si>
  <si>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</si>
  <si>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</si>
  <si>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</si>
  <si>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</si>
  <si>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</si>
  <si>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</si>
  <si>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</si>
  <si>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</si>
  <si>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</si>
  <si>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</si>
  <si>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</si>
  <si>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</si>
  <si>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</si>
  <si>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</si>
  <si>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</si>
  <si>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</si>
  <si>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</si>
  <si>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</si>
  <si>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</si>
  <si>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</si>
  <si>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</si>
  <si>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</si>
  <si>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</si>
  <si>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</si>
  <si>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</si>
  <si>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</si>
  <si>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</si>
  <si>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</si>
  <si>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</si>
  <si>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</si>
  <si>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</si>
  <si>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</si>
  <si>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</si>
  <si>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</si>
  <si>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</si>
  <si>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</si>
  <si>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</si>
  <si>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</si>
  <si>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</si>
  <si>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</si>
  <si>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</si>
  <si>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</si>
  <si>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</si>
  <si>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</si>
  <si>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</si>
  <si>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</si>
  <si>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</si>
  <si>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</si>
  <si>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</si>
  <si>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</si>
  <si>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</si>
  <si>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</si>
  <si>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</si>
  <si>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</si>
  <si>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</si>
  <si>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</si>
  <si>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</si>
  <si>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</si>
  <si>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</si>
  <si>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</si>
  <si>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</si>
  <si>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</si>
  <si>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</si>
  <si>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</si>
  <si>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</si>
  <si>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</si>
  <si>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</si>
  <si>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</si>
  <si>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</si>
  <si>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</si>
  <si>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</si>
  <si>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</si>
  <si>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</si>
  <si>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</si>
  <si>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</si>
  <si>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</si>
  <si>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</si>
  <si>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</si>
  <si>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</si>
  <si>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</si>
  <si>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</si>
  <si>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</si>
  <si>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</si>
  <si>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</si>
  <si>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</si>
  <si>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</si>
  <si>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</si>
  <si>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</si>
  <si>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</si>
  <si>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</si>
  <si>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</si>
  <si>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</si>
  <si>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</si>
  <si>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</si>
  <si>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</si>
  <si>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</si>
  <si>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</si>
  <si>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</si>
  <si>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</si>
  <si>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</si>
  <si>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</si>
  <si>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</si>
  <si>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</si>
  <si>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</si>
  <si>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</si>
  <si>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</si>
  <si>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</si>
  <si>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</si>
  <si>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</si>
  <si>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</si>
  <si>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</si>
  <si>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</si>
  <si>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</si>
  <si>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</si>
  <si>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</si>
  <si>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</si>
  <si>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</si>
  <si>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</si>
  <si>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</si>
  <si>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</si>
  <si>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</si>
  <si>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</si>
  <si>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</si>
  <si>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</si>
  <si>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</si>
  <si>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</si>
  <si>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</si>
  <si>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</si>
  <si>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</si>
  <si>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</si>
  <si>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</si>
  <si>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</si>
  <si>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</si>
  <si>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</si>
  <si>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</si>
  <si>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</si>
  <si>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</si>
  <si>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</si>
  <si>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</si>
  <si>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</si>
  <si>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</si>
  <si>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</si>
  <si>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</si>
  <si>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</si>
  <si>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</si>
  <si>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</si>
  <si>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</si>
  <si>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</si>
  <si>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</si>
  <si>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</si>
  <si>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</si>
  <si>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</si>
  <si>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</si>
  <si>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</si>
  <si>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</si>
  <si>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</si>
  <si>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</si>
  <si>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</si>
  <si>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</si>
  <si>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</si>
  <si>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</si>
  <si>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</si>
  <si>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</si>
  <si>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</si>
  <si>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</si>
  <si>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</si>
  <si>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</si>
  <si>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</si>
  <si>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</si>
  <si>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</si>
  <si>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</si>
  <si>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</si>
  <si>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</si>
  <si>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</si>
  <si>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</si>
  <si>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</si>
  <si>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</si>
  <si>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</si>
  <si>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</si>
  <si>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</si>
  <si>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</si>
  <si>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</si>
  <si>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</si>
  <si>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</si>
  <si>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</si>
  <si>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</si>
  <si>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</si>
  <si>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</si>
  <si>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</si>
  <si>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</si>
  <si>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</si>
  <si>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</si>
  <si>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</si>
  <si>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</si>
  <si>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</si>
  <si>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</si>
  <si>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</si>
  <si>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</si>
  <si>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</si>
  <si>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</si>
  <si>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</si>
  <si>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</si>
  <si>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</si>
  <si>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</si>
  <si>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</si>
  <si>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</si>
  <si>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</si>
  <si>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</si>
  <si>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</si>
  <si>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</si>
  <si>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</si>
  <si>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</si>
  <si>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</si>
  <si>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</si>
  <si>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</si>
  <si>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</si>
  <si>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</si>
  <si>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</si>
  <si>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</si>
  <si>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</si>
  <si>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</si>
  <si>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</si>
  <si>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</si>
  <si>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</si>
  <si>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</si>
  <si>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</si>
  <si>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</si>
  <si>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</si>
  <si>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</si>
  <si>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</si>
  <si>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</si>
  <si>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</si>
  <si>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</si>
  <si>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</si>
  <si>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</si>
  <si>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</si>
  <si>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</si>
  <si>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</si>
  <si>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</si>
  <si>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</si>
  <si>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</si>
  <si>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</si>
  <si>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</si>
  <si>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</si>
  <si>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</si>
  <si>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</si>
  <si>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</si>
  <si>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</si>
  <si>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</si>
  <si>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</si>
  <si>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</si>
  <si>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</si>
  <si>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</si>
  <si>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</si>
  <si>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</si>
  <si>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</si>
  <si>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</si>
  <si>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</si>
  <si>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</si>
  <si>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</si>
  <si>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</si>
  <si>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</si>
  <si>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</si>
  <si>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</si>
  <si>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</si>
  <si>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</si>
  <si>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</si>
  <si>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</si>
  <si>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</si>
  <si>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</si>
  <si>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</si>
  <si>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</si>
  <si>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</si>
  <si>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</si>
  <si>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</si>
  <si>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</si>
  <si>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</si>
  <si>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</si>
  <si>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</si>
  <si>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</si>
  <si>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</si>
  <si>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</si>
  <si>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</si>
  <si>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</si>
  <si>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</si>
  <si>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</si>
  <si>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</si>
  <si>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</si>
  <si>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</si>
  <si>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</si>
  <si>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</si>
  <si>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</si>
  <si>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</si>
  <si>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</si>
  <si>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</si>
  <si>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</si>
  <si>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</si>
  <si>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</si>
  <si>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</si>
  <si>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</si>
  <si>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</si>
  <si>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</si>
  <si>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</si>
  <si>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</si>
  <si>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</si>
  <si>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</si>
  <si>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</si>
  <si>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</si>
  <si>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</si>
  <si>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</si>
  <si>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</si>
  <si>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</si>
  <si>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</si>
  <si>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</si>
  <si>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</si>
  <si>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</si>
  <si>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</si>
  <si>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</si>
  <si>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</si>
  <si>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</si>
  <si>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</si>
  <si>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</si>
  <si>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</si>
  <si>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</si>
  <si>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</si>
  <si>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</si>
  <si>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</si>
  <si>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</si>
  <si>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</si>
  <si>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</si>
  <si>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</si>
  <si>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</si>
  <si>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</si>
  <si>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</si>
  <si>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</si>
  <si>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</si>
  <si>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</si>
  <si>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</si>
  <si>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</si>
  <si>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</si>
  <si>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</si>
  <si>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</si>
  <si>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</si>
  <si>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</si>
  <si>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</si>
  <si>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125-128</t>
  </si>
  <si>
    <t>ALPHA LEON ENTERPRISES LLP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</si>
  <si>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</si>
  <si>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</si>
  <si>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</si>
  <si>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</si>
  <si>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</si>
  <si>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</si>
  <si>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</si>
  <si>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</si>
  <si>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</si>
  <si>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</si>
  <si>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</si>
  <si>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</si>
  <si>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</si>
  <si>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</si>
  <si>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</si>
  <si>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590-610</t>
  </si>
  <si>
    <t xml:space="preserve">TVSMOTOR </t>
  </si>
  <si>
    <t>665-675</t>
  </si>
  <si>
    <t>M&amp;MFIN 185 CE JUN</t>
  </si>
  <si>
    <t>2250-2300</t>
  </si>
  <si>
    <t>2.50-2.60</t>
  </si>
  <si>
    <t>NIFTY 15600 CE 3 JUNE</t>
  </si>
  <si>
    <t>Loss of Rs.22.5/-</t>
  </si>
  <si>
    <t>429-433</t>
  </si>
  <si>
    <t>450-455</t>
  </si>
  <si>
    <t>2965-2985</t>
  </si>
  <si>
    <t>3300-3350</t>
  </si>
  <si>
    <t>OLGA TRADING PRIVATE LIMITED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</si>
  <si>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</si>
  <si>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</si>
  <si>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</si>
  <si>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</si>
  <si>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</si>
  <si>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</si>
  <si>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</si>
  <si>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</si>
  <si>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</si>
  <si>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</si>
  <si>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 xml:space="preserve">AMARAJABAT </t>
  </si>
  <si>
    <t>780-790</t>
  </si>
  <si>
    <t>1240-1250</t>
  </si>
  <si>
    <t>Profit of Rs.22.5/-</t>
  </si>
  <si>
    <t>320-330</t>
  </si>
  <si>
    <t>Profit of Rs.28.5/-</t>
  </si>
  <si>
    <t>Profit of Rs.7/-</t>
  </si>
  <si>
    <t>Profit of Rs.100/-</t>
  </si>
  <si>
    <t>ACEWIN</t>
  </si>
  <si>
    <t>SATHYARAJ A</t>
  </si>
  <si>
    <t>OZONEWORLD</t>
  </si>
  <si>
    <t>SHANGAR</t>
  </si>
  <si>
    <t>QE SECURITIES</t>
  </si>
  <si>
    <t>XTX MARKETS LLP</t>
  </si>
  <si>
    <t>Profit of Rs.160/-</t>
  </si>
  <si>
    <t>Profit of Rs.25.5/-</t>
  </si>
  <si>
    <t>Profit of Rs.38/-</t>
  </si>
  <si>
    <t>2332-2336</t>
  </si>
  <si>
    <t>2380-2400</t>
  </si>
  <si>
    <t>Profit of Rs.14.5/-</t>
  </si>
  <si>
    <t>KAPILRAJ</t>
  </si>
  <si>
    <t>VISAGAR</t>
  </si>
  <si>
    <t>TURBOT TRADERS PRIVATE LIMITED</t>
  </si>
  <si>
    <t>BCP</t>
  </si>
  <si>
    <t>B.C. Power Controls Ltd</t>
  </si>
  <si>
    <t>COMFORT COMMOTRADE PRIVATE LIMITED</t>
  </si>
  <si>
    <t>NIITLTD</t>
  </si>
  <si>
    <t>NIIT Limited</t>
  </si>
  <si>
    <t>UTTAMSTL</t>
  </si>
  <si>
    <t>Uttam Galva Steels Limite</t>
  </si>
  <si>
    <t>KAMLESH SHANTILALJI JAIN</t>
  </si>
  <si>
    <t>ESCORTS JUNE FUT</t>
  </si>
  <si>
    <t>1220-1222</t>
  </si>
  <si>
    <t>1250-1260</t>
  </si>
  <si>
    <t>252-254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</si>
  <si>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</si>
  <si>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</si>
  <si>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</si>
  <si>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</si>
  <si>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</si>
  <si>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</si>
  <si>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>ARCHITORG</t>
  </si>
  <si>
    <t>SILKON TRADES LLP</t>
  </si>
  <si>
    <t>BCPL</t>
  </si>
  <si>
    <t>KAMLESH NAVINCHANDRA SHAH</t>
  </si>
  <si>
    <t>BRIGHTBR</t>
  </si>
  <si>
    <t>IRFAN FAKHRI KARIMI</t>
  </si>
  <si>
    <t>BEELINE IMPEX PRIVATE LIMITED</t>
  </si>
  <si>
    <t>CHDCHEM</t>
  </si>
  <si>
    <t>KIRTI RAMAN MEHTA</t>
  </si>
  <si>
    <t>GOVIND GURBAHADUR VISHWAKARMA</t>
  </si>
  <si>
    <t>DIVYA KOTHARI</t>
  </si>
  <si>
    <t>COASTCORP</t>
  </si>
  <si>
    <t>SATYASREE ACHANTA</t>
  </si>
  <si>
    <t>MAHACORP</t>
  </si>
  <si>
    <t>SHREE SHIVSHAKTI PROJECT CONSULTANT PRIVATE LIMITED</t>
  </si>
  <si>
    <t>SAMIRBHAI RASIKLAL SHAH</t>
  </si>
  <si>
    <t>SSPNFIN</t>
  </si>
  <si>
    <t>HEMANT PARMANAND SINGH</t>
  </si>
  <si>
    <t>VMV</t>
  </si>
  <si>
    <t>DWARKESH</t>
  </si>
  <si>
    <t>Dwarikesh Sugar Industrie</t>
  </si>
  <si>
    <t>Justdial Ltd.</t>
  </si>
  <si>
    <t>MARINE</t>
  </si>
  <si>
    <t>Marine Electrical (I) Ltd</t>
  </si>
  <si>
    <t>SHREYAS</t>
  </si>
  <si>
    <t>Shreyas Shipping &amp; Logist</t>
  </si>
  <si>
    <t>VIVIDHA</t>
  </si>
  <si>
    <t>Visagar Polytex Ltd</t>
  </si>
  <si>
    <t>SAINATH TRADING COMPANY PRIVATE LIMITED .</t>
  </si>
  <si>
    <t>Profit of Rs.21.5/-</t>
  </si>
  <si>
    <t xml:space="preserve">IEX </t>
  </si>
  <si>
    <t>375-380</t>
  </si>
  <si>
    <t>4640-4660</t>
  </si>
  <si>
    <t>4800-4850</t>
  </si>
  <si>
    <t xml:space="preserve">HCLTECH JUNE FUT </t>
  </si>
  <si>
    <t>967-969</t>
  </si>
  <si>
    <t>990-1000</t>
  </si>
  <si>
    <t>7NR</t>
  </si>
  <si>
    <t>PINAL KANCHANLAL SHAH</t>
  </si>
  <si>
    <t>RAVI NIRANJAN PANDYA .</t>
  </si>
  <si>
    <t>KASHISHNARULA</t>
  </si>
  <si>
    <t>STANDARD GREASES AND SPECIALITIES PRIVATE LIMITED</t>
  </si>
  <si>
    <t>BALLARPUR</t>
  </si>
  <si>
    <t>MULTIPLIER SHARE &amp; STOCK ADVISORS PRIVATE LIMITED</t>
  </si>
  <si>
    <t>PARVATHI BALARAMAN</t>
  </si>
  <si>
    <t>DANLAW</t>
  </si>
  <si>
    <t>KARTHIK REDDY A</t>
  </si>
  <si>
    <t>DIKSAT</t>
  </si>
  <si>
    <t>ANKUR TILAKCHANDRA KHONA</t>
  </si>
  <si>
    <t>GKP</t>
  </si>
  <si>
    <t>MAVERICK SHARE BROKERS PVT LTD.</t>
  </si>
  <si>
    <t>AIYUB MOHAMED YACOOBALI</t>
  </si>
  <si>
    <t>HAZOOR</t>
  </si>
  <si>
    <t>IRIS BUSINESS SOLUTIONS PRIVATE LIMITED</t>
  </si>
  <si>
    <t>KEEMTEE FINANCIAL SERVICES LTD</t>
  </si>
  <si>
    <t>ARNOLD REALTORS PRIVATE LIMITED</t>
  </si>
  <si>
    <t>JHACC</t>
  </si>
  <si>
    <t>AUMIT CAPITAL ADVISORS LIMITED</t>
  </si>
  <si>
    <t>KAPASHI</t>
  </si>
  <si>
    <t>MITESH JAGDISH PARIKH-HUF</t>
  </si>
  <si>
    <t>APURVA SHAILESHBHAI SHAH</t>
  </si>
  <si>
    <t>KHIMJI DHARMSHI ARETHIYA</t>
  </si>
  <si>
    <t>HARI BHACHUBHAI MUJAT</t>
  </si>
  <si>
    <t>KISHORE BHACHUBHAI MUJAT</t>
  </si>
  <si>
    <t>RAM SINGH PAWARIYA</t>
  </si>
  <si>
    <t>RESHU BALA MEHTA</t>
  </si>
  <si>
    <t>LKPSEC</t>
  </si>
  <si>
    <t>AGRUD CAPITAL PTE LTD</t>
  </si>
  <si>
    <t>MAYUKH</t>
  </si>
  <si>
    <t>DISHANK VIPUL SHAH</t>
  </si>
  <si>
    <t>NETLINK</t>
  </si>
  <si>
    <t>OCTAWARE</t>
  </si>
  <si>
    <t>MOHAMMED SIRAJ MOINUDDIN GUNWAN</t>
  </si>
  <si>
    <t>NOPEA CAPITAL SERVICES PRIVATE LIMITED</t>
  </si>
  <si>
    <t>OSIAJEE</t>
  </si>
  <si>
    <t>ANITA SARNA</t>
  </si>
  <si>
    <t>PARIMAL JAYANTILAL FUDHANAWALA</t>
  </si>
  <si>
    <t>PHARMAID</t>
  </si>
  <si>
    <t>RELICAB</t>
  </si>
  <si>
    <t>TIA ENTERPRISES PRIVATE LIMITED</t>
  </si>
  <si>
    <t>MUKESH MANUBHAI SHAH</t>
  </si>
  <si>
    <t>JAI AMBE TRADEXIM PRIVATE LIMITED</t>
  </si>
  <si>
    <t>SCTL</t>
  </si>
  <si>
    <t>SUBASH RAMASHISH MISHRA</t>
  </si>
  <si>
    <t>MAHESH PRATAP SINGH</t>
  </si>
  <si>
    <t>SWAGTAM</t>
  </si>
  <si>
    <t>SACHINSHARMA</t>
  </si>
  <si>
    <t>GARIMA SINGHVI . .</t>
  </si>
  <si>
    <t>SUBHASH AGARWAL</t>
  </si>
  <si>
    <t>SANJEEV KUMAR JAIN</t>
  </si>
  <si>
    <t>SANJEEV AND CO SANJEEV KUMAR JAIN</t>
  </si>
  <si>
    <t>VIKAS JINDAL</t>
  </si>
  <si>
    <t>CHARANJIT SINGH</t>
  </si>
  <si>
    <t>DEVBHOOMI COMMERCIAL PRIVATE LTD</t>
  </si>
  <si>
    <t>VEDAVAAG</t>
  </si>
  <si>
    <t>ADAMANT CONSTRUCTIONS</t>
  </si>
  <si>
    <t>PEDDIBOYANA RAMANAIAH .</t>
  </si>
  <si>
    <t>RAJESH RAMANLAL KAPADIA</t>
  </si>
  <si>
    <t>ESPS FINSERVE PRIVATE LIMITED</t>
  </si>
  <si>
    <t>YASHRAJC</t>
  </si>
  <si>
    <t>SUMAN NANDI</t>
  </si>
  <si>
    <t>AGROPHOS</t>
  </si>
  <si>
    <t>Agro Phos India Limited</t>
  </si>
  <si>
    <t>ADROIT FINANCIAL SERVICES PVT LTD</t>
  </si>
  <si>
    <t>APTECHT</t>
  </si>
  <si>
    <t>Aptech Limited</t>
  </si>
  <si>
    <t>ASTRAMICRO</t>
  </si>
  <si>
    <t>Astra Microwave Products</t>
  </si>
  <si>
    <t>QUANT MUTUAL FUND</t>
  </si>
  <si>
    <t>GRETEX</t>
  </si>
  <si>
    <t>Gretex Industries Ltd.</t>
  </si>
  <si>
    <t>MEHUL H SHAH</t>
  </si>
  <si>
    <t>GREENVALLEY TIE UP PRIVATE LIMITED</t>
  </si>
  <si>
    <t>INTELLECT STOCK BROKING LIMITED</t>
  </si>
  <si>
    <t>NITU TRADING COMPANY LIMITED</t>
  </si>
  <si>
    <t>INVENTURE</t>
  </si>
  <si>
    <t>Inventure Gro &amp; Sec Ltd</t>
  </si>
  <si>
    <t>VANRAJ DADBHAI KAHOR</t>
  </si>
  <si>
    <t>JAKHARIA</t>
  </si>
  <si>
    <t>JAKHARIA FABRIC LIMITED</t>
  </si>
  <si>
    <t>NEHA PARAG JHAVERI</t>
  </si>
  <si>
    <t>ARYAMAN CAPITAL MARKETS LIMITED</t>
  </si>
  <si>
    <t>KAKATCEM</t>
  </si>
  <si>
    <t>Kakatiya Cements Ltd</t>
  </si>
  <si>
    <t>M T CORPORATION</t>
  </si>
  <si>
    <t>KICL</t>
  </si>
  <si>
    <t>Kalyani Invest Co Ltd</t>
  </si>
  <si>
    <t>AJINKYA INVESTMENTS &amp;TRADING COMPANY</t>
  </si>
  <si>
    <t>KITEX</t>
  </si>
  <si>
    <t>Kitex Garments Ltd</t>
  </si>
  <si>
    <t>LIBAS</t>
  </si>
  <si>
    <t>Libas Consu Products Ltd</t>
  </si>
  <si>
    <t>SHAH NIRAJ RAJNIKANT</t>
  </si>
  <si>
    <t>LIBERTSHOE</t>
  </si>
  <si>
    <t>Liberty Shoes Ltd</t>
  </si>
  <si>
    <t>MACPOWER</t>
  </si>
  <si>
    <t>Macpower CNC Machines Ltd</t>
  </si>
  <si>
    <t>OPG SECURITIES PVT. LTD.</t>
  </si>
  <si>
    <t>MAGADSUGAR</t>
  </si>
  <si>
    <t>Magadh Sugar &amp; Energy Ltd</t>
  </si>
  <si>
    <t>SINGH MAN MOHAN</t>
  </si>
  <si>
    <t>MANINDS</t>
  </si>
  <si>
    <t>Man Industries (I) Ltd</t>
  </si>
  <si>
    <t>SOLIDARITY ADVISORS PRIVATE LIMITED</t>
  </si>
  <si>
    <t>MCLEODRUSS</t>
  </si>
  <si>
    <t>Mcleod Russel India Limit</t>
  </si>
  <si>
    <t>MIRZAINT</t>
  </si>
  <si>
    <t>Mirza International Ltd.</t>
  </si>
  <si>
    <t>SOCIETE GENERALE</t>
  </si>
  <si>
    <t>ONEPOINT</t>
  </si>
  <si>
    <t>One Point One Sol Ltd</t>
  </si>
  <si>
    <t>NIRAJ LAHERCHAND MODI</t>
  </si>
  <si>
    <t>RELCAPITAL</t>
  </si>
  <si>
    <t>Reliance Capital Limited</t>
  </si>
  <si>
    <t>MANSI SHARES &amp; STOCK ADVISORS PVT LTD</t>
  </si>
  <si>
    <t>RELINFRA</t>
  </si>
  <si>
    <t>Reliance Infrastructu Ltd</t>
  </si>
  <si>
    <t>SALONA</t>
  </si>
  <si>
    <t>Salona Cotspin Ltd.</t>
  </si>
  <si>
    <t>MANMOHAN CHAUHAN</t>
  </si>
  <si>
    <t>South Indian Bank Ltd.</t>
  </si>
  <si>
    <t>HI GROWTH CORPORATE SERVICES PVT LTD</t>
  </si>
  <si>
    <t>ZUARIGLOB</t>
  </si>
  <si>
    <t>Zuari Industries Ltd.</t>
  </si>
  <si>
    <t>ADVENTZ FINANCE PRIVATE LIMITED</t>
  </si>
  <si>
    <t>AUM CAPITAL MARKET PRIVATE LIMITED</t>
  </si>
  <si>
    <t>GEETHA JAIN</t>
  </si>
  <si>
    <t>BSL</t>
  </si>
  <si>
    <t>BSL Ltd</t>
  </si>
  <si>
    <t>SHARAD AGRAWAL</t>
  </si>
  <si>
    <t>DEN</t>
  </si>
  <si>
    <t>Den Networks Ltd</t>
  </si>
  <si>
    <t>ICICI BANK LTD</t>
  </si>
  <si>
    <t>GLOBE</t>
  </si>
  <si>
    <t>Globe Textiles (I) Ltd.</t>
  </si>
  <si>
    <t>VORA PRANAV PRAFULCHANDRA</t>
  </si>
  <si>
    <t>MARFATIA NISHIL SURENDRA</t>
  </si>
  <si>
    <t>AFFORDABLE AGRO AGENCIES PRIVATE LIMITED</t>
  </si>
  <si>
    <t>SOHAM INVESTMENT</t>
  </si>
  <si>
    <t>U K VORA</t>
  </si>
  <si>
    <t>POONAWALLA AVIATION PRIVATE LIMITED</t>
  </si>
  <si>
    <t>MTEDUCARE</t>
  </si>
  <si>
    <t>MT Educare Ltd</t>
  </si>
  <si>
    <t>XANDER FINANCE PRIVATE  LIMITED</t>
  </si>
  <si>
    <t>HOUSING DEVELOPMENT FINANCE CORPORATION LIMITED</t>
  </si>
  <si>
    <t>SILGO</t>
  </si>
  <si>
    <t>Silgo Retail Limited</t>
  </si>
  <si>
    <t>GAURAV CHORDIA</t>
  </si>
  <si>
    <t>UFO</t>
  </si>
  <si>
    <t>UFO Moviez India Ltd.</t>
  </si>
  <si>
    <t>P 5 ASIA HOLDING INVESTMENTS (MAURITIUS) LIMITED</t>
  </si>
  <si>
    <t>VINODKUMAR MANILAL  GALA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</si>
</sst>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2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4" fontId="46" fillId="0" borderId="35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46" fillId="2" borderId="37" xfId="0" applyNumberFormat="1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49" fillId="2" borderId="35" xfId="0" applyFont="1" applyFill="1" applyBorder="1" applyAlignment="1">
      <alignment horizontal="left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5" sqref="C25"/>
    </sheetView>
  </sheetViews>
  <sheetFormatPr defaultColWidth="9.33203125" defaultRowHeight="13.2"/>
  <cols>
    <col min="1" max="1" width="7" style="8" customWidth="1"/>
    <col min="2" max="2" width="9.88671875" style="8" customWidth="1"/>
    <col min="3" max="3" width="24.109375" style="8" customWidth="1"/>
    <col min="4" max="4" width="70.5546875" style="8" customWidth="1"/>
    <col min="5" max="16384" width="9.332031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6">
      <c r="B10" s="257">
        <v>44356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33203125" defaultRowHeight="13.2"/>
  <cols>
    <col min="1" max="1" width="3.88671875" style="50" customWidth="1"/>
    <col min="2" max="2" width="14.5546875" style="50" customWidth="1"/>
    <col min="3" max="3" width="16.33203125" style="50" customWidth="1"/>
    <col min="4" max="4" width="11.6640625" style="50" customWidth="1"/>
    <col min="5" max="5" width="10.5546875" style="50" customWidth="1"/>
    <col min="6" max="7" width="10.6640625" style="50" customWidth="1"/>
    <col min="8" max="9" width="11.33203125" style="50" customWidth="1"/>
    <col min="10" max="10" width="12.6640625" style="50" customWidth="1"/>
    <col min="11" max="11" width="12.5546875" style="50" customWidth="1"/>
    <col min="12" max="12" width="11.88671875" style="50" customWidth="1"/>
    <col min="13" max="13" width="9.5546875" style="50" customWidth="1"/>
    <col min="14" max="14" width="10" style="50" customWidth="1"/>
    <col min="15" max="15" width="10.33203125" style="50" customWidth="1"/>
    <col min="16" max="16384" width="9.332031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44356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10" t="s">
        <v>16</v>
      </c>
      <c r="B9" s="512" t="s">
        <v>17</v>
      </c>
      <c r="C9" s="512" t="s">
        <v>18</v>
      </c>
      <c r="D9" s="512" t="s">
        <v>829</v>
      </c>
      <c r="E9" s="251" t="s">
        <v>19</v>
      </c>
      <c r="F9" s="251" t="s">
        <v>20</v>
      </c>
      <c r="G9" s="507" t="s">
        <v>21</v>
      </c>
      <c r="H9" s="508"/>
      <c r="I9" s="509"/>
      <c r="J9" s="507" t="s">
        <v>22</v>
      </c>
      <c r="K9" s="508"/>
      <c r="L9" s="509"/>
      <c r="M9" s="251"/>
      <c r="N9" s="258"/>
      <c r="O9" s="258"/>
      <c r="P9" s="258"/>
    </row>
    <row r="10" spans="1:16" ht="59.25" customHeight="1">
      <c r="A10" s="511"/>
      <c r="B10" s="513" t="s">
        <v>17</v>
      </c>
      <c r="C10" s="513"/>
      <c r="D10" s="513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4.4">
      <c r="A11" s="254">
        <v>1</v>
      </c>
      <c r="B11" s="343" t="s">
        <v>34</v>
      </c>
      <c r="C11" s="436" t="s">
        <v>35</v>
      </c>
      <c r="D11" s="437">
        <v>44371</v>
      </c>
      <c r="E11" s="275">
        <v>35265.300000000003</v>
      </c>
      <c r="F11" s="275">
        <v>35319.366666666669</v>
      </c>
      <c r="G11" s="287">
        <v>35068.933333333334</v>
      </c>
      <c r="H11" s="287">
        <v>34872.566666666666</v>
      </c>
      <c r="I11" s="287">
        <v>34622.133333333331</v>
      </c>
      <c r="J11" s="287">
        <v>35515.733333333337</v>
      </c>
      <c r="K11" s="287">
        <v>35766.166666666672</v>
      </c>
      <c r="L11" s="287">
        <v>35962.53333333334</v>
      </c>
      <c r="M11" s="274">
        <v>35569.800000000003</v>
      </c>
      <c r="N11" s="274">
        <v>35123</v>
      </c>
      <c r="O11" s="434">
        <v>1889500</v>
      </c>
      <c r="P11" s="435">
        <v>1.7679453862415338E-2</v>
      </c>
    </row>
    <row r="12" spans="1:16" ht="14.4">
      <c r="A12" s="254">
        <v>2</v>
      </c>
      <c r="B12" s="343" t="s">
        <v>34</v>
      </c>
      <c r="C12" s="436" t="s">
        <v>36</v>
      </c>
      <c r="D12" s="437">
        <v>44371</v>
      </c>
      <c r="E12" s="288">
        <v>15768.6</v>
      </c>
      <c r="F12" s="288">
        <v>15753.233333333332</v>
      </c>
      <c r="G12" s="289">
        <v>15716.466666666664</v>
      </c>
      <c r="H12" s="289">
        <v>15664.333333333332</v>
      </c>
      <c r="I12" s="289">
        <v>15627.566666666664</v>
      </c>
      <c r="J12" s="289">
        <v>15805.366666666663</v>
      </c>
      <c r="K12" s="289">
        <v>15842.13333333333</v>
      </c>
      <c r="L12" s="289">
        <v>15894.266666666663</v>
      </c>
      <c r="M12" s="276">
        <v>15790</v>
      </c>
      <c r="N12" s="276">
        <v>15701.1</v>
      </c>
      <c r="O12" s="291">
        <v>11832875</v>
      </c>
      <c r="P12" s="292">
        <v>1.0081286238958922E-2</v>
      </c>
    </row>
    <row r="13" spans="1:16" ht="14.4">
      <c r="A13" s="254">
        <v>3</v>
      </c>
      <c r="B13" s="343" t="s">
        <v>34</v>
      </c>
      <c r="C13" s="436" t="s">
        <v>827</v>
      </c>
      <c r="D13" s="437">
        <v>44371</v>
      </c>
      <c r="E13" s="402">
        <v>16643.599999999999</v>
      </c>
      <c r="F13" s="402">
        <v>16657.533333333333</v>
      </c>
      <c r="G13" s="403">
        <v>16587.066666666666</v>
      </c>
      <c r="H13" s="403">
        <v>16530.533333333333</v>
      </c>
      <c r="I13" s="403">
        <v>16460.066666666666</v>
      </c>
      <c r="J13" s="403">
        <v>16714.066666666666</v>
      </c>
      <c r="K13" s="403">
        <v>16784.533333333333</v>
      </c>
      <c r="L13" s="403">
        <v>16841.066666666666</v>
      </c>
      <c r="M13" s="404">
        <v>16728</v>
      </c>
      <c r="N13" s="404">
        <v>16601</v>
      </c>
      <c r="O13" s="405">
        <v>12160</v>
      </c>
      <c r="P13" s="406">
        <v>3.4013605442176874E-2</v>
      </c>
    </row>
    <row r="14" spans="1:16" ht="14.4">
      <c r="A14" s="254">
        <v>4</v>
      </c>
      <c r="B14" s="363" t="s">
        <v>837</v>
      </c>
      <c r="C14" s="436" t="s">
        <v>735</v>
      </c>
      <c r="D14" s="437">
        <v>44371</v>
      </c>
      <c r="E14" s="288">
        <v>1765.25</v>
      </c>
      <c r="F14" s="288">
        <v>1752.55</v>
      </c>
      <c r="G14" s="289">
        <v>1716.25</v>
      </c>
      <c r="H14" s="289">
        <v>1667.25</v>
      </c>
      <c r="I14" s="289">
        <v>1630.95</v>
      </c>
      <c r="J14" s="289">
        <v>1801.55</v>
      </c>
      <c r="K14" s="289">
        <v>1837.8499999999997</v>
      </c>
      <c r="L14" s="289">
        <v>1886.85</v>
      </c>
      <c r="M14" s="276">
        <v>1788.85</v>
      </c>
      <c r="N14" s="276">
        <v>1703.55</v>
      </c>
      <c r="O14" s="291">
        <v>1188300</v>
      </c>
      <c r="P14" s="292">
        <v>0.15251442704039572</v>
      </c>
    </row>
    <row r="15" spans="1:16" ht="14.4">
      <c r="A15" s="254">
        <v>5</v>
      </c>
      <c r="B15" s="343" t="s">
        <v>37</v>
      </c>
      <c r="C15" s="436" t="s">
        <v>38</v>
      </c>
      <c r="D15" s="437">
        <v>44371</v>
      </c>
      <c r="E15" s="288">
        <v>2052.25</v>
      </c>
      <c r="F15" s="288">
        <v>2052.0333333333333</v>
      </c>
      <c r="G15" s="289">
        <v>2036.9166666666665</v>
      </c>
      <c r="H15" s="289">
        <v>2021.5833333333333</v>
      </c>
      <c r="I15" s="289">
        <v>2006.4666666666665</v>
      </c>
      <c r="J15" s="289">
        <v>2067.3666666666668</v>
      </c>
      <c r="K15" s="289">
        <v>2082.4833333333336</v>
      </c>
      <c r="L15" s="289">
        <v>2097.8166666666666</v>
      </c>
      <c r="M15" s="276">
        <v>2067.15</v>
      </c>
      <c r="N15" s="276">
        <v>2036.7</v>
      </c>
      <c r="O15" s="291">
        <v>2206000</v>
      </c>
      <c r="P15" s="292">
        <v>-9.2072759937121048E-3</v>
      </c>
    </row>
    <row r="16" spans="1:16" ht="14.4">
      <c r="A16" s="254">
        <v>6</v>
      </c>
      <c r="B16" s="343" t="s">
        <v>39</v>
      </c>
      <c r="C16" s="436" t="s">
        <v>40</v>
      </c>
      <c r="D16" s="437">
        <v>44371</v>
      </c>
      <c r="E16" s="288">
        <v>1640.1</v>
      </c>
      <c r="F16" s="288">
        <v>1639.0333333333335</v>
      </c>
      <c r="G16" s="289">
        <v>1608.0666666666671</v>
      </c>
      <c r="H16" s="289">
        <v>1576.0333333333335</v>
      </c>
      <c r="I16" s="289">
        <v>1545.0666666666671</v>
      </c>
      <c r="J16" s="289">
        <v>1671.0666666666671</v>
      </c>
      <c r="K16" s="289">
        <v>1702.0333333333338</v>
      </c>
      <c r="L16" s="289">
        <v>1734.0666666666671</v>
      </c>
      <c r="M16" s="276">
        <v>1670</v>
      </c>
      <c r="N16" s="276">
        <v>1607</v>
      </c>
      <c r="O16" s="291">
        <v>19983000</v>
      </c>
      <c r="P16" s="292">
        <v>0.10038546255506609</v>
      </c>
    </row>
    <row r="17" spans="1:16" ht="14.4">
      <c r="A17" s="254">
        <v>7</v>
      </c>
      <c r="B17" s="343" t="s">
        <v>39</v>
      </c>
      <c r="C17" s="436" t="s">
        <v>41</v>
      </c>
      <c r="D17" s="437">
        <v>44371</v>
      </c>
      <c r="E17" s="288">
        <v>878.9</v>
      </c>
      <c r="F17" s="288">
        <v>877.4</v>
      </c>
      <c r="G17" s="289">
        <v>864.05</v>
      </c>
      <c r="H17" s="289">
        <v>849.19999999999993</v>
      </c>
      <c r="I17" s="289">
        <v>835.84999999999991</v>
      </c>
      <c r="J17" s="289">
        <v>892.25</v>
      </c>
      <c r="K17" s="289">
        <v>905.60000000000014</v>
      </c>
      <c r="L17" s="289">
        <v>920.45</v>
      </c>
      <c r="M17" s="276">
        <v>890.75</v>
      </c>
      <c r="N17" s="276">
        <v>862.55</v>
      </c>
      <c r="O17" s="291">
        <v>76240000</v>
      </c>
      <c r="P17" s="292">
        <v>8.1488950230582322E-3</v>
      </c>
    </row>
    <row r="18" spans="1:16" ht="14.4">
      <c r="A18" s="254">
        <v>8</v>
      </c>
      <c r="B18" s="343" t="s">
        <v>51</v>
      </c>
      <c r="C18" s="436" t="s">
        <v>226</v>
      </c>
      <c r="D18" s="437">
        <v>44371</v>
      </c>
      <c r="E18" s="288">
        <v>3192.6</v>
      </c>
      <c r="F18" s="288">
        <v>3176.65</v>
      </c>
      <c r="G18" s="289">
        <v>3143.9500000000003</v>
      </c>
      <c r="H18" s="289">
        <v>3095.3</v>
      </c>
      <c r="I18" s="289">
        <v>3062.6000000000004</v>
      </c>
      <c r="J18" s="289">
        <v>3225.3</v>
      </c>
      <c r="K18" s="289">
        <v>3258</v>
      </c>
      <c r="L18" s="289">
        <v>3306.65</v>
      </c>
      <c r="M18" s="276">
        <v>3209.35</v>
      </c>
      <c r="N18" s="276">
        <v>3128</v>
      </c>
      <c r="O18" s="291">
        <v>537400</v>
      </c>
      <c r="P18" s="292">
        <v>6.711675933280381E-2</v>
      </c>
    </row>
    <row r="19" spans="1:16" ht="14.4">
      <c r="A19" s="254">
        <v>9</v>
      </c>
      <c r="B19" s="343" t="s">
        <v>43</v>
      </c>
      <c r="C19" s="436" t="s">
        <v>44</v>
      </c>
      <c r="D19" s="437">
        <v>44371</v>
      </c>
      <c r="E19" s="288">
        <v>760.2</v>
      </c>
      <c r="F19" s="288">
        <v>761.13333333333333</v>
      </c>
      <c r="G19" s="289">
        <v>755.26666666666665</v>
      </c>
      <c r="H19" s="289">
        <v>750.33333333333337</v>
      </c>
      <c r="I19" s="289">
        <v>744.4666666666667</v>
      </c>
      <c r="J19" s="289">
        <v>766.06666666666661</v>
      </c>
      <c r="K19" s="289">
        <v>771.93333333333317</v>
      </c>
      <c r="L19" s="289">
        <v>776.86666666666656</v>
      </c>
      <c r="M19" s="276">
        <v>767</v>
      </c>
      <c r="N19" s="276">
        <v>756.2</v>
      </c>
      <c r="O19" s="291">
        <v>10455000</v>
      </c>
      <c r="P19" s="292">
        <v>1.3572467280659235E-2</v>
      </c>
    </row>
    <row r="20" spans="1:16" ht="14.4">
      <c r="A20" s="254">
        <v>10</v>
      </c>
      <c r="B20" s="343" t="s">
        <v>37</v>
      </c>
      <c r="C20" s="436" t="s">
        <v>45</v>
      </c>
      <c r="D20" s="437">
        <v>44371</v>
      </c>
      <c r="E20" s="288">
        <v>341.4</v>
      </c>
      <c r="F20" s="288">
        <v>340.71666666666664</v>
      </c>
      <c r="G20" s="289">
        <v>338.18333333333328</v>
      </c>
      <c r="H20" s="289">
        <v>334.96666666666664</v>
      </c>
      <c r="I20" s="289">
        <v>332.43333333333328</v>
      </c>
      <c r="J20" s="289">
        <v>343.93333333333328</v>
      </c>
      <c r="K20" s="289">
        <v>346.4666666666667</v>
      </c>
      <c r="L20" s="289">
        <v>349.68333333333328</v>
      </c>
      <c r="M20" s="276">
        <v>343.25</v>
      </c>
      <c r="N20" s="276">
        <v>337.5</v>
      </c>
      <c r="O20" s="291">
        <v>18336000</v>
      </c>
      <c r="P20" s="292">
        <v>3.7773033338807686E-3</v>
      </c>
    </row>
    <row r="21" spans="1:16" ht="14.4">
      <c r="A21" s="254">
        <v>11</v>
      </c>
      <c r="B21" s="343" t="s">
        <v>51</v>
      </c>
      <c r="C21" s="436" t="s">
        <v>294</v>
      </c>
      <c r="D21" s="437">
        <v>44371</v>
      </c>
      <c r="E21" s="288">
        <v>991.85</v>
      </c>
      <c r="F21" s="288">
        <v>981.11666666666679</v>
      </c>
      <c r="G21" s="289">
        <v>957.28333333333353</v>
      </c>
      <c r="H21" s="289">
        <v>922.7166666666667</v>
      </c>
      <c r="I21" s="289">
        <v>898.88333333333344</v>
      </c>
      <c r="J21" s="289">
        <v>1015.6833333333336</v>
      </c>
      <c r="K21" s="289">
        <v>1039.5166666666669</v>
      </c>
      <c r="L21" s="289">
        <v>1074.0833333333337</v>
      </c>
      <c r="M21" s="276">
        <v>1004.95</v>
      </c>
      <c r="N21" s="276">
        <v>946.55</v>
      </c>
      <c r="O21" s="291">
        <v>1466850</v>
      </c>
      <c r="P21" s="292">
        <v>8.6989409984871407E-3</v>
      </c>
    </row>
    <row r="22" spans="1:16" ht="14.4">
      <c r="A22" s="254">
        <v>12</v>
      </c>
      <c r="B22" s="343" t="s">
        <v>39</v>
      </c>
      <c r="C22" s="436" t="s">
        <v>46</v>
      </c>
      <c r="D22" s="437">
        <v>44371</v>
      </c>
      <c r="E22" s="288">
        <v>3303.4</v>
      </c>
      <c r="F22" s="288">
        <v>3289.15</v>
      </c>
      <c r="G22" s="289">
        <v>3255.3</v>
      </c>
      <c r="H22" s="289">
        <v>3207.2000000000003</v>
      </c>
      <c r="I22" s="289">
        <v>3173.3500000000004</v>
      </c>
      <c r="J22" s="289">
        <v>3337.25</v>
      </c>
      <c r="K22" s="289">
        <v>3371.0999999999995</v>
      </c>
      <c r="L22" s="289">
        <v>3419.2</v>
      </c>
      <c r="M22" s="276">
        <v>3323</v>
      </c>
      <c r="N22" s="276">
        <v>3241.05</v>
      </c>
      <c r="O22" s="291">
        <v>1717000</v>
      </c>
      <c r="P22" s="292">
        <v>-5.2143684820393976E-3</v>
      </c>
    </row>
    <row r="23" spans="1:16" ht="14.4">
      <c r="A23" s="254">
        <v>13</v>
      </c>
      <c r="B23" s="343" t="s">
        <v>43</v>
      </c>
      <c r="C23" s="436" t="s">
        <v>47</v>
      </c>
      <c r="D23" s="437">
        <v>44371</v>
      </c>
      <c r="E23" s="288">
        <v>237.05</v>
      </c>
      <c r="F23" s="288">
        <v>237.25</v>
      </c>
      <c r="G23" s="289">
        <v>232.6</v>
      </c>
      <c r="H23" s="289">
        <v>228.15</v>
      </c>
      <c r="I23" s="289">
        <v>223.5</v>
      </c>
      <c r="J23" s="289">
        <v>241.7</v>
      </c>
      <c r="K23" s="289">
        <v>246.34999999999997</v>
      </c>
      <c r="L23" s="289">
        <v>250.79999999999998</v>
      </c>
      <c r="M23" s="276">
        <v>241.9</v>
      </c>
      <c r="N23" s="276">
        <v>232.8</v>
      </c>
      <c r="O23" s="291">
        <v>14572500</v>
      </c>
      <c r="P23" s="292">
        <v>-3.0277823989352852E-2</v>
      </c>
    </row>
    <row r="24" spans="1:16" ht="14.4">
      <c r="A24" s="254">
        <v>14</v>
      </c>
      <c r="B24" s="343" t="s">
        <v>43</v>
      </c>
      <c r="C24" s="436" t="s">
        <v>48</v>
      </c>
      <c r="D24" s="437">
        <v>44371</v>
      </c>
      <c r="E24" s="288">
        <v>130.4</v>
      </c>
      <c r="F24" s="288">
        <v>129.31666666666669</v>
      </c>
      <c r="G24" s="289">
        <v>127.73333333333338</v>
      </c>
      <c r="H24" s="289">
        <v>125.06666666666669</v>
      </c>
      <c r="I24" s="289">
        <v>123.48333333333338</v>
      </c>
      <c r="J24" s="289">
        <v>131.98333333333338</v>
      </c>
      <c r="K24" s="289">
        <v>133.56666666666669</v>
      </c>
      <c r="L24" s="289">
        <v>136.23333333333338</v>
      </c>
      <c r="M24" s="276">
        <v>130.9</v>
      </c>
      <c r="N24" s="276">
        <v>126.65</v>
      </c>
      <c r="O24" s="291">
        <v>38488500</v>
      </c>
      <c r="P24" s="292">
        <v>3.5221496005809733E-2</v>
      </c>
    </row>
    <row r="25" spans="1:16" ht="14.4">
      <c r="A25" s="254">
        <v>15</v>
      </c>
      <c r="B25" s="343" t="s">
        <v>49</v>
      </c>
      <c r="C25" s="436" t="s">
        <v>50</v>
      </c>
      <c r="D25" s="437">
        <v>44371</v>
      </c>
      <c r="E25" s="288">
        <v>2925.4</v>
      </c>
      <c r="F25" s="288">
        <v>2924.25</v>
      </c>
      <c r="G25" s="289">
        <v>2907.25</v>
      </c>
      <c r="H25" s="289">
        <v>2889.1</v>
      </c>
      <c r="I25" s="289">
        <v>2872.1</v>
      </c>
      <c r="J25" s="289">
        <v>2942.4</v>
      </c>
      <c r="K25" s="289">
        <v>2959.4</v>
      </c>
      <c r="L25" s="289">
        <v>2977.55</v>
      </c>
      <c r="M25" s="276">
        <v>2941.25</v>
      </c>
      <c r="N25" s="276">
        <v>2906.1</v>
      </c>
      <c r="O25" s="291">
        <v>4361700</v>
      </c>
      <c r="P25" s="292">
        <v>-2.8120713305898491E-3</v>
      </c>
    </row>
    <row r="26" spans="1:16" ht="14.4">
      <c r="A26" s="254">
        <v>16</v>
      </c>
      <c r="B26" s="343" t="s">
        <v>53</v>
      </c>
      <c r="C26" s="436" t="s">
        <v>222</v>
      </c>
      <c r="D26" s="437">
        <v>44371</v>
      </c>
      <c r="E26" s="288">
        <v>1011.25</v>
      </c>
      <c r="F26" s="288">
        <v>1016.3333333333334</v>
      </c>
      <c r="G26" s="289">
        <v>1002.4666666666667</v>
      </c>
      <c r="H26" s="289">
        <v>993.68333333333328</v>
      </c>
      <c r="I26" s="289">
        <v>979.81666666666661</v>
      </c>
      <c r="J26" s="289">
        <v>1025.1166666666668</v>
      </c>
      <c r="K26" s="289">
        <v>1038.9833333333333</v>
      </c>
      <c r="L26" s="289">
        <v>1047.7666666666669</v>
      </c>
      <c r="M26" s="276">
        <v>1030.2</v>
      </c>
      <c r="N26" s="276">
        <v>1007.55</v>
      </c>
      <c r="O26" s="291">
        <v>2376500</v>
      </c>
      <c r="P26" s="292">
        <v>-4.8157453936348406E-3</v>
      </c>
    </row>
    <row r="27" spans="1:16" ht="14.4">
      <c r="A27" s="254">
        <v>17</v>
      </c>
      <c r="B27" s="343" t="s">
        <v>51</v>
      </c>
      <c r="C27" s="436" t="s">
        <v>52</v>
      </c>
      <c r="D27" s="437">
        <v>44371</v>
      </c>
      <c r="E27" s="288">
        <v>977.3</v>
      </c>
      <c r="F27" s="288">
        <v>970.21666666666658</v>
      </c>
      <c r="G27" s="289">
        <v>960.53333333333319</v>
      </c>
      <c r="H27" s="289">
        <v>943.76666666666665</v>
      </c>
      <c r="I27" s="289">
        <v>934.08333333333326</v>
      </c>
      <c r="J27" s="289">
        <v>986.98333333333312</v>
      </c>
      <c r="K27" s="289">
        <v>996.66666666666652</v>
      </c>
      <c r="L27" s="289">
        <v>1013.4333333333331</v>
      </c>
      <c r="M27" s="276">
        <v>979.9</v>
      </c>
      <c r="N27" s="276">
        <v>953.45</v>
      </c>
      <c r="O27" s="291">
        <v>10563150</v>
      </c>
      <c r="P27" s="292">
        <v>1.9446709742174266E-2</v>
      </c>
    </row>
    <row r="28" spans="1:16" ht="14.4">
      <c r="A28" s="254">
        <v>18</v>
      </c>
      <c r="B28" s="343" t="s">
        <v>53</v>
      </c>
      <c r="C28" s="436" t="s">
        <v>54</v>
      </c>
      <c r="D28" s="437">
        <v>44371</v>
      </c>
      <c r="E28" s="288">
        <v>747.8</v>
      </c>
      <c r="F28" s="288">
        <v>747.35</v>
      </c>
      <c r="G28" s="289">
        <v>741.95</v>
      </c>
      <c r="H28" s="289">
        <v>736.1</v>
      </c>
      <c r="I28" s="289">
        <v>730.7</v>
      </c>
      <c r="J28" s="289">
        <v>753.2</v>
      </c>
      <c r="K28" s="289">
        <v>758.59999999999991</v>
      </c>
      <c r="L28" s="289">
        <v>764.45</v>
      </c>
      <c r="M28" s="276">
        <v>752.75</v>
      </c>
      <c r="N28" s="276">
        <v>741.5</v>
      </c>
      <c r="O28" s="291">
        <v>35605200</v>
      </c>
      <c r="P28" s="292">
        <v>-1.8686334171186664E-2</v>
      </c>
    </row>
    <row r="29" spans="1:16" ht="14.4">
      <c r="A29" s="254">
        <v>19</v>
      </c>
      <c r="B29" s="343" t="s">
        <v>43</v>
      </c>
      <c r="C29" s="436" t="s">
        <v>55</v>
      </c>
      <c r="D29" s="437">
        <v>44371</v>
      </c>
      <c r="E29" s="288">
        <v>4285.3</v>
      </c>
      <c r="F29" s="288">
        <v>4276.3</v>
      </c>
      <c r="G29" s="289">
        <v>4259.9000000000005</v>
      </c>
      <c r="H29" s="289">
        <v>4234.5</v>
      </c>
      <c r="I29" s="289">
        <v>4218.1000000000004</v>
      </c>
      <c r="J29" s="289">
        <v>4301.7000000000007</v>
      </c>
      <c r="K29" s="289">
        <v>4318.1000000000004</v>
      </c>
      <c r="L29" s="289">
        <v>4343.5000000000009</v>
      </c>
      <c r="M29" s="276">
        <v>4292.7</v>
      </c>
      <c r="N29" s="276">
        <v>4250.8999999999996</v>
      </c>
      <c r="O29" s="291">
        <v>1514250</v>
      </c>
      <c r="P29" s="292">
        <v>-1.3517915309446253E-2</v>
      </c>
    </row>
    <row r="30" spans="1:16" ht="14.4">
      <c r="A30" s="254">
        <v>20</v>
      </c>
      <c r="B30" s="343" t="s">
        <v>56</v>
      </c>
      <c r="C30" s="436" t="s">
        <v>57</v>
      </c>
      <c r="D30" s="437">
        <v>44371</v>
      </c>
      <c r="E30" s="288">
        <v>11789.85</v>
      </c>
      <c r="F30" s="288">
        <v>11798.833333333334</v>
      </c>
      <c r="G30" s="289">
        <v>11678.366666666669</v>
      </c>
      <c r="H30" s="289">
        <v>11566.883333333335</v>
      </c>
      <c r="I30" s="289">
        <v>11446.41666666667</v>
      </c>
      <c r="J30" s="289">
        <v>11910.316666666668</v>
      </c>
      <c r="K30" s="289">
        <v>12030.783333333331</v>
      </c>
      <c r="L30" s="289">
        <v>12142.266666666666</v>
      </c>
      <c r="M30" s="276">
        <v>11919.3</v>
      </c>
      <c r="N30" s="276">
        <v>11687.35</v>
      </c>
      <c r="O30" s="291">
        <v>732325</v>
      </c>
      <c r="P30" s="292">
        <v>-5.1621667515707251E-3</v>
      </c>
    </row>
    <row r="31" spans="1:16" ht="14.4">
      <c r="A31" s="254">
        <v>21</v>
      </c>
      <c r="B31" s="343" t="s">
        <v>56</v>
      </c>
      <c r="C31" s="436" t="s">
        <v>58</v>
      </c>
      <c r="D31" s="437">
        <v>44371</v>
      </c>
      <c r="E31" s="288">
        <v>5783.3</v>
      </c>
      <c r="F31" s="288">
        <v>5787.6833333333334</v>
      </c>
      <c r="G31" s="289">
        <v>5740.3666666666668</v>
      </c>
      <c r="H31" s="289">
        <v>5697.4333333333334</v>
      </c>
      <c r="I31" s="289">
        <v>5650.1166666666668</v>
      </c>
      <c r="J31" s="289">
        <v>5830.6166666666668</v>
      </c>
      <c r="K31" s="289">
        <v>5877.9333333333343</v>
      </c>
      <c r="L31" s="289">
        <v>5920.8666666666668</v>
      </c>
      <c r="M31" s="276">
        <v>5835</v>
      </c>
      <c r="N31" s="276">
        <v>5744.75</v>
      </c>
      <c r="O31" s="291">
        <v>3609625</v>
      </c>
      <c r="P31" s="292">
        <v>2.4479369922304609E-2</v>
      </c>
    </row>
    <row r="32" spans="1:16" ht="14.4">
      <c r="A32" s="254">
        <v>22</v>
      </c>
      <c r="B32" s="343" t="s">
        <v>43</v>
      </c>
      <c r="C32" s="436" t="s">
        <v>59</v>
      </c>
      <c r="D32" s="437">
        <v>44371</v>
      </c>
      <c r="E32" s="288">
        <v>2254.1</v>
      </c>
      <c r="F32" s="288">
        <v>2255.2833333333333</v>
      </c>
      <c r="G32" s="289">
        <v>2235.7666666666664</v>
      </c>
      <c r="H32" s="289">
        <v>2217.4333333333329</v>
      </c>
      <c r="I32" s="289">
        <v>2197.9166666666661</v>
      </c>
      <c r="J32" s="289">
        <v>2273.6166666666668</v>
      </c>
      <c r="K32" s="289">
        <v>2293.1333333333341</v>
      </c>
      <c r="L32" s="289">
        <v>2311.4666666666672</v>
      </c>
      <c r="M32" s="276">
        <v>2274.8000000000002</v>
      </c>
      <c r="N32" s="276">
        <v>2236.9499999999998</v>
      </c>
      <c r="O32" s="291">
        <v>1160800</v>
      </c>
      <c r="P32" s="292">
        <v>4.8476454293628806E-3</v>
      </c>
    </row>
    <row r="33" spans="1:16" ht="14.4">
      <c r="A33" s="254">
        <v>23</v>
      </c>
      <c r="B33" s="343" t="s">
        <v>53</v>
      </c>
      <c r="C33" s="436" t="s">
        <v>229</v>
      </c>
      <c r="D33" s="437">
        <v>44371</v>
      </c>
      <c r="E33" s="288">
        <v>317.64999999999998</v>
      </c>
      <c r="F33" s="288">
        <v>318.40000000000003</v>
      </c>
      <c r="G33" s="289">
        <v>314.05000000000007</v>
      </c>
      <c r="H33" s="289">
        <v>310.45000000000005</v>
      </c>
      <c r="I33" s="289">
        <v>306.10000000000008</v>
      </c>
      <c r="J33" s="289">
        <v>322.00000000000006</v>
      </c>
      <c r="K33" s="289">
        <v>326.35000000000008</v>
      </c>
      <c r="L33" s="289">
        <v>329.95000000000005</v>
      </c>
      <c r="M33" s="276">
        <v>322.75</v>
      </c>
      <c r="N33" s="276">
        <v>314.8</v>
      </c>
      <c r="O33" s="291">
        <v>18613800</v>
      </c>
      <c r="P33" s="292">
        <v>2.5384234010907288E-2</v>
      </c>
    </row>
    <row r="34" spans="1:16" ht="14.4">
      <c r="A34" s="254">
        <v>24</v>
      </c>
      <c r="B34" s="343" t="s">
        <v>53</v>
      </c>
      <c r="C34" s="436" t="s">
        <v>60</v>
      </c>
      <c r="D34" s="437">
        <v>44371</v>
      </c>
      <c r="E34" s="288">
        <v>82.2</v>
      </c>
      <c r="F34" s="288">
        <v>81.983333333333334</v>
      </c>
      <c r="G34" s="289">
        <v>80.466666666666669</v>
      </c>
      <c r="H34" s="289">
        <v>78.733333333333334</v>
      </c>
      <c r="I34" s="289">
        <v>77.216666666666669</v>
      </c>
      <c r="J34" s="289">
        <v>83.716666666666669</v>
      </c>
      <c r="K34" s="289">
        <v>85.233333333333348</v>
      </c>
      <c r="L34" s="289">
        <v>86.966666666666669</v>
      </c>
      <c r="M34" s="276">
        <v>83.5</v>
      </c>
      <c r="N34" s="276">
        <v>80.25</v>
      </c>
      <c r="O34" s="291">
        <v>189153900</v>
      </c>
      <c r="P34" s="292">
        <v>-3.0917635419243139E-4</v>
      </c>
    </row>
    <row r="35" spans="1:16" ht="14.4">
      <c r="A35" s="254">
        <v>25</v>
      </c>
      <c r="B35" s="343" t="s">
        <v>49</v>
      </c>
      <c r="C35" s="436" t="s">
        <v>62</v>
      </c>
      <c r="D35" s="437">
        <v>44371</v>
      </c>
      <c r="E35" s="288">
        <v>1576.9</v>
      </c>
      <c r="F35" s="288">
        <v>1572.2333333333336</v>
      </c>
      <c r="G35" s="289">
        <v>1551.5166666666671</v>
      </c>
      <c r="H35" s="289">
        <v>1526.1333333333334</v>
      </c>
      <c r="I35" s="289">
        <v>1505.416666666667</v>
      </c>
      <c r="J35" s="289">
        <v>1597.6166666666672</v>
      </c>
      <c r="K35" s="289">
        <v>1618.3333333333335</v>
      </c>
      <c r="L35" s="289">
        <v>1643.7166666666674</v>
      </c>
      <c r="M35" s="276">
        <v>1592.95</v>
      </c>
      <c r="N35" s="276">
        <v>1546.85</v>
      </c>
      <c r="O35" s="291">
        <v>1178100</v>
      </c>
      <c r="P35" s="292">
        <v>0.1634980988593156</v>
      </c>
    </row>
    <row r="36" spans="1:16" ht="14.4">
      <c r="A36" s="254">
        <v>26</v>
      </c>
      <c r="B36" s="343" t="s">
        <v>63</v>
      </c>
      <c r="C36" s="436" t="s">
        <v>64</v>
      </c>
      <c r="D36" s="437">
        <v>44371</v>
      </c>
      <c r="E36" s="288">
        <v>153.44999999999999</v>
      </c>
      <c r="F36" s="288">
        <v>152.13333333333333</v>
      </c>
      <c r="G36" s="289">
        <v>149.96666666666664</v>
      </c>
      <c r="H36" s="289">
        <v>146.48333333333332</v>
      </c>
      <c r="I36" s="289">
        <v>144.31666666666663</v>
      </c>
      <c r="J36" s="289">
        <v>155.61666666666665</v>
      </c>
      <c r="K36" s="289">
        <v>157.78333333333333</v>
      </c>
      <c r="L36" s="289">
        <v>161.26666666666665</v>
      </c>
      <c r="M36" s="276">
        <v>154.30000000000001</v>
      </c>
      <c r="N36" s="276">
        <v>148.65</v>
      </c>
      <c r="O36" s="291">
        <v>33854200</v>
      </c>
      <c r="P36" s="292">
        <v>-5.1022582019599486E-2</v>
      </c>
    </row>
    <row r="37" spans="1:16" ht="14.4">
      <c r="A37" s="254">
        <v>27</v>
      </c>
      <c r="B37" s="343" t="s">
        <v>49</v>
      </c>
      <c r="C37" s="436" t="s">
        <v>65</v>
      </c>
      <c r="D37" s="437">
        <v>44371</v>
      </c>
      <c r="E37" s="288">
        <v>810.45</v>
      </c>
      <c r="F37" s="288">
        <v>812.4666666666667</v>
      </c>
      <c r="G37" s="289">
        <v>805.98333333333335</v>
      </c>
      <c r="H37" s="289">
        <v>801.51666666666665</v>
      </c>
      <c r="I37" s="289">
        <v>795.0333333333333</v>
      </c>
      <c r="J37" s="289">
        <v>816.93333333333339</v>
      </c>
      <c r="K37" s="289">
        <v>823.41666666666674</v>
      </c>
      <c r="L37" s="289">
        <v>827.88333333333344</v>
      </c>
      <c r="M37" s="276">
        <v>818.95</v>
      </c>
      <c r="N37" s="276">
        <v>808</v>
      </c>
      <c r="O37" s="291">
        <v>3468300</v>
      </c>
      <c r="P37" s="292">
        <v>-7.866582756450597E-3</v>
      </c>
    </row>
    <row r="38" spans="1:16" ht="14.4">
      <c r="A38" s="254">
        <v>28</v>
      </c>
      <c r="B38" s="343" t="s">
        <v>43</v>
      </c>
      <c r="C38" s="436" t="s">
        <v>66</v>
      </c>
      <c r="D38" s="437">
        <v>44371</v>
      </c>
      <c r="E38" s="288">
        <v>760</v>
      </c>
      <c r="F38" s="288">
        <v>757.48333333333323</v>
      </c>
      <c r="G38" s="289">
        <v>749.71666666666647</v>
      </c>
      <c r="H38" s="289">
        <v>739.43333333333328</v>
      </c>
      <c r="I38" s="289">
        <v>731.66666666666652</v>
      </c>
      <c r="J38" s="289">
        <v>767.76666666666642</v>
      </c>
      <c r="K38" s="289">
        <v>775.53333333333308</v>
      </c>
      <c r="L38" s="289">
        <v>785.81666666666638</v>
      </c>
      <c r="M38" s="276">
        <v>765.25</v>
      </c>
      <c r="N38" s="276">
        <v>747.2</v>
      </c>
      <c r="O38" s="291">
        <v>8104500</v>
      </c>
      <c r="P38" s="292">
        <v>-8.4857723577235769E-2</v>
      </c>
    </row>
    <row r="39" spans="1:16" ht="14.4">
      <c r="A39" s="254">
        <v>29</v>
      </c>
      <c r="B39" s="343" t="s">
        <v>67</v>
      </c>
      <c r="C39" s="436" t="s">
        <v>68</v>
      </c>
      <c r="D39" s="437">
        <v>44371</v>
      </c>
      <c r="E39" s="288">
        <v>549.25</v>
      </c>
      <c r="F39" s="288">
        <v>545.06666666666672</v>
      </c>
      <c r="G39" s="289">
        <v>539.68333333333339</v>
      </c>
      <c r="H39" s="289">
        <v>530.11666666666667</v>
      </c>
      <c r="I39" s="289">
        <v>524.73333333333335</v>
      </c>
      <c r="J39" s="289">
        <v>554.63333333333344</v>
      </c>
      <c r="K39" s="289">
        <v>560.01666666666688</v>
      </c>
      <c r="L39" s="289">
        <v>569.58333333333348</v>
      </c>
      <c r="M39" s="276">
        <v>550.45000000000005</v>
      </c>
      <c r="N39" s="276">
        <v>535.5</v>
      </c>
      <c r="O39" s="291">
        <v>115569036</v>
      </c>
      <c r="P39" s="292">
        <v>-1.5639780538563412E-2</v>
      </c>
    </row>
    <row r="40" spans="1:16" ht="14.4">
      <c r="A40" s="254">
        <v>30</v>
      </c>
      <c r="B40" s="343" t="s">
        <v>63</v>
      </c>
      <c r="C40" s="436" t="s">
        <v>69</v>
      </c>
      <c r="D40" s="437">
        <v>44371</v>
      </c>
      <c r="E40" s="288">
        <v>75.95</v>
      </c>
      <c r="F40" s="288">
        <v>76.25</v>
      </c>
      <c r="G40" s="289">
        <v>74.8</v>
      </c>
      <c r="H40" s="289">
        <v>73.649999999999991</v>
      </c>
      <c r="I40" s="289">
        <v>72.199999999999989</v>
      </c>
      <c r="J40" s="289">
        <v>77.400000000000006</v>
      </c>
      <c r="K40" s="289">
        <v>78.849999999999994</v>
      </c>
      <c r="L40" s="289">
        <v>80.000000000000014</v>
      </c>
      <c r="M40" s="276">
        <v>77.7</v>
      </c>
      <c r="N40" s="276">
        <v>75.099999999999994</v>
      </c>
      <c r="O40" s="291">
        <v>120298500</v>
      </c>
      <c r="P40" s="292">
        <v>2.0991865652059826E-3</v>
      </c>
    </row>
    <row r="41" spans="1:16" ht="14.4">
      <c r="A41" s="254">
        <v>31</v>
      </c>
      <c r="B41" s="343" t="s">
        <v>51</v>
      </c>
      <c r="C41" s="436" t="s">
        <v>70</v>
      </c>
      <c r="D41" s="437">
        <v>44371</v>
      </c>
      <c r="E41" s="288">
        <v>404.3</v>
      </c>
      <c r="F41" s="288">
        <v>400.3</v>
      </c>
      <c r="G41" s="289">
        <v>395.45000000000005</v>
      </c>
      <c r="H41" s="289">
        <v>386.6</v>
      </c>
      <c r="I41" s="289">
        <v>381.75000000000006</v>
      </c>
      <c r="J41" s="289">
        <v>409.15000000000003</v>
      </c>
      <c r="K41" s="289">
        <v>414.00000000000006</v>
      </c>
      <c r="L41" s="289">
        <v>422.85</v>
      </c>
      <c r="M41" s="276">
        <v>405.15</v>
      </c>
      <c r="N41" s="276">
        <v>391.45</v>
      </c>
      <c r="O41" s="291">
        <v>17696200</v>
      </c>
      <c r="P41" s="292">
        <v>9.4463395434269213E-3</v>
      </c>
    </row>
    <row r="42" spans="1:16" ht="14.4">
      <c r="A42" s="254">
        <v>32</v>
      </c>
      <c r="B42" s="343" t="s">
        <v>43</v>
      </c>
      <c r="C42" s="436" t="s">
        <v>71</v>
      </c>
      <c r="D42" s="437">
        <v>44371</v>
      </c>
      <c r="E42" s="288">
        <v>15938.15</v>
      </c>
      <c r="F42" s="288">
        <v>15914.583333333334</v>
      </c>
      <c r="G42" s="289">
        <v>15780.166666666668</v>
      </c>
      <c r="H42" s="289">
        <v>15622.183333333334</v>
      </c>
      <c r="I42" s="289">
        <v>15487.766666666668</v>
      </c>
      <c r="J42" s="289">
        <v>16072.566666666668</v>
      </c>
      <c r="K42" s="289">
        <v>16206.983333333335</v>
      </c>
      <c r="L42" s="289">
        <v>16364.966666666667</v>
      </c>
      <c r="M42" s="276">
        <v>16049</v>
      </c>
      <c r="N42" s="276">
        <v>15756.6</v>
      </c>
      <c r="O42" s="291">
        <v>99250</v>
      </c>
      <c r="P42" s="292">
        <v>-6.8949343339587243E-2</v>
      </c>
    </row>
    <row r="43" spans="1:16" ht="14.4">
      <c r="A43" s="254">
        <v>33</v>
      </c>
      <c r="B43" s="343" t="s">
        <v>72</v>
      </c>
      <c r="C43" s="436" t="s">
        <v>73</v>
      </c>
      <c r="D43" s="437">
        <v>44371</v>
      </c>
      <c r="E43" s="288">
        <v>489.45</v>
      </c>
      <c r="F43" s="288">
        <v>486.31666666666666</v>
      </c>
      <c r="G43" s="289">
        <v>480.83333333333331</v>
      </c>
      <c r="H43" s="289">
        <v>472.21666666666664</v>
      </c>
      <c r="I43" s="289">
        <v>466.73333333333329</v>
      </c>
      <c r="J43" s="289">
        <v>494.93333333333334</v>
      </c>
      <c r="K43" s="289">
        <v>500.41666666666669</v>
      </c>
      <c r="L43" s="289">
        <v>509.03333333333336</v>
      </c>
      <c r="M43" s="276">
        <v>491.8</v>
      </c>
      <c r="N43" s="276">
        <v>477.7</v>
      </c>
      <c r="O43" s="291">
        <v>36858600</v>
      </c>
      <c r="P43" s="292">
        <v>1.086044330354939E-2</v>
      </c>
    </row>
    <row r="44" spans="1:16" ht="14.4">
      <c r="A44" s="254">
        <v>34</v>
      </c>
      <c r="B44" s="343" t="s">
        <v>49</v>
      </c>
      <c r="C44" s="436" t="s">
        <v>74</v>
      </c>
      <c r="D44" s="437">
        <v>44371</v>
      </c>
      <c r="E44" s="288">
        <v>3602.9</v>
      </c>
      <c r="F44" s="288">
        <v>3587</v>
      </c>
      <c r="G44" s="289">
        <v>3551.45</v>
      </c>
      <c r="H44" s="289">
        <v>3500</v>
      </c>
      <c r="I44" s="289">
        <v>3464.45</v>
      </c>
      <c r="J44" s="289">
        <v>3638.45</v>
      </c>
      <c r="K44" s="289">
        <v>3674</v>
      </c>
      <c r="L44" s="289">
        <v>3725.45</v>
      </c>
      <c r="M44" s="276">
        <v>3622.55</v>
      </c>
      <c r="N44" s="276">
        <v>3535.55</v>
      </c>
      <c r="O44" s="291">
        <v>1819200</v>
      </c>
      <c r="P44" s="292">
        <v>2.4670496789455897E-2</v>
      </c>
    </row>
    <row r="45" spans="1:16" ht="14.4">
      <c r="A45" s="254">
        <v>35</v>
      </c>
      <c r="B45" s="343" t="s">
        <v>51</v>
      </c>
      <c r="C45" s="436" t="s">
        <v>75</v>
      </c>
      <c r="D45" s="437">
        <v>44371</v>
      </c>
      <c r="E45" s="288">
        <v>636.9</v>
      </c>
      <c r="F45" s="288">
        <v>630.65</v>
      </c>
      <c r="G45" s="289">
        <v>618.29999999999995</v>
      </c>
      <c r="H45" s="289">
        <v>599.69999999999993</v>
      </c>
      <c r="I45" s="289">
        <v>587.34999999999991</v>
      </c>
      <c r="J45" s="289">
        <v>649.25</v>
      </c>
      <c r="K45" s="289">
        <v>661.60000000000014</v>
      </c>
      <c r="L45" s="289">
        <v>680.2</v>
      </c>
      <c r="M45" s="276">
        <v>643</v>
      </c>
      <c r="N45" s="276">
        <v>612.04999999999995</v>
      </c>
      <c r="O45" s="291">
        <v>23727000</v>
      </c>
      <c r="P45" s="292">
        <v>4.657661853749418E-3</v>
      </c>
    </row>
    <row r="46" spans="1:16" ht="14.4">
      <c r="A46" s="254">
        <v>36</v>
      </c>
      <c r="B46" s="343" t="s">
        <v>53</v>
      </c>
      <c r="C46" s="436" t="s">
        <v>76</v>
      </c>
      <c r="D46" s="437">
        <v>44371</v>
      </c>
      <c r="E46" s="288">
        <v>158.55000000000001</v>
      </c>
      <c r="F46" s="288">
        <v>159</v>
      </c>
      <c r="G46" s="289">
        <v>155.80000000000001</v>
      </c>
      <c r="H46" s="289">
        <v>153.05000000000001</v>
      </c>
      <c r="I46" s="289">
        <v>149.85000000000002</v>
      </c>
      <c r="J46" s="289">
        <v>161.75</v>
      </c>
      <c r="K46" s="289">
        <v>164.95</v>
      </c>
      <c r="L46" s="289">
        <v>167.7</v>
      </c>
      <c r="M46" s="276">
        <v>162.19999999999999</v>
      </c>
      <c r="N46" s="276">
        <v>156.25</v>
      </c>
      <c r="O46" s="291">
        <v>58860000</v>
      </c>
      <c r="P46" s="292">
        <v>-2.1056486313283896E-3</v>
      </c>
    </row>
    <row r="47" spans="1:16" ht="14.4">
      <c r="A47" s="254">
        <v>37</v>
      </c>
      <c r="B47" s="343" t="s">
        <v>56</v>
      </c>
      <c r="C47" s="436" t="s">
        <v>81</v>
      </c>
      <c r="D47" s="437">
        <v>44371</v>
      </c>
      <c r="E47" s="288">
        <v>573.75</v>
      </c>
      <c r="F47" s="288">
        <v>574.81666666666672</v>
      </c>
      <c r="G47" s="289">
        <v>566.88333333333344</v>
      </c>
      <c r="H47" s="289">
        <v>560.01666666666677</v>
      </c>
      <c r="I47" s="289">
        <v>552.08333333333348</v>
      </c>
      <c r="J47" s="289">
        <v>581.68333333333339</v>
      </c>
      <c r="K47" s="289">
        <v>589.61666666666656</v>
      </c>
      <c r="L47" s="289">
        <v>596.48333333333335</v>
      </c>
      <c r="M47" s="276">
        <v>582.75</v>
      </c>
      <c r="N47" s="276">
        <v>567.95000000000005</v>
      </c>
      <c r="O47" s="291">
        <v>7805000</v>
      </c>
      <c r="P47" s="292">
        <v>-2.7414330218068536E-2</v>
      </c>
    </row>
    <row r="48" spans="1:16" ht="14.4">
      <c r="A48" s="254">
        <v>38</v>
      </c>
      <c r="B48" s="363" t="s">
        <v>51</v>
      </c>
      <c r="C48" s="436" t="s">
        <v>82</v>
      </c>
      <c r="D48" s="437">
        <v>44371</v>
      </c>
      <c r="E48" s="288">
        <v>957.25</v>
      </c>
      <c r="F48" s="288">
        <v>950.31666666666661</v>
      </c>
      <c r="G48" s="289">
        <v>941.73333333333323</v>
      </c>
      <c r="H48" s="289">
        <v>926.21666666666658</v>
      </c>
      <c r="I48" s="289">
        <v>917.63333333333321</v>
      </c>
      <c r="J48" s="289">
        <v>965.83333333333326</v>
      </c>
      <c r="K48" s="289">
        <v>974.41666666666674</v>
      </c>
      <c r="L48" s="289">
        <v>989.93333333333328</v>
      </c>
      <c r="M48" s="276">
        <v>958.9</v>
      </c>
      <c r="N48" s="276">
        <v>934.8</v>
      </c>
      <c r="O48" s="291">
        <v>9840350</v>
      </c>
      <c r="P48" s="292">
        <v>-2.0192867775548507E-2</v>
      </c>
    </row>
    <row r="49" spans="1:16" ht="14.4">
      <c r="A49" s="254">
        <v>39</v>
      </c>
      <c r="B49" s="343" t="s">
        <v>39</v>
      </c>
      <c r="C49" s="436" t="s">
        <v>83</v>
      </c>
      <c r="D49" s="437">
        <v>44371</v>
      </c>
      <c r="E49" s="288">
        <v>156.44999999999999</v>
      </c>
      <c r="F49" s="288">
        <v>155.71666666666667</v>
      </c>
      <c r="G49" s="289">
        <v>153.73333333333335</v>
      </c>
      <c r="H49" s="289">
        <v>151.01666666666668</v>
      </c>
      <c r="I49" s="289">
        <v>149.03333333333336</v>
      </c>
      <c r="J49" s="289">
        <v>158.43333333333334</v>
      </c>
      <c r="K49" s="289">
        <v>160.41666666666663</v>
      </c>
      <c r="L49" s="289">
        <v>163.13333333333333</v>
      </c>
      <c r="M49" s="276">
        <v>157.69999999999999</v>
      </c>
      <c r="N49" s="276">
        <v>153</v>
      </c>
      <c r="O49" s="291">
        <v>50253000</v>
      </c>
      <c r="P49" s="292">
        <v>-3.5702772404900066E-2</v>
      </c>
    </row>
    <row r="50" spans="1:16" ht="14.4">
      <c r="A50" s="254">
        <v>40</v>
      </c>
      <c r="B50" s="343" t="s">
        <v>106</v>
      </c>
      <c r="C50" s="436" t="s">
        <v>821</v>
      </c>
      <c r="D50" s="437">
        <v>44371</v>
      </c>
      <c r="E50" s="288">
        <v>3829.05</v>
      </c>
      <c r="F50" s="288">
        <v>3801.0166666666664</v>
      </c>
      <c r="G50" s="289">
        <v>3757.0333333333328</v>
      </c>
      <c r="H50" s="289">
        <v>3685.0166666666664</v>
      </c>
      <c r="I50" s="289">
        <v>3641.0333333333328</v>
      </c>
      <c r="J50" s="289">
        <v>3873.0333333333328</v>
      </c>
      <c r="K50" s="289">
        <v>3917.0166666666664</v>
      </c>
      <c r="L50" s="289">
        <v>3989.0333333333328</v>
      </c>
      <c r="M50" s="276">
        <v>3845</v>
      </c>
      <c r="N50" s="276">
        <v>3729</v>
      </c>
      <c r="O50" s="291">
        <v>830750</v>
      </c>
      <c r="P50" s="292">
        <v>-8.3790564945270068E-2</v>
      </c>
    </row>
    <row r="51" spans="1:16" ht="14.4">
      <c r="A51" s="254">
        <v>41</v>
      </c>
      <c r="B51" s="343" t="s">
        <v>49</v>
      </c>
      <c r="C51" s="436" t="s">
        <v>84</v>
      </c>
      <c r="D51" s="437">
        <v>44371</v>
      </c>
      <c r="E51" s="288">
        <v>1704.85</v>
      </c>
      <c r="F51" s="288">
        <v>1712.1166666666668</v>
      </c>
      <c r="G51" s="289">
        <v>1694.8333333333335</v>
      </c>
      <c r="H51" s="289">
        <v>1684.8166666666666</v>
      </c>
      <c r="I51" s="289">
        <v>1667.5333333333333</v>
      </c>
      <c r="J51" s="289">
        <v>1722.1333333333337</v>
      </c>
      <c r="K51" s="289">
        <v>1739.416666666667</v>
      </c>
      <c r="L51" s="289">
        <v>1749.4333333333338</v>
      </c>
      <c r="M51" s="276">
        <v>1729.4</v>
      </c>
      <c r="N51" s="276">
        <v>1702.1</v>
      </c>
      <c r="O51" s="291">
        <v>2610300</v>
      </c>
      <c r="P51" s="292">
        <v>5.6634304207119745E-3</v>
      </c>
    </row>
    <row r="52" spans="1:16" ht="14.4">
      <c r="A52" s="254">
        <v>42</v>
      </c>
      <c r="B52" s="343" t="s">
        <v>39</v>
      </c>
      <c r="C52" s="436" t="s">
        <v>85</v>
      </c>
      <c r="D52" s="437">
        <v>44371</v>
      </c>
      <c r="E52" s="288">
        <v>717.05</v>
      </c>
      <c r="F52" s="288">
        <v>718.2833333333333</v>
      </c>
      <c r="G52" s="289">
        <v>704.66666666666663</v>
      </c>
      <c r="H52" s="289">
        <v>692.2833333333333</v>
      </c>
      <c r="I52" s="289">
        <v>678.66666666666663</v>
      </c>
      <c r="J52" s="289">
        <v>730.66666666666663</v>
      </c>
      <c r="K52" s="289">
        <v>744.28333333333342</v>
      </c>
      <c r="L52" s="289">
        <v>756.66666666666663</v>
      </c>
      <c r="M52" s="276">
        <v>731.9</v>
      </c>
      <c r="N52" s="276">
        <v>705.9</v>
      </c>
      <c r="O52" s="291">
        <v>7313277</v>
      </c>
      <c r="P52" s="292">
        <v>-5.7033454252317616E-2</v>
      </c>
    </row>
    <row r="53" spans="1:16" ht="14.4">
      <c r="A53" s="254">
        <v>43</v>
      </c>
      <c r="B53" s="343" t="s">
        <v>53</v>
      </c>
      <c r="C53" s="436" t="s">
        <v>231</v>
      </c>
      <c r="D53" s="437">
        <v>44371</v>
      </c>
      <c r="E53" s="288">
        <v>166.2</v>
      </c>
      <c r="F53" s="288">
        <v>166.78333333333333</v>
      </c>
      <c r="G53" s="289">
        <v>165.01666666666665</v>
      </c>
      <c r="H53" s="289">
        <v>163.83333333333331</v>
      </c>
      <c r="I53" s="289">
        <v>162.06666666666663</v>
      </c>
      <c r="J53" s="289">
        <v>167.96666666666667</v>
      </c>
      <c r="K53" s="289">
        <v>169.73333333333338</v>
      </c>
      <c r="L53" s="289">
        <v>170.91666666666669</v>
      </c>
      <c r="M53" s="276">
        <v>168.55</v>
      </c>
      <c r="N53" s="276">
        <v>165.6</v>
      </c>
      <c r="O53" s="291">
        <v>8091000</v>
      </c>
      <c r="P53" s="292">
        <v>0.12791702679343128</v>
      </c>
    </row>
    <row r="54" spans="1:16" ht="14.4">
      <c r="A54" s="254">
        <v>44</v>
      </c>
      <c r="B54" s="343" t="s">
        <v>63</v>
      </c>
      <c r="C54" s="436" t="s">
        <v>86</v>
      </c>
      <c r="D54" s="437">
        <v>44371</v>
      </c>
      <c r="E54" s="288">
        <v>819.6</v>
      </c>
      <c r="F54" s="288">
        <v>818.9666666666667</v>
      </c>
      <c r="G54" s="289">
        <v>811.13333333333344</v>
      </c>
      <c r="H54" s="289">
        <v>802.66666666666674</v>
      </c>
      <c r="I54" s="289">
        <v>794.83333333333348</v>
      </c>
      <c r="J54" s="289">
        <v>827.43333333333339</v>
      </c>
      <c r="K54" s="289">
        <v>835.26666666666665</v>
      </c>
      <c r="L54" s="289">
        <v>843.73333333333335</v>
      </c>
      <c r="M54" s="276">
        <v>826.8</v>
      </c>
      <c r="N54" s="276">
        <v>810.5</v>
      </c>
      <c r="O54" s="291">
        <v>3170400</v>
      </c>
      <c r="P54" s="292">
        <v>6.8597560975609756E-3</v>
      </c>
    </row>
    <row r="55" spans="1:16" ht="14.4">
      <c r="A55" s="254">
        <v>45</v>
      </c>
      <c r="B55" s="343" t="s">
        <v>49</v>
      </c>
      <c r="C55" s="436" t="s">
        <v>87</v>
      </c>
      <c r="D55" s="437">
        <v>44371</v>
      </c>
      <c r="E55" s="288">
        <v>557.20000000000005</v>
      </c>
      <c r="F55" s="288">
        <v>557.08333333333337</v>
      </c>
      <c r="G55" s="289">
        <v>552.81666666666672</v>
      </c>
      <c r="H55" s="289">
        <v>548.43333333333339</v>
      </c>
      <c r="I55" s="289">
        <v>544.16666666666674</v>
      </c>
      <c r="J55" s="289">
        <v>561.4666666666667</v>
      </c>
      <c r="K55" s="289">
        <v>565.73333333333335</v>
      </c>
      <c r="L55" s="289">
        <v>570.11666666666667</v>
      </c>
      <c r="M55" s="276">
        <v>561.35</v>
      </c>
      <c r="N55" s="276">
        <v>552.70000000000005</v>
      </c>
      <c r="O55" s="291">
        <v>9751250</v>
      </c>
      <c r="P55" s="292">
        <v>1.7079530638852671E-2</v>
      </c>
    </row>
    <row r="56" spans="1:16" ht="14.4">
      <c r="A56" s="254">
        <v>46</v>
      </c>
      <c r="B56" s="343" t="s">
        <v>837</v>
      </c>
      <c r="C56" s="436" t="s">
        <v>342</v>
      </c>
      <c r="D56" s="437">
        <v>44371</v>
      </c>
      <c r="E56" s="288">
        <v>1835.3</v>
      </c>
      <c r="F56" s="288">
        <v>1815.8166666666666</v>
      </c>
      <c r="G56" s="289">
        <v>1774.7833333333333</v>
      </c>
      <c r="H56" s="289">
        <v>1714.2666666666667</v>
      </c>
      <c r="I56" s="289">
        <v>1673.2333333333333</v>
      </c>
      <c r="J56" s="289">
        <v>1876.3333333333333</v>
      </c>
      <c r="K56" s="289">
        <v>1917.3666666666666</v>
      </c>
      <c r="L56" s="289">
        <v>1977.8833333333332</v>
      </c>
      <c r="M56" s="276">
        <v>1856.85</v>
      </c>
      <c r="N56" s="276">
        <v>1755.3</v>
      </c>
      <c r="O56" s="291">
        <v>3116000</v>
      </c>
      <c r="P56" s="292">
        <v>0.15814904292882365</v>
      </c>
    </row>
    <row r="57" spans="1:16" ht="14.4">
      <c r="A57" s="254">
        <v>47</v>
      </c>
      <c r="B57" s="343" t="s">
        <v>51</v>
      </c>
      <c r="C57" s="436" t="s">
        <v>90</v>
      </c>
      <c r="D57" s="437">
        <v>44371</v>
      </c>
      <c r="E57" s="288">
        <v>4262.6499999999996</v>
      </c>
      <c r="F57" s="288">
        <v>4249.2333333333336</v>
      </c>
      <c r="G57" s="289">
        <v>4220.4666666666672</v>
      </c>
      <c r="H57" s="289">
        <v>4178.2833333333338</v>
      </c>
      <c r="I57" s="289">
        <v>4149.5166666666673</v>
      </c>
      <c r="J57" s="289">
        <v>4291.416666666667</v>
      </c>
      <c r="K57" s="289">
        <v>4320.1833333333334</v>
      </c>
      <c r="L57" s="289">
        <v>4362.3666666666668</v>
      </c>
      <c r="M57" s="276">
        <v>4278</v>
      </c>
      <c r="N57" s="276">
        <v>4207.05</v>
      </c>
      <c r="O57" s="291">
        <v>2127800</v>
      </c>
      <c r="P57" s="292">
        <v>-2.5911005310382713E-2</v>
      </c>
    </row>
    <row r="58" spans="1:16" ht="14.4">
      <c r="A58" s="254">
        <v>48</v>
      </c>
      <c r="B58" s="343" t="s">
        <v>91</v>
      </c>
      <c r="C58" s="436" t="s">
        <v>92</v>
      </c>
      <c r="D58" s="437">
        <v>44371</v>
      </c>
      <c r="E58" s="288">
        <v>305.10000000000002</v>
      </c>
      <c r="F58" s="288">
        <v>303.23333333333335</v>
      </c>
      <c r="G58" s="289">
        <v>298.91666666666669</v>
      </c>
      <c r="H58" s="289">
        <v>292.73333333333335</v>
      </c>
      <c r="I58" s="289">
        <v>288.41666666666669</v>
      </c>
      <c r="J58" s="289">
        <v>309.41666666666669</v>
      </c>
      <c r="K58" s="289">
        <v>313.73333333333329</v>
      </c>
      <c r="L58" s="289">
        <v>319.91666666666669</v>
      </c>
      <c r="M58" s="276">
        <v>307.55</v>
      </c>
      <c r="N58" s="276">
        <v>297.05</v>
      </c>
      <c r="O58" s="291">
        <v>30670200</v>
      </c>
      <c r="P58" s="292">
        <v>-6.4516129032258064E-4</v>
      </c>
    </row>
    <row r="59" spans="1:16" ht="14.4">
      <c r="A59" s="254">
        <v>49</v>
      </c>
      <c r="B59" s="343" t="s">
        <v>51</v>
      </c>
      <c r="C59" s="436" t="s">
        <v>93</v>
      </c>
      <c r="D59" s="437">
        <v>44371</v>
      </c>
      <c r="E59" s="288">
        <v>5289</v>
      </c>
      <c r="F59" s="288">
        <v>5251.25</v>
      </c>
      <c r="G59" s="289">
        <v>5197</v>
      </c>
      <c r="H59" s="289">
        <v>5105</v>
      </c>
      <c r="I59" s="289">
        <v>5050.75</v>
      </c>
      <c r="J59" s="289">
        <v>5343.25</v>
      </c>
      <c r="K59" s="289">
        <v>5397.5</v>
      </c>
      <c r="L59" s="289">
        <v>5489.5</v>
      </c>
      <c r="M59" s="276">
        <v>5305.5</v>
      </c>
      <c r="N59" s="276">
        <v>5159.25</v>
      </c>
      <c r="O59" s="291">
        <v>2698625</v>
      </c>
      <c r="P59" s="292">
        <v>-4.4270232879870877E-3</v>
      </c>
    </row>
    <row r="60" spans="1:16" ht="14.4">
      <c r="A60" s="254">
        <v>50</v>
      </c>
      <c r="B60" s="343" t="s">
        <v>43</v>
      </c>
      <c r="C60" s="436" t="s">
        <v>94</v>
      </c>
      <c r="D60" s="437">
        <v>44371</v>
      </c>
      <c r="E60" s="288">
        <v>2768.25</v>
      </c>
      <c r="F60" s="288">
        <v>2767.0833333333335</v>
      </c>
      <c r="G60" s="289">
        <v>2751.166666666667</v>
      </c>
      <c r="H60" s="289">
        <v>2734.0833333333335</v>
      </c>
      <c r="I60" s="289">
        <v>2718.166666666667</v>
      </c>
      <c r="J60" s="289">
        <v>2784.166666666667</v>
      </c>
      <c r="K60" s="289">
        <v>2800.0833333333339</v>
      </c>
      <c r="L60" s="289">
        <v>2817.166666666667</v>
      </c>
      <c r="M60" s="276">
        <v>2783</v>
      </c>
      <c r="N60" s="276">
        <v>2750</v>
      </c>
      <c r="O60" s="291">
        <v>2006550</v>
      </c>
      <c r="P60" s="292">
        <v>-2.9456576942610464E-2</v>
      </c>
    </row>
    <row r="61" spans="1:16" ht="14.4">
      <c r="A61" s="254">
        <v>51</v>
      </c>
      <c r="B61" s="343" t="s">
        <v>43</v>
      </c>
      <c r="C61" s="436" t="s">
        <v>96</v>
      </c>
      <c r="D61" s="437">
        <v>44371</v>
      </c>
      <c r="E61" s="288">
        <v>1211.45</v>
      </c>
      <c r="F61" s="288">
        <v>1211.9666666666667</v>
      </c>
      <c r="G61" s="289">
        <v>1200.4833333333333</v>
      </c>
      <c r="H61" s="289">
        <v>1189.5166666666667</v>
      </c>
      <c r="I61" s="289">
        <v>1178.0333333333333</v>
      </c>
      <c r="J61" s="289">
        <v>1222.9333333333334</v>
      </c>
      <c r="K61" s="289">
        <v>1234.416666666667</v>
      </c>
      <c r="L61" s="289">
        <v>1245.3833333333334</v>
      </c>
      <c r="M61" s="276">
        <v>1223.45</v>
      </c>
      <c r="N61" s="276">
        <v>1201</v>
      </c>
      <c r="O61" s="291">
        <v>5813500</v>
      </c>
      <c r="P61" s="292">
        <v>1.9581363943281565E-2</v>
      </c>
    </row>
    <row r="62" spans="1:16" ht="14.4">
      <c r="A62" s="254">
        <v>52</v>
      </c>
      <c r="B62" s="343" t="s">
        <v>43</v>
      </c>
      <c r="C62" s="436" t="s">
        <v>97</v>
      </c>
      <c r="D62" s="437">
        <v>44371</v>
      </c>
      <c r="E62" s="288">
        <v>197.55</v>
      </c>
      <c r="F62" s="288">
        <v>197.68333333333331</v>
      </c>
      <c r="G62" s="289">
        <v>195.56666666666661</v>
      </c>
      <c r="H62" s="289">
        <v>193.58333333333329</v>
      </c>
      <c r="I62" s="289">
        <v>191.46666666666658</v>
      </c>
      <c r="J62" s="289">
        <v>199.66666666666663</v>
      </c>
      <c r="K62" s="289">
        <v>201.78333333333336</v>
      </c>
      <c r="L62" s="289">
        <v>203.76666666666665</v>
      </c>
      <c r="M62" s="276">
        <v>199.8</v>
      </c>
      <c r="N62" s="276">
        <v>195.7</v>
      </c>
      <c r="O62" s="291">
        <v>12067200</v>
      </c>
      <c r="P62" s="292">
        <v>-2.7278003482298318E-2</v>
      </c>
    </row>
    <row r="63" spans="1:16" ht="14.4">
      <c r="A63" s="254">
        <v>53</v>
      </c>
      <c r="B63" s="343" t="s">
        <v>53</v>
      </c>
      <c r="C63" s="436" t="s">
        <v>98</v>
      </c>
      <c r="D63" s="437">
        <v>44371</v>
      </c>
      <c r="E63" s="288">
        <v>86.6</v>
      </c>
      <c r="F63" s="288">
        <v>87.066666666666677</v>
      </c>
      <c r="G63" s="289">
        <v>85.933333333333351</v>
      </c>
      <c r="H63" s="289">
        <v>85.26666666666668</v>
      </c>
      <c r="I63" s="289">
        <v>84.133333333333354</v>
      </c>
      <c r="J63" s="289">
        <v>87.733333333333348</v>
      </c>
      <c r="K63" s="289">
        <v>88.866666666666674</v>
      </c>
      <c r="L63" s="289">
        <v>89.533333333333346</v>
      </c>
      <c r="M63" s="276">
        <v>88.2</v>
      </c>
      <c r="N63" s="276">
        <v>86.4</v>
      </c>
      <c r="O63" s="291">
        <v>75450000</v>
      </c>
      <c r="P63" s="292">
        <v>2.4161802633365006E-2</v>
      </c>
    </row>
    <row r="64" spans="1:16" ht="14.4">
      <c r="A64" s="254">
        <v>54</v>
      </c>
      <c r="B64" s="363" t="s">
        <v>72</v>
      </c>
      <c r="C64" s="436" t="s">
        <v>99</v>
      </c>
      <c r="D64" s="437">
        <v>44371</v>
      </c>
      <c r="E64" s="288">
        <v>168.15</v>
      </c>
      <c r="F64" s="288">
        <v>167.85</v>
      </c>
      <c r="G64" s="289">
        <v>165.7</v>
      </c>
      <c r="H64" s="289">
        <v>163.25</v>
      </c>
      <c r="I64" s="289">
        <v>161.1</v>
      </c>
      <c r="J64" s="289">
        <v>170.29999999999998</v>
      </c>
      <c r="K64" s="289">
        <v>172.45000000000002</v>
      </c>
      <c r="L64" s="289">
        <v>174.89999999999998</v>
      </c>
      <c r="M64" s="276">
        <v>170</v>
      </c>
      <c r="N64" s="276">
        <v>165.4</v>
      </c>
      <c r="O64" s="291">
        <v>30243800</v>
      </c>
      <c r="P64" s="292">
        <v>-3.7655279503105592E-2</v>
      </c>
    </row>
    <row r="65" spans="1:16" ht="14.4">
      <c r="A65" s="254">
        <v>55</v>
      </c>
      <c r="B65" s="343" t="s">
        <v>51</v>
      </c>
      <c r="C65" s="436" t="s">
        <v>100</v>
      </c>
      <c r="D65" s="437">
        <v>44371</v>
      </c>
      <c r="E65" s="288">
        <v>632.9</v>
      </c>
      <c r="F65" s="288">
        <v>621.53333333333342</v>
      </c>
      <c r="G65" s="289">
        <v>607.06666666666683</v>
      </c>
      <c r="H65" s="289">
        <v>581.23333333333346</v>
      </c>
      <c r="I65" s="289">
        <v>566.76666666666688</v>
      </c>
      <c r="J65" s="289">
        <v>647.36666666666679</v>
      </c>
      <c r="K65" s="289">
        <v>661.83333333333326</v>
      </c>
      <c r="L65" s="289">
        <v>687.66666666666674</v>
      </c>
      <c r="M65" s="276">
        <v>636</v>
      </c>
      <c r="N65" s="276">
        <v>595.70000000000005</v>
      </c>
      <c r="O65" s="291">
        <v>9490950</v>
      </c>
      <c r="P65" s="292">
        <v>2.7514940239043825E-2</v>
      </c>
    </row>
    <row r="66" spans="1:16" ht="14.4">
      <c r="A66" s="254">
        <v>56</v>
      </c>
      <c r="B66" s="343" t="s">
        <v>101</v>
      </c>
      <c r="C66" s="436" t="s">
        <v>102</v>
      </c>
      <c r="D66" s="437">
        <v>44371</v>
      </c>
      <c r="E66" s="288">
        <v>26.85</v>
      </c>
      <c r="F66" s="288">
        <v>26.8</v>
      </c>
      <c r="G66" s="289">
        <v>26.25</v>
      </c>
      <c r="H66" s="289">
        <v>25.65</v>
      </c>
      <c r="I66" s="289">
        <v>25.099999999999998</v>
      </c>
      <c r="J66" s="289">
        <v>27.400000000000002</v>
      </c>
      <c r="K66" s="289">
        <v>27.950000000000006</v>
      </c>
      <c r="L66" s="289">
        <v>28.550000000000004</v>
      </c>
      <c r="M66" s="276">
        <v>27.35</v>
      </c>
      <c r="N66" s="276">
        <v>26.2</v>
      </c>
      <c r="O66" s="291">
        <v>89167500</v>
      </c>
      <c r="P66" s="292">
        <v>3.526645768025078E-2</v>
      </c>
    </row>
    <row r="67" spans="1:16" ht="14.4">
      <c r="A67" s="254">
        <v>57</v>
      </c>
      <c r="B67" s="343" t="s">
        <v>49</v>
      </c>
      <c r="C67" s="436" t="s">
        <v>103</v>
      </c>
      <c r="D67" s="437">
        <v>44371</v>
      </c>
      <c r="E67" s="402">
        <v>860.05</v>
      </c>
      <c r="F67" s="402">
        <v>857.05000000000007</v>
      </c>
      <c r="G67" s="403">
        <v>852.10000000000014</v>
      </c>
      <c r="H67" s="403">
        <v>844.15000000000009</v>
      </c>
      <c r="I67" s="403">
        <v>839.20000000000016</v>
      </c>
      <c r="J67" s="403">
        <v>865.00000000000011</v>
      </c>
      <c r="K67" s="403">
        <v>869.95000000000016</v>
      </c>
      <c r="L67" s="403">
        <v>877.90000000000009</v>
      </c>
      <c r="M67" s="404">
        <v>862</v>
      </c>
      <c r="N67" s="404">
        <v>849.1</v>
      </c>
      <c r="O67" s="405">
        <v>3925000</v>
      </c>
      <c r="P67" s="406">
        <v>7.7021822849807449E-3</v>
      </c>
    </row>
    <row r="68" spans="1:16" ht="14.4">
      <c r="A68" s="254">
        <v>58</v>
      </c>
      <c r="B68" s="343" t="s">
        <v>91</v>
      </c>
      <c r="C68" s="436" t="s">
        <v>244</v>
      </c>
      <c r="D68" s="437">
        <v>44371</v>
      </c>
      <c r="E68" s="288">
        <v>1414.45</v>
      </c>
      <c r="F68" s="288">
        <v>1403.7</v>
      </c>
      <c r="G68" s="289">
        <v>1386.5</v>
      </c>
      <c r="H68" s="289">
        <v>1358.55</v>
      </c>
      <c r="I68" s="289">
        <v>1341.35</v>
      </c>
      <c r="J68" s="289">
        <v>1431.65</v>
      </c>
      <c r="K68" s="289">
        <v>1448.8500000000004</v>
      </c>
      <c r="L68" s="289">
        <v>1476.8000000000002</v>
      </c>
      <c r="M68" s="276">
        <v>1420.9</v>
      </c>
      <c r="N68" s="276">
        <v>1375.75</v>
      </c>
      <c r="O68" s="291">
        <v>1738750</v>
      </c>
      <c r="P68" s="292">
        <v>1.7884322678843226E-2</v>
      </c>
    </row>
    <row r="69" spans="1:16" ht="14.4">
      <c r="A69" s="254">
        <v>59</v>
      </c>
      <c r="B69" s="363" t="s">
        <v>51</v>
      </c>
      <c r="C69" s="436" t="s">
        <v>367</v>
      </c>
      <c r="D69" s="437">
        <v>44371</v>
      </c>
      <c r="E69" s="288">
        <v>330.9</v>
      </c>
      <c r="F69" s="288">
        <v>329.38333333333333</v>
      </c>
      <c r="G69" s="289">
        <v>326.11666666666667</v>
      </c>
      <c r="H69" s="289">
        <v>321.33333333333337</v>
      </c>
      <c r="I69" s="289">
        <v>318.06666666666672</v>
      </c>
      <c r="J69" s="289">
        <v>334.16666666666663</v>
      </c>
      <c r="K69" s="289">
        <v>337.43333333333328</v>
      </c>
      <c r="L69" s="289">
        <v>342.21666666666658</v>
      </c>
      <c r="M69" s="276">
        <v>332.65</v>
      </c>
      <c r="N69" s="276">
        <v>324.60000000000002</v>
      </c>
      <c r="O69" s="291">
        <v>11307250</v>
      </c>
      <c r="P69" s="292">
        <v>2.0707989366167624E-2</v>
      </c>
    </row>
    <row r="70" spans="1:16" ht="14.4">
      <c r="A70" s="254">
        <v>60</v>
      </c>
      <c r="B70" s="343" t="s">
        <v>37</v>
      </c>
      <c r="C70" s="436" t="s">
        <v>104</v>
      </c>
      <c r="D70" s="437">
        <v>44371</v>
      </c>
      <c r="E70" s="288">
        <v>1510.2</v>
      </c>
      <c r="F70" s="288">
        <v>1507.5833333333333</v>
      </c>
      <c r="G70" s="289">
        <v>1495.1166666666666</v>
      </c>
      <c r="H70" s="289">
        <v>1480.0333333333333</v>
      </c>
      <c r="I70" s="289">
        <v>1467.5666666666666</v>
      </c>
      <c r="J70" s="289">
        <v>1522.6666666666665</v>
      </c>
      <c r="K70" s="289">
        <v>1535.1333333333332</v>
      </c>
      <c r="L70" s="289">
        <v>1550.2166666666665</v>
      </c>
      <c r="M70" s="276">
        <v>1520.05</v>
      </c>
      <c r="N70" s="276">
        <v>1492.5</v>
      </c>
      <c r="O70" s="291">
        <v>12479200</v>
      </c>
      <c r="P70" s="292">
        <v>2.3655093475772604E-3</v>
      </c>
    </row>
    <row r="71" spans="1:16" ht="14.4">
      <c r="A71" s="254">
        <v>61</v>
      </c>
      <c r="B71" s="343" t="s">
        <v>72</v>
      </c>
      <c r="C71" s="436" t="s">
        <v>372</v>
      </c>
      <c r="D71" s="437">
        <v>44371</v>
      </c>
      <c r="E71" s="288">
        <v>602</v>
      </c>
      <c r="F71" s="288">
        <v>604.41666666666663</v>
      </c>
      <c r="G71" s="289">
        <v>593.88333333333321</v>
      </c>
      <c r="H71" s="289">
        <v>585.76666666666654</v>
      </c>
      <c r="I71" s="289">
        <v>575.23333333333312</v>
      </c>
      <c r="J71" s="289">
        <v>612.5333333333333</v>
      </c>
      <c r="K71" s="289">
        <v>623.06666666666683</v>
      </c>
      <c r="L71" s="289">
        <v>631.18333333333339</v>
      </c>
      <c r="M71" s="276">
        <v>614.95000000000005</v>
      </c>
      <c r="N71" s="276">
        <v>596.29999999999995</v>
      </c>
      <c r="O71" s="291">
        <v>1732500</v>
      </c>
      <c r="P71" s="292">
        <v>-2.4630541871921183E-2</v>
      </c>
    </row>
    <row r="72" spans="1:16" ht="14.4">
      <c r="A72" s="254">
        <v>62</v>
      </c>
      <c r="B72" s="343" t="s">
        <v>63</v>
      </c>
      <c r="C72" s="436" t="s">
        <v>105</v>
      </c>
      <c r="D72" s="437">
        <v>44371</v>
      </c>
      <c r="E72" s="288">
        <v>1040.9000000000001</v>
      </c>
      <c r="F72" s="288">
        <v>1045.9000000000001</v>
      </c>
      <c r="G72" s="289">
        <v>1032.4000000000001</v>
      </c>
      <c r="H72" s="289">
        <v>1023.9000000000001</v>
      </c>
      <c r="I72" s="289">
        <v>1010.4000000000001</v>
      </c>
      <c r="J72" s="289">
        <v>1054.4000000000001</v>
      </c>
      <c r="K72" s="289">
        <v>1067.9000000000001</v>
      </c>
      <c r="L72" s="289">
        <v>1076.4000000000001</v>
      </c>
      <c r="M72" s="276">
        <v>1059.4000000000001</v>
      </c>
      <c r="N72" s="276">
        <v>1037.4000000000001</v>
      </c>
      <c r="O72" s="291">
        <v>4162500</v>
      </c>
      <c r="P72" s="292">
        <v>7.1842410196987255E-2</v>
      </c>
    </row>
    <row r="73" spans="1:16" ht="14.4">
      <c r="A73" s="254">
        <v>63</v>
      </c>
      <c r="B73" s="343" t="s">
        <v>106</v>
      </c>
      <c r="C73" s="436" t="s">
        <v>107</v>
      </c>
      <c r="D73" s="437">
        <v>44371</v>
      </c>
      <c r="E73" s="288">
        <v>969.2</v>
      </c>
      <c r="F73" s="288">
        <v>965.83333333333337</v>
      </c>
      <c r="G73" s="289">
        <v>957.91666666666674</v>
      </c>
      <c r="H73" s="289">
        <v>946.63333333333333</v>
      </c>
      <c r="I73" s="289">
        <v>938.7166666666667</v>
      </c>
      <c r="J73" s="289">
        <v>977.11666666666679</v>
      </c>
      <c r="K73" s="289">
        <v>985.03333333333353</v>
      </c>
      <c r="L73" s="289">
        <v>996.31666666666683</v>
      </c>
      <c r="M73" s="276">
        <v>973.75</v>
      </c>
      <c r="N73" s="276">
        <v>954.55</v>
      </c>
      <c r="O73" s="291">
        <v>20584200</v>
      </c>
      <c r="P73" s="292">
        <v>-4.0649876027665406E-2</v>
      </c>
    </row>
    <row r="74" spans="1:16" ht="14.4">
      <c r="A74" s="254">
        <v>64</v>
      </c>
      <c r="B74" s="343" t="s">
        <v>56</v>
      </c>
      <c r="C74" s="436" t="s">
        <v>108</v>
      </c>
      <c r="D74" s="437">
        <v>44371</v>
      </c>
      <c r="E74" s="288">
        <v>2567.0500000000002</v>
      </c>
      <c r="F74" s="288">
        <v>2576.2666666666669</v>
      </c>
      <c r="G74" s="289">
        <v>2552.7333333333336</v>
      </c>
      <c r="H74" s="289">
        <v>2538.4166666666665</v>
      </c>
      <c r="I74" s="289">
        <v>2514.8833333333332</v>
      </c>
      <c r="J74" s="289">
        <v>2590.5833333333339</v>
      </c>
      <c r="K74" s="289">
        <v>2614.1166666666677</v>
      </c>
      <c r="L74" s="289">
        <v>2628.4333333333343</v>
      </c>
      <c r="M74" s="276">
        <v>2599.8000000000002</v>
      </c>
      <c r="N74" s="276">
        <v>2561.9499999999998</v>
      </c>
      <c r="O74" s="291">
        <v>15970200</v>
      </c>
      <c r="P74" s="292">
        <v>1.7312107184524481E-3</v>
      </c>
    </row>
    <row r="75" spans="1:16" ht="14.4">
      <c r="A75" s="254">
        <v>65</v>
      </c>
      <c r="B75" s="343" t="s">
        <v>56</v>
      </c>
      <c r="C75" s="436" t="s">
        <v>248</v>
      </c>
      <c r="D75" s="437">
        <v>44371</v>
      </c>
      <c r="E75" s="288">
        <v>3081</v>
      </c>
      <c r="F75" s="288">
        <v>3090.2999999999997</v>
      </c>
      <c r="G75" s="289">
        <v>3033.7999999999993</v>
      </c>
      <c r="H75" s="289">
        <v>2986.5999999999995</v>
      </c>
      <c r="I75" s="289">
        <v>2930.099999999999</v>
      </c>
      <c r="J75" s="289">
        <v>3137.4999999999995</v>
      </c>
      <c r="K75" s="289">
        <v>3194.0000000000005</v>
      </c>
      <c r="L75" s="289">
        <v>3241.2</v>
      </c>
      <c r="M75" s="276">
        <v>3146.8</v>
      </c>
      <c r="N75" s="276">
        <v>3043.1</v>
      </c>
      <c r="O75" s="291">
        <v>573000</v>
      </c>
      <c r="P75" s="292">
        <v>2.1390374331550801E-2</v>
      </c>
    </row>
    <row r="76" spans="1:16" ht="14.4">
      <c r="A76" s="254">
        <v>66</v>
      </c>
      <c r="B76" s="343" t="s">
        <v>53</v>
      </c>
      <c r="C76" t="s">
        <v>109</v>
      </c>
      <c r="D76" s="437">
        <v>44371</v>
      </c>
      <c r="E76" s="402">
        <v>1490.45</v>
      </c>
      <c r="F76" s="402">
        <v>1495.5</v>
      </c>
      <c r="G76" s="403">
        <v>1484.05</v>
      </c>
      <c r="H76" s="403">
        <v>1477.6499999999999</v>
      </c>
      <c r="I76" s="403">
        <v>1466.1999999999998</v>
      </c>
      <c r="J76" s="403">
        <v>1501.9</v>
      </c>
      <c r="K76" s="403">
        <v>1513.35</v>
      </c>
      <c r="L76" s="403">
        <v>1519.7500000000002</v>
      </c>
      <c r="M76" s="404">
        <v>1506.95</v>
      </c>
      <c r="N76" s="404">
        <v>1489.1</v>
      </c>
      <c r="O76" s="405">
        <v>25205950</v>
      </c>
      <c r="P76" s="406">
        <v>3.561340474092152E-2</v>
      </c>
    </row>
    <row r="77" spans="1:16" ht="14.4">
      <c r="A77" s="254">
        <v>67</v>
      </c>
      <c r="B77" s="343" t="s">
        <v>56</v>
      </c>
      <c r="C77" s="436" t="s">
        <v>249</v>
      </c>
      <c r="D77" s="437">
        <v>44371</v>
      </c>
      <c r="E77" s="288">
        <v>691.85</v>
      </c>
      <c r="F77" s="288">
        <v>689.5333333333333</v>
      </c>
      <c r="G77" s="289">
        <v>684.66666666666663</v>
      </c>
      <c r="H77" s="289">
        <v>677.48333333333335</v>
      </c>
      <c r="I77" s="289">
        <v>672.61666666666667</v>
      </c>
      <c r="J77" s="289">
        <v>696.71666666666658</v>
      </c>
      <c r="K77" s="289">
        <v>701.58333333333337</v>
      </c>
      <c r="L77" s="289">
        <v>708.76666666666654</v>
      </c>
      <c r="M77" s="276">
        <v>694.4</v>
      </c>
      <c r="N77" s="276">
        <v>682.35</v>
      </c>
      <c r="O77" s="291">
        <v>14824700</v>
      </c>
      <c r="P77" s="292">
        <v>-4.1737770193401594E-2</v>
      </c>
    </row>
    <row r="78" spans="1:16" ht="14.4">
      <c r="A78" s="254">
        <v>68</v>
      </c>
      <c r="B78" s="363" t="s">
        <v>43</v>
      </c>
      <c r="C78" s="436" t="s">
        <v>110</v>
      </c>
      <c r="D78" s="437">
        <v>44371</v>
      </c>
      <c r="E78" s="288">
        <v>3065.5</v>
      </c>
      <c r="F78" s="288">
        <v>3067.1166666666668</v>
      </c>
      <c r="G78" s="289">
        <v>3050.6333333333337</v>
      </c>
      <c r="H78" s="289">
        <v>3035.7666666666669</v>
      </c>
      <c r="I78" s="289">
        <v>3019.2833333333338</v>
      </c>
      <c r="J78" s="289">
        <v>3081.9833333333336</v>
      </c>
      <c r="K78" s="289">
        <v>3098.4666666666672</v>
      </c>
      <c r="L78" s="289">
        <v>3113.3333333333335</v>
      </c>
      <c r="M78" s="276">
        <v>3083.6</v>
      </c>
      <c r="N78" s="276">
        <v>3052.25</v>
      </c>
      <c r="O78" s="291">
        <v>3708000</v>
      </c>
      <c r="P78" s="292">
        <v>-1.6941064185158672E-2</v>
      </c>
    </row>
    <row r="79" spans="1:16" ht="14.4">
      <c r="A79" s="254">
        <v>69</v>
      </c>
      <c r="B79" s="343" t="s">
        <v>111</v>
      </c>
      <c r="C79" s="436" t="s">
        <v>112</v>
      </c>
      <c r="D79" s="437">
        <v>44371</v>
      </c>
      <c r="E79" s="288">
        <v>389.15</v>
      </c>
      <c r="F79" s="288">
        <v>388.91666666666669</v>
      </c>
      <c r="G79" s="289">
        <v>381.88333333333338</v>
      </c>
      <c r="H79" s="289">
        <v>374.61666666666667</v>
      </c>
      <c r="I79" s="289">
        <v>367.58333333333337</v>
      </c>
      <c r="J79" s="289">
        <v>396.18333333333339</v>
      </c>
      <c r="K79" s="289">
        <v>403.2166666666667</v>
      </c>
      <c r="L79" s="289">
        <v>410.48333333333341</v>
      </c>
      <c r="M79" s="276">
        <v>395.95</v>
      </c>
      <c r="N79" s="276">
        <v>381.65</v>
      </c>
      <c r="O79" s="291">
        <v>27036250</v>
      </c>
      <c r="P79" s="292">
        <v>1.0608374186289481E-2</v>
      </c>
    </row>
    <row r="80" spans="1:16" ht="14.4">
      <c r="A80" s="254">
        <v>70</v>
      </c>
      <c r="B80" s="343" t="s">
        <v>72</v>
      </c>
      <c r="C80" s="436" t="s">
        <v>113</v>
      </c>
      <c r="D80" s="437">
        <v>44371</v>
      </c>
      <c r="E80" s="288">
        <v>303.45</v>
      </c>
      <c r="F80" s="288">
        <v>301.96666666666664</v>
      </c>
      <c r="G80" s="289">
        <v>298.48333333333329</v>
      </c>
      <c r="H80" s="289">
        <v>293.51666666666665</v>
      </c>
      <c r="I80" s="289">
        <v>290.0333333333333</v>
      </c>
      <c r="J80" s="289">
        <v>306.93333333333328</v>
      </c>
      <c r="K80" s="289">
        <v>310.41666666666663</v>
      </c>
      <c r="L80" s="289">
        <v>315.38333333333327</v>
      </c>
      <c r="M80" s="276">
        <v>305.45</v>
      </c>
      <c r="N80" s="276">
        <v>297</v>
      </c>
      <c r="O80" s="291">
        <v>22426200</v>
      </c>
      <c r="P80" s="292">
        <v>-4.484820607175713E-2</v>
      </c>
    </row>
    <row r="81" spans="1:16" ht="14.4">
      <c r="A81" s="254">
        <v>71</v>
      </c>
      <c r="B81" s="343" t="s">
        <v>49</v>
      </c>
      <c r="C81" s="436" t="s">
        <v>114</v>
      </c>
      <c r="D81" s="437">
        <v>44371</v>
      </c>
      <c r="E81" s="288">
        <v>2351.75</v>
      </c>
      <c r="F81" s="288">
        <v>2344.8166666666666</v>
      </c>
      <c r="G81" s="289">
        <v>2335.9333333333334</v>
      </c>
      <c r="H81" s="289">
        <v>2320.1166666666668</v>
      </c>
      <c r="I81" s="289">
        <v>2311.2333333333336</v>
      </c>
      <c r="J81" s="289">
        <v>2360.6333333333332</v>
      </c>
      <c r="K81" s="289">
        <v>2369.5166666666664</v>
      </c>
      <c r="L81" s="289">
        <v>2385.333333333333</v>
      </c>
      <c r="M81" s="276">
        <v>2353.6999999999998</v>
      </c>
      <c r="N81" s="276">
        <v>2329</v>
      </c>
      <c r="O81" s="291">
        <v>7993800</v>
      </c>
      <c r="P81" s="292">
        <v>1.1732543569882674E-2</v>
      </c>
    </row>
    <row r="82" spans="1:16" ht="14.4">
      <c r="A82" s="254">
        <v>72</v>
      </c>
      <c r="B82" s="343" t="s">
        <v>56</v>
      </c>
      <c r="C82" s="436" t="s">
        <v>115</v>
      </c>
      <c r="D82" s="437">
        <v>44371</v>
      </c>
      <c r="E82" s="288">
        <v>251.95</v>
      </c>
      <c r="F82" s="288">
        <v>252.1</v>
      </c>
      <c r="G82" s="289">
        <v>247.2</v>
      </c>
      <c r="H82" s="289">
        <v>242.45</v>
      </c>
      <c r="I82" s="289">
        <v>237.54999999999998</v>
      </c>
      <c r="J82" s="289">
        <v>256.85000000000002</v>
      </c>
      <c r="K82" s="289">
        <v>261.75</v>
      </c>
      <c r="L82" s="289">
        <v>266.5</v>
      </c>
      <c r="M82" s="276">
        <v>257</v>
      </c>
      <c r="N82" s="276">
        <v>247.35</v>
      </c>
      <c r="O82" s="291">
        <v>31213900</v>
      </c>
      <c r="P82" s="292">
        <v>-6.4567075436640656E-2</v>
      </c>
    </row>
    <row r="83" spans="1:16" ht="14.4">
      <c r="A83" s="254">
        <v>73</v>
      </c>
      <c r="B83" s="343" t="s">
        <v>53</v>
      </c>
      <c r="C83" s="436" t="s">
        <v>116</v>
      </c>
      <c r="D83" s="437">
        <v>44371</v>
      </c>
      <c r="E83" s="288">
        <v>645.6</v>
      </c>
      <c r="F83" s="288">
        <v>645.51666666666665</v>
      </c>
      <c r="G83" s="289">
        <v>640.63333333333333</v>
      </c>
      <c r="H83" s="289">
        <v>635.66666666666663</v>
      </c>
      <c r="I83" s="289">
        <v>630.7833333333333</v>
      </c>
      <c r="J83" s="289">
        <v>650.48333333333335</v>
      </c>
      <c r="K83" s="289">
        <v>655.36666666666656</v>
      </c>
      <c r="L83" s="289">
        <v>660.33333333333337</v>
      </c>
      <c r="M83" s="276">
        <v>650.4</v>
      </c>
      <c r="N83" s="276">
        <v>640.54999999999995</v>
      </c>
      <c r="O83" s="291">
        <v>64927500</v>
      </c>
      <c r="P83" s="292">
        <v>-6.9609471935395684E-3</v>
      </c>
    </row>
    <row r="84" spans="1:16" ht="14.4">
      <c r="A84" s="254">
        <v>74</v>
      </c>
      <c r="B84" s="343" t="s">
        <v>56</v>
      </c>
      <c r="C84" s="436" t="s">
        <v>252</v>
      </c>
      <c r="D84" s="437">
        <v>44371</v>
      </c>
      <c r="E84" s="288">
        <v>1474.55</v>
      </c>
      <c r="F84" s="288">
        <v>1464.8500000000001</v>
      </c>
      <c r="G84" s="289">
        <v>1452.7000000000003</v>
      </c>
      <c r="H84" s="289">
        <v>1430.8500000000001</v>
      </c>
      <c r="I84" s="289">
        <v>1418.7000000000003</v>
      </c>
      <c r="J84" s="289">
        <v>1486.7000000000003</v>
      </c>
      <c r="K84" s="289">
        <v>1498.8500000000004</v>
      </c>
      <c r="L84" s="289">
        <v>1520.7000000000003</v>
      </c>
      <c r="M84" s="276">
        <v>1477</v>
      </c>
      <c r="N84" s="276">
        <v>1443</v>
      </c>
      <c r="O84" s="291">
        <v>1372325</v>
      </c>
      <c r="P84" s="292">
        <v>3.8263665594855306E-2</v>
      </c>
    </row>
    <row r="85" spans="1:16" ht="14.4">
      <c r="A85" s="254">
        <v>75</v>
      </c>
      <c r="B85" s="343" t="s">
        <v>56</v>
      </c>
      <c r="C85" s="436" t="s">
        <v>117</v>
      </c>
      <c r="D85" s="437">
        <v>44371</v>
      </c>
      <c r="E85" s="288">
        <v>574.54999999999995</v>
      </c>
      <c r="F85" s="288">
        <v>578.06666666666661</v>
      </c>
      <c r="G85" s="289">
        <v>568.38333333333321</v>
      </c>
      <c r="H85" s="289">
        <v>562.21666666666658</v>
      </c>
      <c r="I85" s="289">
        <v>552.53333333333319</v>
      </c>
      <c r="J85" s="289">
        <v>584.23333333333323</v>
      </c>
      <c r="K85" s="289">
        <v>593.91666666666663</v>
      </c>
      <c r="L85" s="289">
        <v>600.08333333333326</v>
      </c>
      <c r="M85" s="276">
        <v>587.75</v>
      </c>
      <c r="N85" s="276">
        <v>571.9</v>
      </c>
      <c r="O85" s="291">
        <v>5067000</v>
      </c>
      <c r="P85" s="292">
        <v>-5.7214624616243374E-2</v>
      </c>
    </row>
    <row r="86" spans="1:16" ht="14.4">
      <c r="A86" s="254">
        <v>76</v>
      </c>
      <c r="B86" s="343" t="s">
        <v>67</v>
      </c>
      <c r="C86" s="436" t="s">
        <v>118</v>
      </c>
      <c r="D86" s="437">
        <v>44371</v>
      </c>
      <c r="E86" s="288">
        <v>10.1</v>
      </c>
      <c r="F86" s="288">
        <v>10.016666666666666</v>
      </c>
      <c r="G86" s="289">
        <v>9.7333333333333307</v>
      </c>
      <c r="H86" s="289">
        <v>9.3666666666666654</v>
      </c>
      <c r="I86" s="289">
        <v>9.0833333333333304</v>
      </c>
      <c r="J86" s="289">
        <v>10.383333333333331</v>
      </c>
      <c r="K86" s="289">
        <v>10.666666666666666</v>
      </c>
      <c r="L86" s="289">
        <v>11.033333333333331</v>
      </c>
      <c r="M86" s="276">
        <v>10.3</v>
      </c>
      <c r="N86" s="276">
        <v>9.65</v>
      </c>
      <c r="O86" s="291">
        <v>695030000</v>
      </c>
      <c r="P86" s="292">
        <v>3.0306091524396404E-3</v>
      </c>
    </row>
    <row r="87" spans="1:16" ht="14.4">
      <c r="A87" s="254">
        <v>77</v>
      </c>
      <c r="B87" s="343" t="s">
        <v>53</v>
      </c>
      <c r="C87" s="436" t="s">
        <v>119</v>
      </c>
      <c r="D87" s="437">
        <v>44371</v>
      </c>
      <c r="E87" s="288">
        <v>59.6</v>
      </c>
      <c r="F87" s="288">
        <v>59.85</v>
      </c>
      <c r="G87" s="289">
        <v>58.800000000000004</v>
      </c>
      <c r="H87" s="289">
        <v>58</v>
      </c>
      <c r="I87" s="289">
        <v>56.95</v>
      </c>
      <c r="J87" s="289">
        <v>60.650000000000006</v>
      </c>
      <c r="K87" s="289">
        <v>61.7</v>
      </c>
      <c r="L87" s="289">
        <v>62.500000000000007</v>
      </c>
      <c r="M87" s="276">
        <v>60.9</v>
      </c>
      <c r="N87" s="276">
        <v>59.05</v>
      </c>
      <c r="O87" s="291">
        <v>129969500</v>
      </c>
      <c r="P87" s="292">
        <v>-1.1059707965881162E-2</v>
      </c>
    </row>
    <row r="88" spans="1:16" ht="14.4">
      <c r="A88" s="254">
        <v>78</v>
      </c>
      <c r="B88" s="343" t="s">
        <v>72</v>
      </c>
      <c r="C88" s="436" t="s">
        <v>120</v>
      </c>
      <c r="D88" s="437">
        <v>44371</v>
      </c>
      <c r="E88" s="288">
        <v>532.54999999999995</v>
      </c>
      <c r="F88" s="288">
        <v>534.7166666666667</v>
      </c>
      <c r="G88" s="289">
        <v>527.43333333333339</v>
      </c>
      <c r="H88" s="289">
        <v>522.31666666666672</v>
      </c>
      <c r="I88" s="289">
        <v>515.03333333333342</v>
      </c>
      <c r="J88" s="289">
        <v>539.83333333333337</v>
      </c>
      <c r="K88" s="289">
        <v>547.11666666666667</v>
      </c>
      <c r="L88" s="289">
        <v>552.23333333333335</v>
      </c>
      <c r="M88" s="276">
        <v>542</v>
      </c>
      <c r="N88" s="276">
        <v>529.6</v>
      </c>
      <c r="O88" s="291">
        <v>8133125</v>
      </c>
      <c r="P88" s="292">
        <v>4.3577981651376149E-2</v>
      </c>
    </row>
    <row r="89" spans="1:16" ht="14.4">
      <c r="A89" s="254">
        <v>79</v>
      </c>
      <c r="B89" s="343" t="s">
        <v>39</v>
      </c>
      <c r="C89" s="436" t="s">
        <v>121</v>
      </c>
      <c r="D89" s="437">
        <v>44371</v>
      </c>
      <c r="E89" s="288">
        <v>1791</v>
      </c>
      <c r="F89" s="288">
        <v>1783.1166666666668</v>
      </c>
      <c r="G89" s="289">
        <v>1769.2333333333336</v>
      </c>
      <c r="H89" s="289">
        <v>1747.4666666666667</v>
      </c>
      <c r="I89" s="289">
        <v>1733.5833333333335</v>
      </c>
      <c r="J89" s="289">
        <v>1804.8833333333337</v>
      </c>
      <c r="K89" s="289">
        <v>1818.7666666666669</v>
      </c>
      <c r="L89" s="289">
        <v>1840.5333333333338</v>
      </c>
      <c r="M89" s="276">
        <v>1797</v>
      </c>
      <c r="N89" s="276">
        <v>1761.35</v>
      </c>
      <c r="O89" s="291">
        <v>3462000</v>
      </c>
      <c r="P89" s="292">
        <v>-5.7189542483660129E-2</v>
      </c>
    </row>
    <row r="90" spans="1:16" ht="14.4">
      <c r="A90" s="254">
        <v>80</v>
      </c>
      <c r="B90" s="343" t="s">
        <v>53</v>
      </c>
      <c r="C90" s="436" t="s">
        <v>122</v>
      </c>
      <c r="D90" s="437">
        <v>44371</v>
      </c>
      <c r="E90" s="288">
        <v>1025.25</v>
      </c>
      <c r="F90" s="288">
        <v>1022.6333333333333</v>
      </c>
      <c r="G90" s="289">
        <v>1011.6166666666666</v>
      </c>
      <c r="H90" s="289">
        <v>997.98333333333323</v>
      </c>
      <c r="I90" s="289">
        <v>986.96666666666647</v>
      </c>
      <c r="J90" s="289">
        <v>1036.2666666666667</v>
      </c>
      <c r="K90" s="289">
        <v>1047.2833333333333</v>
      </c>
      <c r="L90" s="289">
        <v>1060.9166666666667</v>
      </c>
      <c r="M90" s="276">
        <v>1033.6500000000001</v>
      </c>
      <c r="N90" s="276">
        <v>1009</v>
      </c>
      <c r="O90" s="291">
        <v>17938800</v>
      </c>
      <c r="P90" s="292">
        <v>3.5213462137737614E-2</v>
      </c>
    </row>
    <row r="91" spans="1:16" ht="14.4">
      <c r="A91" s="254">
        <v>81</v>
      </c>
      <c r="B91" s="343" t="s">
        <v>67</v>
      </c>
      <c r="C91" s="436" t="s">
        <v>824</v>
      </c>
      <c r="D91" s="437">
        <v>44371</v>
      </c>
      <c r="E91" s="288">
        <v>258.55</v>
      </c>
      <c r="F91" s="288">
        <v>257.51666666666665</v>
      </c>
      <c r="G91" s="289">
        <v>254.33333333333331</v>
      </c>
      <c r="H91" s="289">
        <v>250.11666666666667</v>
      </c>
      <c r="I91" s="289">
        <v>246.93333333333334</v>
      </c>
      <c r="J91" s="289">
        <v>261.73333333333329</v>
      </c>
      <c r="K91" s="289">
        <v>264.91666666666669</v>
      </c>
      <c r="L91" s="289">
        <v>269.13333333333327</v>
      </c>
      <c r="M91" s="276">
        <v>260.7</v>
      </c>
      <c r="N91" s="276">
        <v>253.3</v>
      </c>
      <c r="O91" s="291">
        <v>9226000</v>
      </c>
      <c r="P91" s="292">
        <v>-1.5242080095636582E-2</v>
      </c>
    </row>
    <row r="92" spans="1:16" ht="14.4">
      <c r="A92" s="254">
        <v>82</v>
      </c>
      <c r="B92" s="343" t="s">
        <v>106</v>
      </c>
      <c r="C92" s="436" t="s">
        <v>124</v>
      </c>
      <c r="D92" s="437">
        <v>44371</v>
      </c>
      <c r="E92" s="402">
        <v>1419.2</v>
      </c>
      <c r="F92" s="402">
        <v>1415.8833333333334</v>
      </c>
      <c r="G92" s="403">
        <v>1403.8666666666668</v>
      </c>
      <c r="H92" s="403">
        <v>1388.5333333333333</v>
      </c>
      <c r="I92" s="403">
        <v>1376.5166666666667</v>
      </c>
      <c r="J92" s="403">
        <v>1431.2166666666669</v>
      </c>
      <c r="K92" s="403">
        <v>1443.2333333333338</v>
      </c>
      <c r="L92" s="403">
        <v>1458.5666666666671</v>
      </c>
      <c r="M92" s="404">
        <v>1427.9</v>
      </c>
      <c r="N92" s="404">
        <v>1400.55</v>
      </c>
      <c r="O92" s="405">
        <v>32103000</v>
      </c>
      <c r="P92" s="406">
        <v>-2.9546196539340517E-2</v>
      </c>
    </row>
    <row r="93" spans="1:16" ht="14.4">
      <c r="A93" s="254">
        <v>83</v>
      </c>
      <c r="B93" s="343" t="s">
        <v>72</v>
      </c>
      <c r="C93" s="436" t="s">
        <v>125</v>
      </c>
      <c r="D93" s="437">
        <v>44371</v>
      </c>
      <c r="E93" s="288">
        <v>116.95</v>
      </c>
      <c r="F93" s="288">
        <v>116.01666666666665</v>
      </c>
      <c r="G93" s="289">
        <v>114.5333333333333</v>
      </c>
      <c r="H93" s="289">
        <v>112.11666666666665</v>
      </c>
      <c r="I93" s="289">
        <v>110.6333333333333</v>
      </c>
      <c r="J93" s="289">
        <v>118.43333333333331</v>
      </c>
      <c r="K93" s="289">
        <v>119.91666666666666</v>
      </c>
      <c r="L93" s="289">
        <v>122.33333333333331</v>
      </c>
      <c r="M93" s="276">
        <v>117.5</v>
      </c>
      <c r="N93" s="276">
        <v>113.6</v>
      </c>
      <c r="O93" s="291">
        <v>61990500</v>
      </c>
      <c r="P93" s="292">
        <v>-8.4217092950717408E-3</v>
      </c>
    </row>
    <row r="94" spans="1:16" ht="14.4">
      <c r="A94" s="254">
        <v>84</v>
      </c>
      <c r="B94" s="363" t="s">
        <v>39</v>
      </c>
      <c r="C94" s="436" t="s">
        <v>772</v>
      </c>
      <c r="D94" s="437">
        <v>44371</v>
      </c>
      <c r="E94" s="288">
        <v>2156.4499999999998</v>
      </c>
      <c r="F94" s="288">
        <v>2159.7999999999997</v>
      </c>
      <c r="G94" s="289">
        <v>2126.5999999999995</v>
      </c>
      <c r="H94" s="289">
        <v>2096.7499999999995</v>
      </c>
      <c r="I94" s="289">
        <v>2063.5499999999993</v>
      </c>
      <c r="J94" s="289">
        <v>2189.6499999999996</v>
      </c>
      <c r="K94" s="289">
        <v>2222.8499999999995</v>
      </c>
      <c r="L94" s="289">
        <v>2252.6999999999998</v>
      </c>
      <c r="M94" s="276">
        <v>2193</v>
      </c>
      <c r="N94" s="276">
        <v>2129.9499999999998</v>
      </c>
      <c r="O94" s="291">
        <v>2019875</v>
      </c>
      <c r="P94" s="292">
        <v>5.6972789115646259E-2</v>
      </c>
    </row>
    <row r="95" spans="1:16" ht="14.4">
      <c r="A95" s="254">
        <v>85</v>
      </c>
      <c r="B95" s="343" t="s">
        <v>49</v>
      </c>
      <c r="C95" s="436" t="s">
        <v>126</v>
      </c>
      <c r="D95" s="437">
        <v>44371</v>
      </c>
      <c r="E95" s="288">
        <v>208.9</v>
      </c>
      <c r="F95" s="288">
        <v>208</v>
      </c>
      <c r="G95" s="289">
        <v>206.5</v>
      </c>
      <c r="H95" s="289">
        <v>204.1</v>
      </c>
      <c r="I95" s="289">
        <v>202.6</v>
      </c>
      <c r="J95" s="289">
        <v>210.4</v>
      </c>
      <c r="K95" s="289">
        <v>211.9</v>
      </c>
      <c r="L95" s="289">
        <v>214.3</v>
      </c>
      <c r="M95" s="276">
        <v>209.5</v>
      </c>
      <c r="N95" s="276">
        <v>205.6</v>
      </c>
      <c r="O95" s="291">
        <v>182611200</v>
      </c>
      <c r="P95" s="292">
        <v>-1.9754019513535798E-2</v>
      </c>
    </row>
    <row r="96" spans="1:16" ht="14.4">
      <c r="A96" s="254">
        <v>86</v>
      </c>
      <c r="B96" s="343" t="s">
        <v>111</v>
      </c>
      <c r="C96" s="436" t="s">
        <v>127</v>
      </c>
      <c r="D96" s="437">
        <v>44371</v>
      </c>
      <c r="E96" s="288">
        <v>402.4</v>
      </c>
      <c r="F96" s="288">
        <v>402.11666666666662</v>
      </c>
      <c r="G96" s="289">
        <v>395.23333333333323</v>
      </c>
      <c r="H96" s="289">
        <v>388.06666666666661</v>
      </c>
      <c r="I96" s="289">
        <v>381.18333333333322</v>
      </c>
      <c r="J96" s="289">
        <v>409.28333333333325</v>
      </c>
      <c r="K96" s="289">
        <v>416.16666666666657</v>
      </c>
      <c r="L96" s="289">
        <v>423.33333333333326</v>
      </c>
      <c r="M96" s="276">
        <v>409</v>
      </c>
      <c r="N96" s="276">
        <v>394.95</v>
      </c>
      <c r="O96" s="291">
        <v>32955000</v>
      </c>
      <c r="P96" s="292">
        <v>-3.7318337836850943E-2</v>
      </c>
    </row>
    <row r="97" spans="1:16" ht="14.4">
      <c r="A97" s="254">
        <v>87</v>
      </c>
      <c r="B97" s="343" t="s">
        <v>111</v>
      </c>
      <c r="C97" s="436" t="s">
        <v>128</v>
      </c>
      <c r="D97" s="437">
        <v>44371</v>
      </c>
      <c r="E97" s="288">
        <v>710.65</v>
      </c>
      <c r="F97" s="288">
        <v>707.16666666666663</v>
      </c>
      <c r="G97" s="289">
        <v>697.23333333333323</v>
      </c>
      <c r="H97" s="289">
        <v>683.81666666666661</v>
      </c>
      <c r="I97" s="289">
        <v>673.88333333333321</v>
      </c>
      <c r="J97" s="289">
        <v>720.58333333333326</v>
      </c>
      <c r="K97" s="289">
        <v>730.51666666666665</v>
      </c>
      <c r="L97" s="289">
        <v>743.93333333333328</v>
      </c>
      <c r="M97" s="276">
        <v>717.1</v>
      </c>
      <c r="N97" s="276">
        <v>693.75</v>
      </c>
      <c r="O97" s="291">
        <v>36463500</v>
      </c>
      <c r="P97" s="292">
        <v>5.0033044357190061E-2</v>
      </c>
    </row>
    <row r="98" spans="1:16" ht="14.4">
      <c r="A98" s="254">
        <v>88</v>
      </c>
      <c r="B98" s="343" t="s">
        <v>39</v>
      </c>
      <c r="C98" s="436" t="s">
        <v>129</v>
      </c>
      <c r="D98" s="437">
        <v>44371</v>
      </c>
      <c r="E98" s="288">
        <v>3158.8</v>
      </c>
      <c r="F98" s="288">
        <v>3177.5499999999997</v>
      </c>
      <c r="G98" s="289">
        <v>3129.4999999999995</v>
      </c>
      <c r="H98" s="289">
        <v>3100.2</v>
      </c>
      <c r="I98" s="289">
        <v>3052.1499999999996</v>
      </c>
      <c r="J98" s="289">
        <v>3206.8499999999995</v>
      </c>
      <c r="K98" s="289">
        <v>3254.8999999999996</v>
      </c>
      <c r="L98" s="289">
        <v>3284.1999999999994</v>
      </c>
      <c r="M98" s="276">
        <v>3225.6</v>
      </c>
      <c r="N98" s="276">
        <v>3148.25</v>
      </c>
      <c r="O98" s="291">
        <v>1393250</v>
      </c>
      <c r="P98" s="292">
        <v>3.7416232315711097E-2</v>
      </c>
    </row>
    <row r="99" spans="1:16" ht="14.4">
      <c r="A99" s="254">
        <v>89</v>
      </c>
      <c r="B99" s="343" t="s">
        <v>53</v>
      </c>
      <c r="C99" s="436" t="s">
        <v>131</v>
      </c>
      <c r="D99" s="437">
        <v>44371</v>
      </c>
      <c r="E99" s="288">
        <v>1797.9</v>
      </c>
      <c r="F99" s="288">
        <v>1803.7333333333333</v>
      </c>
      <c r="G99" s="289">
        <v>1787.4666666666667</v>
      </c>
      <c r="H99" s="289">
        <v>1777.0333333333333</v>
      </c>
      <c r="I99" s="289">
        <v>1760.7666666666667</v>
      </c>
      <c r="J99" s="289">
        <v>1814.1666666666667</v>
      </c>
      <c r="K99" s="289">
        <v>1830.4333333333336</v>
      </c>
      <c r="L99" s="289">
        <v>1840.8666666666668</v>
      </c>
      <c r="M99" s="276">
        <v>1820</v>
      </c>
      <c r="N99" s="276">
        <v>1793.3</v>
      </c>
      <c r="O99" s="291">
        <v>12764800</v>
      </c>
      <c r="P99" s="292">
        <v>9.9373378061902648E-3</v>
      </c>
    </row>
    <row r="100" spans="1:16" ht="14.4">
      <c r="A100" s="254">
        <v>90</v>
      </c>
      <c r="B100" s="343" t="s">
        <v>56</v>
      </c>
      <c r="C100" s="436" t="s">
        <v>132</v>
      </c>
      <c r="D100" s="437">
        <v>44371</v>
      </c>
      <c r="E100" s="288">
        <v>97.1</v>
      </c>
      <c r="F100" s="288">
        <v>96.7</v>
      </c>
      <c r="G100" s="289">
        <v>94.9</v>
      </c>
      <c r="H100" s="289">
        <v>92.7</v>
      </c>
      <c r="I100" s="289">
        <v>90.9</v>
      </c>
      <c r="J100" s="289">
        <v>98.9</v>
      </c>
      <c r="K100" s="289">
        <v>100.69999999999999</v>
      </c>
      <c r="L100" s="289">
        <v>102.9</v>
      </c>
      <c r="M100" s="276">
        <v>98.5</v>
      </c>
      <c r="N100" s="276">
        <v>94.5</v>
      </c>
      <c r="O100" s="291">
        <v>60299468</v>
      </c>
      <c r="P100" s="292">
        <v>2.9607698001480384E-4</v>
      </c>
    </row>
    <row r="101" spans="1:16" ht="14.4">
      <c r="A101" s="254">
        <v>91</v>
      </c>
      <c r="B101" s="343" t="s">
        <v>39</v>
      </c>
      <c r="C101" s="436" t="s">
        <v>348</v>
      </c>
      <c r="D101" s="437">
        <v>44371</v>
      </c>
      <c r="E101" s="288">
        <v>2994.6</v>
      </c>
      <c r="F101" s="288">
        <v>2991.6166666666668</v>
      </c>
      <c r="G101" s="289">
        <v>2939.3333333333335</v>
      </c>
      <c r="H101" s="289">
        <v>2884.0666666666666</v>
      </c>
      <c r="I101" s="289">
        <v>2831.7833333333333</v>
      </c>
      <c r="J101" s="289">
        <v>3046.8833333333337</v>
      </c>
      <c r="K101" s="289">
        <v>3099.1666666666665</v>
      </c>
      <c r="L101" s="289">
        <v>3154.4333333333338</v>
      </c>
      <c r="M101" s="276">
        <v>3043.9</v>
      </c>
      <c r="N101" s="276">
        <v>2936.35</v>
      </c>
      <c r="O101" s="291">
        <v>477750</v>
      </c>
      <c r="P101" s="292">
        <v>0.12544169611307421</v>
      </c>
    </row>
    <row r="102" spans="1:16" ht="14.4">
      <c r="A102" s="254">
        <v>92</v>
      </c>
      <c r="B102" s="343" t="s">
        <v>56</v>
      </c>
      <c r="C102" s="436" t="s">
        <v>133</v>
      </c>
      <c r="D102" s="437">
        <v>44371</v>
      </c>
      <c r="E102" s="288">
        <v>517.29999999999995</v>
      </c>
      <c r="F102" s="288">
        <v>519.06666666666661</v>
      </c>
      <c r="G102" s="289">
        <v>510.63333333333321</v>
      </c>
      <c r="H102" s="289">
        <v>503.96666666666658</v>
      </c>
      <c r="I102" s="289">
        <v>495.53333333333319</v>
      </c>
      <c r="J102" s="289">
        <v>525.73333333333323</v>
      </c>
      <c r="K102" s="289">
        <v>534.16666666666663</v>
      </c>
      <c r="L102" s="289">
        <v>540.83333333333326</v>
      </c>
      <c r="M102" s="276">
        <v>527.5</v>
      </c>
      <c r="N102" s="276">
        <v>512.4</v>
      </c>
      <c r="O102" s="291">
        <v>8654000</v>
      </c>
      <c r="P102" s="292">
        <v>-1.5696087352138309E-2</v>
      </c>
    </row>
    <row r="103" spans="1:16" ht="14.4">
      <c r="A103" s="254">
        <v>93</v>
      </c>
      <c r="B103" s="343" t="s">
        <v>63</v>
      </c>
      <c r="C103" s="436" t="s">
        <v>134</v>
      </c>
      <c r="D103" s="437">
        <v>44371</v>
      </c>
      <c r="E103" s="288">
        <v>1556.8</v>
      </c>
      <c r="F103" s="288">
        <v>1566.3499999999997</v>
      </c>
      <c r="G103" s="289">
        <v>1544.5499999999993</v>
      </c>
      <c r="H103" s="289">
        <v>1532.2999999999995</v>
      </c>
      <c r="I103" s="289">
        <v>1510.4999999999991</v>
      </c>
      <c r="J103" s="289">
        <v>1578.5999999999995</v>
      </c>
      <c r="K103" s="289">
        <v>1600.4</v>
      </c>
      <c r="L103" s="289">
        <v>1612.6499999999996</v>
      </c>
      <c r="M103" s="276">
        <v>1588.15</v>
      </c>
      <c r="N103" s="276">
        <v>1554.1</v>
      </c>
      <c r="O103" s="291">
        <v>13537800</v>
      </c>
      <c r="P103" s="292">
        <v>1.7371013741249677E-2</v>
      </c>
    </row>
    <row r="104" spans="1:16" ht="14.4">
      <c r="A104" s="254">
        <v>94</v>
      </c>
      <c r="B104" s="343" t="s">
        <v>106</v>
      </c>
      <c r="C104" s="436" t="s">
        <v>260</v>
      </c>
      <c r="D104" s="437">
        <v>44371</v>
      </c>
      <c r="E104" s="288">
        <v>4017.85</v>
      </c>
      <c r="F104" s="288">
        <v>3993.25</v>
      </c>
      <c r="G104" s="289">
        <v>3921.5</v>
      </c>
      <c r="H104" s="289">
        <v>3825.15</v>
      </c>
      <c r="I104" s="289">
        <v>3753.4</v>
      </c>
      <c r="J104" s="289">
        <v>4089.6</v>
      </c>
      <c r="K104" s="289">
        <v>4161.3500000000004</v>
      </c>
      <c r="L104" s="289">
        <v>4257.7</v>
      </c>
      <c r="M104" s="276">
        <v>4065</v>
      </c>
      <c r="N104" s="276">
        <v>3896.9</v>
      </c>
      <c r="O104" s="291">
        <v>639300</v>
      </c>
      <c r="P104" s="292">
        <v>0.13532232285562068</v>
      </c>
    </row>
    <row r="105" spans="1:16" ht="14.4">
      <c r="A105" s="254">
        <v>95</v>
      </c>
      <c r="B105" s="343" t="s">
        <v>106</v>
      </c>
      <c r="C105" s="436" t="s">
        <v>259</v>
      </c>
      <c r="D105" s="437">
        <v>44371</v>
      </c>
      <c r="E105" s="288">
        <v>2798.4</v>
      </c>
      <c r="F105" s="288">
        <v>2801.4666666666667</v>
      </c>
      <c r="G105" s="289">
        <v>2762.2833333333333</v>
      </c>
      <c r="H105" s="289">
        <v>2726.1666666666665</v>
      </c>
      <c r="I105" s="289">
        <v>2686.9833333333331</v>
      </c>
      <c r="J105" s="289">
        <v>2837.5833333333335</v>
      </c>
      <c r="K105" s="289">
        <v>2876.7666666666669</v>
      </c>
      <c r="L105" s="289">
        <v>2912.8833333333337</v>
      </c>
      <c r="M105" s="276">
        <v>2840.65</v>
      </c>
      <c r="N105" s="276">
        <v>2765.35</v>
      </c>
      <c r="O105" s="291">
        <v>493400</v>
      </c>
      <c r="P105" s="292">
        <v>8.0122591943957974E-2</v>
      </c>
    </row>
    <row r="106" spans="1:16" ht="14.4">
      <c r="A106" s="254">
        <v>96</v>
      </c>
      <c r="B106" s="343" t="s">
        <v>51</v>
      </c>
      <c r="C106" s="436" t="s">
        <v>135</v>
      </c>
      <c r="D106" s="437">
        <v>44371</v>
      </c>
      <c r="E106" s="288">
        <v>1242.55</v>
      </c>
      <c r="F106" s="288">
        <v>1236.5833333333333</v>
      </c>
      <c r="G106" s="289">
        <v>1227.1666666666665</v>
      </c>
      <c r="H106" s="289">
        <v>1211.7833333333333</v>
      </c>
      <c r="I106" s="289">
        <v>1202.3666666666666</v>
      </c>
      <c r="J106" s="289">
        <v>1251.9666666666665</v>
      </c>
      <c r="K106" s="289">
        <v>1261.383333333333</v>
      </c>
      <c r="L106" s="289">
        <v>1276.7666666666664</v>
      </c>
      <c r="M106" s="276">
        <v>1246</v>
      </c>
      <c r="N106" s="276">
        <v>1221.2</v>
      </c>
      <c r="O106" s="291">
        <v>7581150</v>
      </c>
      <c r="P106" s="292">
        <v>-2.7951699463327371E-3</v>
      </c>
    </row>
    <row r="107" spans="1:16" ht="14.4">
      <c r="A107" s="254">
        <v>97</v>
      </c>
      <c r="B107" s="343" t="s">
        <v>43</v>
      </c>
      <c r="C107" s="436" t="s">
        <v>136</v>
      </c>
      <c r="D107" s="437">
        <v>44371</v>
      </c>
      <c r="E107" s="288">
        <v>811.75</v>
      </c>
      <c r="F107" s="288">
        <v>808.61666666666667</v>
      </c>
      <c r="G107" s="289">
        <v>803.23333333333335</v>
      </c>
      <c r="H107" s="289">
        <v>794.7166666666667</v>
      </c>
      <c r="I107" s="289">
        <v>789.33333333333337</v>
      </c>
      <c r="J107" s="289">
        <v>817.13333333333333</v>
      </c>
      <c r="K107" s="289">
        <v>822.51666666666677</v>
      </c>
      <c r="L107" s="289">
        <v>831.0333333333333</v>
      </c>
      <c r="M107" s="276">
        <v>814</v>
      </c>
      <c r="N107" s="276">
        <v>800.1</v>
      </c>
      <c r="O107" s="291">
        <v>9190300</v>
      </c>
      <c r="P107" s="292">
        <v>-1.1444921316165951E-2</v>
      </c>
    </row>
    <row r="108" spans="1:16" ht="14.4">
      <c r="A108" s="254">
        <v>98</v>
      </c>
      <c r="B108" s="343" t="s">
        <v>56</v>
      </c>
      <c r="C108" s="436" t="s">
        <v>137</v>
      </c>
      <c r="D108" s="437">
        <v>44371</v>
      </c>
      <c r="E108" s="288">
        <v>169.15</v>
      </c>
      <c r="F108" s="288">
        <v>169.46666666666667</v>
      </c>
      <c r="G108" s="289">
        <v>166.48333333333335</v>
      </c>
      <c r="H108" s="289">
        <v>163.81666666666669</v>
      </c>
      <c r="I108" s="289">
        <v>160.83333333333337</v>
      </c>
      <c r="J108" s="289">
        <v>172.13333333333333</v>
      </c>
      <c r="K108" s="289">
        <v>175.11666666666662</v>
      </c>
      <c r="L108" s="289">
        <v>177.7833333333333</v>
      </c>
      <c r="M108" s="276">
        <v>172.45</v>
      </c>
      <c r="N108" s="276">
        <v>166.8</v>
      </c>
      <c r="O108" s="291">
        <v>44320000</v>
      </c>
      <c r="P108" s="292">
        <v>-8.5011185682326625E-3</v>
      </c>
    </row>
    <row r="109" spans="1:16" ht="14.4">
      <c r="A109" s="254">
        <v>99</v>
      </c>
      <c r="B109" s="343" t="s">
        <v>56</v>
      </c>
      <c r="C109" s="436" t="s">
        <v>138</v>
      </c>
      <c r="D109" s="437">
        <v>44371</v>
      </c>
      <c r="E109" s="288">
        <v>167.35</v>
      </c>
      <c r="F109" s="288">
        <v>166.41666666666666</v>
      </c>
      <c r="G109" s="289">
        <v>164.7833333333333</v>
      </c>
      <c r="H109" s="289">
        <v>162.21666666666664</v>
      </c>
      <c r="I109" s="289">
        <v>160.58333333333329</v>
      </c>
      <c r="J109" s="289">
        <v>168.98333333333332</v>
      </c>
      <c r="K109" s="289">
        <v>170.6166666666667</v>
      </c>
      <c r="L109" s="289">
        <v>173.18333333333334</v>
      </c>
      <c r="M109" s="276">
        <v>168.05</v>
      </c>
      <c r="N109" s="276">
        <v>163.85</v>
      </c>
      <c r="O109" s="291">
        <v>29850000</v>
      </c>
      <c r="P109" s="292">
        <v>-1.6992689191859315E-2</v>
      </c>
    </row>
    <row r="110" spans="1:16" ht="14.4">
      <c r="A110" s="254">
        <v>100</v>
      </c>
      <c r="B110" s="343" t="s">
        <v>49</v>
      </c>
      <c r="C110" s="436" t="s">
        <v>139</v>
      </c>
      <c r="D110" s="437">
        <v>44371</v>
      </c>
      <c r="E110" s="288">
        <v>490.3</v>
      </c>
      <c r="F110" s="288">
        <v>490.7833333333333</v>
      </c>
      <c r="G110" s="289">
        <v>488.51666666666659</v>
      </c>
      <c r="H110" s="289">
        <v>486.73333333333329</v>
      </c>
      <c r="I110" s="289">
        <v>484.46666666666658</v>
      </c>
      <c r="J110" s="289">
        <v>492.56666666666661</v>
      </c>
      <c r="K110" s="289">
        <v>494.83333333333326</v>
      </c>
      <c r="L110" s="289">
        <v>496.61666666666662</v>
      </c>
      <c r="M110" s="276">
        <v>493.05</v>
      </c>
      <c r="N110" s="276">
        <v>489</v>
      </c>
      <c r="O110" s="291">
        <v>5166000</v>
      </c>
      <c r="P110" s="292">
        <v>-2.8216704288939052E-2</v>
      </c>
    </row>
    <row r="111" spans="1:16" ht="14.4">
      <c r="A111" s="254">
        <v>101</v>
      </c>
      <c r="B111" s="343" t="s">
        <v>43</v>
      </c>
      <c r="C111" s="436" t="s">
        <v>140</v>
      </c>
      <c r="D111" s="437">
        <v>44371</v>
      </c>
      <c r="E111" s="288">
        <v>7349.6</v>
      </c>
      <c r="F111" s="288">
        <v>7344.5</v>
      </c>
      <c r="G111" s="289">
        <v>7311.2</v>
      </c>
      <c r="H111" s="289">
        <v>7272.8</v>
      </c>
      <c r="I111" s="289">
        <v>7239.5</v>
      </c>
      <c r="J111" s="289">
        <v>7382.9</v>
      </c>
      <c r="K111" s="289">
        <v>7416.1999999999989</v>
      </c>
      <c r="L111" s="289">
        <v>7454.5999999999995</v>
      </c>
      <c r="M111" s="276">
        <v>7377.8</v>
      </c>
      <c r="N111" s="276">
        <v>7306.1</v>
      </c>
      <c r="O111" s="291">
        <v>1870800</v>
      </c>
      <c r="P111" s="292">
        <v>-3.0070510161758605E-2</v>
      </c>
    </row>
    <row r="112" spans="1:16" ht="14.4">
      <c r="A112" s="254">
        <v>102</v>
      </c>
      <c r="B112" s="343" t="s">
        <v>49</v>
      </c>
      <c r="C112" s="436" t="s">
        <v>141</v>
      </c>
      <c r="D112" s="437">
        <v>44371</v>
      </c>
      <c r="E112" s="288">
        <v>641.25</v>
      </c>
      <c r="F112" s="288">
        <v>637.6</v>
      </c>
      <c r="G112" s="289">
        <v>626.20000000000005</v>
      </c>
      <c r="H112" s="289">
        <v>611.15</v>
      </c>
      <c r="I112" s="289">
        <v>599.75</v>
      </c>
      <c r="J112" s="289">
        <v>652.65000000000009</v>
      </c>
      <c r="K112" s="289">
        <v>664.05</v>
      </c>
      <c r="L112" s="289">
        <v>679.10000000000014</v>
      </c>
      <c r="M112" s="276">
        <v>649</v>
      </c>
      <c r="N112" s="276">
        <v>622.54999999999995</v>
      </c>
      <c r="O112" s="291">
        <v>10958750</v>
      </c>
      <c r="P112" s="292">
        <v>-2.1625312997951285E-3</v>
      </c>
    </row>
    <row r="113" spans="1:16" ht="14.4">
      <c r="A113" s="254">
        <v>103</v>
      </c>
      <c r="B113" s="343" t="s">
        <v>56</v>
      </c>
      <c r="C113" s="436" t="s">
        <v>142</v>
      </c>
      <c r="D113" s="437">
        <v>44371</v>
      </c>
      <c r="E113" s="288">
        <v>1019.55</v>
      </c>
      <c r="F113" s="288">
        <v>1009.2666666666665</v>
      </c>
      <c r="G113" s="289">
        <v>987.88333333333298</v>
      </c>
      <c r="H113" s="289">
        <v>956.21666666666647</v>
      </c>
      <c r="I113" s="289">
        <v>934.83333333333292</v>
      </c>
      <c r="J113" s="289">
        <v>1040.9333333333329</v>
      </c>
      <c r="K113" s="289">
        <v>1062.3166666666666</v>
      </c>
      <c r="L113" s="289">
        <v>1093.9833333333331</v>
      </c>
      <c r="M113" s="276">
        <v>1030.6500000000001</v>
      </c>
      <c r="N113" s="276">
        <v>977.6</v>
      </c>
      <c r="O113" s="291">
        <v>2671500</v>
      </c>
      <c r="P113" s="292">
        <v>0.15676892766676048</v>
      </c>
    </row>
    <row r="114" spans="1:16" ht="14.4">
      <c r="A114" s="254">
        <v>104</v>
      </c>
      <c r="B114" s="343" t="s">
        <v>72</v>
      </c>
      <c r="C114" s="436" t="s">
        <v>143</v>
      </c>
      <c r="D114" s="437">
        <v>44371</v>
      </c>
      <c r="E114" s="288">
        <v>1191.55</v>
      </c>
      <c r="F114" s="288">
        <v>1189.7666666666667</v>
      </c>
      <c r="G114" s="289">
        <v>1179.8333333333333</v>
      </c>
      <c r="H114" s="289">
        <v>1168.1166666666666</v>
      </c>
      <c r="I114" s="289">
        <v>1158.1833333333332</v>
      </c>
      <c r="J114" s="289">
        <v>1201.4833333333333</v>
      </c>
      <c r="K114" s="289">
        <v>1211.4166666666667</v>
      </c>
      <c r="L114" s="289">
        <v>1223.1333333333334</v>
      </c>
      <c r="M114" s="276">
        <v>1199.7</v>
      </c>
      <c r="N114" s="276">
        <v>1178.05</v>
      </c>
      <c r="O114" s="291">
        <v>1811400</v>
      </c>
      <c r="P114" s="292">
        <v>-6.9078947368421051E-3</v>
      </c>
    </row>
    <row r="115" spans="1:16" ht="14.4">
      <c r="A115" s="254">
        <v>105</v>
      </c>
      <c r="B115" s="343" t="s">
        <v>106</v>
      </c>
      <c r="C115" s="436" t="s">
        <v>144</v>
      </c>
      <c r="D115" s="437">
        <v>44371</v>
      </c>
      <c r="E115" s="288">
        <v>2447.0500000000002</v>
      </c>
      <c r="F115" s="288">
        <v>2441.5</v>
      </c>
      <c r="G115" s="289">
        <v>2409</v>
      </c>
      <c r="H115" s="289">
        <v>2370.9499999999998</v>
      </c>
      <c r="I115" s="289">
        <v>2338.4499999999998</v>
      </c>
      <c r="J115" s="289">
        <v>2479.5500000000002</v>
      </c>
      <c r="K115" s="289">
        <v>2512.0500000000002</v>
      </c>
      <c r="L115" s="289">
        <v>2550.1000000000004</v>
      </c>
      <c r="M115" s="276">
        <v>2474</v>
      </c>
      <c r="N115" s="276">
        <v>2403.4499999999998</v>
      </c>
      <c r="O115" s="291">
        <v>1797200</v>
      </c>
      <c r="P115" s="292">
        <v>2.3695602642971065E-2</v>
      </c>
    </row>
    <row r="116" spans="1:16" ht="14.4">
      <c r="A116" s="254">
        <v>106</v>
      </c>
      <c r="B116" s="343" t="s">
        <v>43</v>
      </c>
      <c r="C116" s="436" t="s">
        <v>145</v>
      </c>
      <c r="D116" s="437">
        <v>44371</v>
      </c>
      <c r="E116" s="288">
        <v>253.7</v>
      </c>
      <c r="F116" s="288">
        <v>254.04999999999998</v>
      </c>
      <c r="G116" s="289">
        <v>251.24999999999994</v>
      </c>
      <c r="H116" s="289">
        <v>248.79999999999995</v>
      </c>
      <c r="I116" s="289">
        <v>245.99999999999991</v>
      </c>
      <c r="J116" s="289">
        <v>256.5</v>
      </c>
      <c r="K116" s="289">
        <v>259.29999999999995</v>
      </c>
      <c r="L116" s="289">
        <v>261.75</v>
      </c>
      <c r="M116" s="276">
        <v>256.85000000000002</v>
      </c>
      <c r="N116" s="276">
        <v>251.6</v>
      </c>
      <c r="O116" s="291">
        <v>31444000</v>
      </c>
      <c r="P116" s="292">
        <v>-1.5559938636861713E-2</v>
      </c>
    </row>
    <row r="117" spans="1:16" ht="14.4">
      <c r="A117" s="254">
        <v>107</v>
      </c>
      <c r="B117" s="343" t="s">
        <v>106</v>
      </c>
      <c r="C117" s="436" t="s">
        <v>262</v>
      </c>
      <c r="D117" s="437">
        <v>44371</v>
      </c>
      <c r="E117" s="288">
        <v>1940.8</v>
      </c>
      <c r="F117" s="288">
        <v>1952.1666666666667</v>
      </c>
      <c r="G117" s="289">
        <v>1914.3333333333335</v>
      </c>
      <c r="H117" s="289">
        <v>1887.8666666666668</v>
      </c>
      <c r="I117" s="289">
        <v>1850.0333333333335</v>
      </c>
      <c r="J117" s="289">
        <v>1978.6333333333334</v>
      </c>
      <c r="K117" s="289">
        <v>2016.4666666666669</v>
      </c>
      <c r="L117" s="289">
        <v>2042.9333333333334</v>
      </c>
      <c r="M117" s="276">
        <v>1990</v>
      </c>
      <c r="N117" s="276">
        <v>1925.7</v>
      </c>
      <c r="O117" s="291">
        <v>521950</v>
      </c>
      <c r="P117" s="292">
        <v>7.2812291249164995E-2</v>
      </c>
    </row>
    <row r="118" spans="1:16" ht="14.4">
      <c r="A118" s="254">
        <v>108</v>
      </c>
      <c r="B118" s="343" t="s">
        <v>43</v>
      </c>
      <c r="C118" s="436" t="s">
        <v>146</v>
      </c>
      <c r="D118" s="437">
        <v>44371</v>
      </c>
      <c r="E118" s="288">
        <v>81579.100000000006</v>
      </c>
      <c r="F118" s="288">
        <v>81786.666666666672</v>
      </c>
      <c r="G118" s="289">
        <v>81094.383333333346</v>
      </c>
      <c r="H118" s="289">
        <v>80609.666666666672</v>
      </c>
      <c r="I118" s="289">
        <v>79917.383333333346</v>
      </c>
      <c r="J118" s="289">
        <v>82271.383333333346</v>
      </c>
      <c r="K118" s="289">
        <v>82963.666666666672</v>
      </c>
      <c r="L118" s="289">
        <v>83448.383333333346</v>
      </c>
      <c r="M118" s="276">
        <v>82478.95</v>
      </c>
      <c r="N118" s="276">
        <v>81301.95</v>
      </c>
      <c r="O118" s="291">
        <v>52800</v>
      </c>
      <c r="P118" s="292">
        <v>-2.5830258302583026E-2</v>
      </c>
    </row>
    <row r="119" spans="1:16" ht="14.4">
      <c r="A119" s="254">
        <v>109</v>
      </c>
      <c r="B119" s="343" t="s">
        <v>56</v>
      </c>
      <c r="C119" s="436" t="s">
        <v>147</v>
      </c>
      <c r="D119" s="437">
        <v>44371</v>
      </c>
      <c r="E119" s="288">
        <v>1499.45</v>
      </c>
      <c r="F119" s="288">
        <v>1505.6000000000001</v>
      </c>
      <c r="G119" s="289">
        <v>1484.8500000000004</v>
      </c>
      <c r="H119" s="289">
        <v>1470.2500000000002</v>
      </c>
      <c r="I119" s="289">
        <v>1449.5000000000005</v>
      </c>
      <c r="J119" s="289">
        <v>1520.2000000000003</v>
      </c>
      <c r="K119" s="289">
        <v>1540.9499999999998</v>
      </c>
      <c r="L119" s="289">
        <v>1555.5500000000002</v>
      </c>
      <c r="M119" s="276">
        <v>1526.35</v>
      </c>
      <c r="N119" s="276">
        <v>1491</v>
      </c>
      <c r="O119" s="291">
        <v>3116250</v>
      </c>
      <c r="P119" s="292">
        <v>1.4652014652014652E-2</v>
      </c>
    </row>
    <row r="120" spans="1:16" ht="14.4">
      <c r="A120" s="254">
        <v>110</v>
      </c>
      <c r="B120" s="343" t="s">
        <v>39</v>
      </c>
      <c r="C120" s="436" t="s">
        <v>790</v>
      </c>
      <c r="D120" s="437">
        <v>44371</v>
      </c>
      <c r="E120" s="288">
        <v>371.85</v>
      </c>
      <c r="F120" s="288">
        <v>372.13333333333338</v>
      </c>
      <c r="G120" s="289">
        <v>366.26666666666677</v>
      </c>
      <c r="H120" s="289">
        <v>360.68333333333339</v>
      </c>
      <c r="I120" s="289">
        <v>354.81666666666678</v>
      </c>
      <c r="J120" s="289">
        <v>377.71666666666675</v>
      </c>
      <c r="K120" s="289">
        <v>383.58333333333343</v>
      </c>
      <c r="L120" s="289">
        <v>389.16666666666674</v>
      </c>
      <c r="M120" s="276">
        <v>378</v>
      </c>
      <c r="N120" s="276">
        <v>366.55</v>
      </c>
      <c r="O120" s="291">
        <v>2921600</v>
      </c>
      <c r="P120" s="292">
        <v>-4.3620501635768813E-3</v>
      </c>
    </row>
    <row r="121" spans="1:16" ht="14.4">
      <c r="A121" s="254">
        <v>111</v>
      </c>
      <c r="B121" s="343" t="s">
        <v>111</v>
      </c>
      <c r="C121" s="436" t="s">
        <v>148</v>
      </c>
      <c r="D121" s="437">
        <v>44371</v>
      </c>
      <c r="E121" s="288">
        <v>72.849999999999994</v>
      </c>
      <c r="F121" s="288">
        <v>73.216666666666669</v>
      </c>
      <c r="G121" s="289">
        <v>71.733333333333334</v>
      </c>
      <c r="H121" s="289">
        <v>70.61666666666666</v>
      </c>
      <c r="I121" s="289">
        <v>69.133333333333326</v>
      </c>
      <c r="J121" s="289">
        <v>74.333333333333343</v>
      </c>
      <c r="K121" s="289">
        <v>75.816666666666691</v>
      </c>
      <c r="L121" s="289">
        <v>76.933333333333351</v>
      </c>
      <c r="M121" s="276">
        <v>74.7</v>
      </c>
      <c r="N121" s="276">
        <v>72.099999999999994</v>
      </c>
      <c r="O121" s="291">
        <v>101490000</v>
      </c>
      <c r="P121" s="292">
        <v>7.2390874797916296E-2</v>
      </c>
    </row>
    <row r="122" spans="1:16" ht="14.4">
      <c r="A122" s="254">
        <v>112</v>
      </c>
      <c r="B122" s="343" t="s">
        <v>39</v>
      </c>
      <c r="C122" s="436" t="s">
        <v>256</v>
      </c>
      <c r="D122" s="437">
        <v>44371</v>
      </c>
      <c r="E122" s="288">
        <v>4667.2</v>
      </c>
      <c r="F122" s="288">
        <v>4673.8833333333341</v>
      </c>
      <c r="G122" s="289">
        <v>4632.7666666666682</v>
      </c>
      <c r="H122" s="289">
        <v>4598.3333333333339</v>
      </c>
      <c r="I122" s="289">
        <v>4557.2166666666681</v>
      </c>
      <c r="J122" s="289">
        <v>4708.3166666666684</v>
      </c>
      <c r="K122" s="289">
        <v>4749.4333333333352</v>
      </c>
      <c r="L122" s="289">
        <v>4783.8666666666686</v>
      </c>
      <c r="M122" s="276">
        <v>4715</v>
      </c>
      <c r="N122" s="276">
        <v>4639.45</v>
      </c>
      <c r="O122" s="291">
        <v>1542250</v>
      </c>
      <c r="P122" s="292">
        <v>-4.0361640297061673E-3</v>
      </c>
    </row>
    <row r="123" spans="1:16" ht="14.4">
      <c r="A123" s="254">
        <v>113</v>
      </c>
      <c r="B123" s="343" t="s">
        <v>837</v>
      </c>
      <c r="C123" s="436" t="s">
        <v>450</v>
      </c>
      <c r="D123" s="437">
        <v>44371</v>
      </c>
      <c r="E123" s="288">
        <v>3426.05</v>
      </c>
      <c r="F123" s="288">
        <v>3369.65</v>
      </c>
      <c r="G123" s="289">
        <v>3257.5</v>
      </c>
      <c r="H123" s="289">
        <v>3088.95</v>
      </c>
      <c r="I123" s="289">
        <v>2976.7999999999997</v>
      </c>
      <c r="J123" s="289">
        <v>3538.2000000000003</v>
      </c>
      <c r="K123" s="289">
        <v>3650.3500000000008</v>
      </c>
      <c r="L123" s="289">
        <v>3818.9000000000005</v>
      </c>
      <c r="M123" s="276">
        <v>3481.8</v>
      </c>
      <c r="N123" s="276">
        <v>3201.1</v>
      </c>
      <c r="O123" s="291">
        <v>384525</v>
      </c>
      <c r="P123" s="292">
        <v>0.21119773210489015</v>
      </c>
    </row>
    <row r="124" spans="1:16" ht="14.4">
      <c r="A124" s="254">
        <v>114</v>
      </c>
      <c r="B124" s="343" t="s">
        <v>49</v>
      </c>
      <c r="C124" s="436" t="s">
        <v>151</v>
      </c>
      <c r="D124" s="437">
        <v>44371</v>
      </c>
      <c r="E124" s="288">
        <v>17542.2</v>
      </c>
      <c r="F124" s="288">
        <v>17569.266666666666</v>
      </c>
      <c r="G124" s="289">
        <v>17452.983333333334</v>
      </c>
      <c r="H124" s="289">
        <v>17363.766666666666</v>
      </c>
      <c r="I124" s="289">
        <v>17247.483333333334</v>
      </c>
      <c r="J124" s="289">
        <v>17658.483333333334</v>
      </c>
      <c r="K124" s="289">
        <v>17774.766666666666</v>
      </c>
      <c r="L124" s="289">
        <v>17863.983333333334</v>
      </c>
      <c r="M124" s="276">
        <v>17685.55</v>
      </c>
      <c r="N124" s="276">
        <v>17480.05</v>
      </c>
      <c r="O124" s="291">
        <v>220000</v>
      </c>
      <c r="P124" s="292">
        <v>3.5781544256120526E-2</v>
      </c>
    </row>
    <row r="125" spans="1:16" ht="14.4">
      <c r="A125" s="254">
        <v>115</v>
      </c>
      <c r="B125" s="343" t="s">
        <v>111</v>
      </c>
      <c r="C125" s="436" t="s">
        <v>152</v>
      </c>
      <c r="D125" s="437">
        <v>44371</v>
      </c>
      <c r="E125" s="288">
        <v>178.55</v>
      </c>
      <c r="F125" s="288">
        <v>179.53333333333333</v>
      </c>
      <c r="G125" s="289">
        <v>174.01666666666665</v>
      </c>
      <c r="H125" s="289">
        <v>169.48333333333332</v>
      </c>
      <c r="I125" s="289">
        <v>163.96666666666664</v>
      </c>
      <c r="J125" s="289">
        <v>184.06666666666666</v>
      </c>
      <c r="K125" s="289">
        <v>189.58333333333337</v>
      </c>
      <c r="L125" s="289">
        <v>194.11666666666667</v>
      </c>
      <c r="M125" s="276">
        <v>185.05</v>
      </c>
      <c r="N125" s="276">
        <v>175</v>
      </c>
      <c r="O125" s="291">
        <v>72715100</v>
      </c>
      <c r="P125" s="292">
        <v>-4.6048996131884323E-4</v>
      </c>
    </row>
    <row r="126" spans="1:16" ht="14.4">
      <c r="A126" s="254">
        <v>116</v>
      </c>
      <c r="B126" s="343" t="s">
        <v>42</v>
      </c>
      <c r="C126" s="436" t="s">
        <v>153</v>
      </c>
      <c r="D126" s="437">
        <v>44371</v>
      </c>
      <c r="E126" s="288">
        <v>116.6</v>
      </c>
      <c r="F126" s="288">
        <v>117.23333333333333</v>
      </c>
      <c r="G126" s="289">
        <v>115.71666666666667</v>
      </c>
      <c r="H126" s="289">
        <v>114.83333333333333</v>
      </c>
      <c r="I126" s="289">
        <v>113.31666666666666</v>
      </c>
      <c r="J126" s="289">
        <v>118.11666666666667</v>
      </c>
      <c r="K126" s="289">
        <v>119.63333333333335</v>
      </c>
      <c r="L126" s="289">
        <v>120.51666666666668</v>
      </c>
      <c r="M126" s="276">
        <v>118.75</v>
      </c>
      <c r="N126" s="276">
        <v>116.35</v>
      </c>
      <c r="O126" s="291">
        <v>74362200</v>
      </c>
      <c r="P126" s="292">
        <v>-3.0567018187375823E-3</v>
      </c>
    </row>
    <row r="127" spans="1:16" ht="14.4">
      <c r="A127" s="254">
        <v>117</v>
      </c>
      <c r="B127" s="343" t="s">
        <v>72</v>
      </c>
      <c r="C127" s="436" t="s">
        <v>155</v>
      </c>
      <c r="D127" s="437">
        <v>44371</v>
      </c>
      <c r="E127" s="288">
        <v>125.5</v>
      </c>
      <c r="F127" s="288">
        <v>124.95</v>
      </c>
      <c r="G127" s="289">
        <v>123.45</v>
      </c>
      <c r="H127" s="289">
        <v>121.4</v>
      </c>
      <c r="I127" s="289">
        <v>119.9</v>
      </c>
      <c r="J127" s="289">
        <v>127</v>
      </c>
      <c r="K127" s="289">
        <v>128.5</v>
      </c>
      <c r="L127" s="289">
        <v>130.55000000000001</v>
      </c>
      <c r="M127" s="276">
        <v>126.45</v>
      </c>
      <c r="N127" s="276">
        <v>122.9</v>
      </c>
      <c r="O127" s="291">
        <v>66812900</v>
      </c>
      <c r="P127" s="292">
        <v>-7.5488962598650351E-3</v>
      </c>
    </row>
    <row r="128" spans="1:16" ht="14.4">
      <c r="A128" s="254">
        <v>118</v>
      </c>
      <c r="B128" s="343" t="s">
        <v>78</v>
      </c>
      <c r="C128" s="436" t="s">
        <v>156</v>
      </c>
      <c r="D128" s="437">
        <v>44371</v>
      </c>
      <c r="E128" s="288">
        <v>31064.65</v>
      </c>
      <c r="F128" s="288">
        <v>31074.866666666669</v>
      </c>
      <c r="G128" s="289">
        <v>30859.783333333336</v>
      </c>
      <c r="H128" s="289">
        <v>30654.916666666668</v>
      </c>
      <c r="I128" s="289">
        <v>30439.833333333336</v>
      </c>
      <c r="J128" s="289">
        <v>31279.733333333337</v>
      </c>
      <c r="K128" s="289">
        <v>31494.816666666666</v>
      </c>
      <c r="L128" s="289">
        <v>31699.683333333338</v>
      </c>
      <c r="M128" s="276">
        <v>31289.95</v>
      </c>
      <c r="N128" s="276">
        <v>30870</v>
      </c>
      <c r="O128" s="291">
        <v>81960</v>
      </c>
      <c r="P128" s="292">
        <v>-6.9065794256633955E-3</v>
      </c>
    </row>
    <row r="129" spans="1:16" ht="14.4">
      <c r="A129" s="254">
        <v>119</v>
      </c>
      <c r="B129" s="363" t="s">
        <v>51</v>
      </c>
      <c r="C129" s="436" t="s">
        <v>157</v>
      </c>
      <c r="D129" s="437">
        <v>44371</v>
      </c>
      <c r="E129" s="288">
        <v>2172.1</v>
      </c>
      <c r="F129" s="288">
        <v>2101.7166666666667</v>
      </c>
      <c r="G129" s="289">
        <v>2014.5833333333335</v>
      </c>
      <c r="H129" s="289">
        <v>1857.0666666666668</v>
      </c>
      <c r="I129" s="289">
        <v>1769.9333333333336</v>
      </c>
      <c r="J129" s="289">
        <v>2259.2333333333336</v>
      </c>
      <c r="K129" s="289">
        <v>2346.3666666666668</v>
      </c>
      <c r="L129" s="289">
        <v>2503.8833333333332</v>
      </c>
      <c r="M129" s="276">
        <v>2188.85</v>
      </c>
      <c r="N129" s="276">
        <v>1944.2</v>
      </c>
      <c r="O129" s="291">
        <v>3589300</v>
      </c>
      <c r="P129" s="292">
        <v>5.8556366585563666E-2</v>
      </c>
    </row>
    <row r="130" spans="1:16" ht="14.4">
      <c r="A130" s="254">
        <v>120</v>
      </c>
      <c r="B130" s="343" t="s">
        <v>72</v>
      </c>
      <c r="C130" s="436" t="s">
        <v>158</v>
      </c>
      <c r="D130" s="437">
        <v>44371</v>
      </c>
      <c r="E130" s="288">
        <v>248.65</v>
      </c>
      <c r="F130" s="288">
        <v>249.4666666666667</v>
      </c>
      <c r="G130" s="289">
        <v>245.88333333333338</v>
      </c>
      <c r="H130" s="289">
        <v>243.11666666666667</v>
      </c>
      <c r="I130" s="289">
        <v>239.53333333333336</v>
      </c>
      <c r="J130" s="289">
        <v>252.23333333333341</v>
      </c>
      <c r="K130" s="289">
        <v>255.81666666666672</v>
      </c>
      <c r="L130" s="289">
        <v>258.58333333333343</v>
      </c>
      <c r="M130" s="276">
        <v>253.05</v>
      </c>
      <c r="N130" s="276">
        <v>246.7</v>
      </c>
      <c r="O130" s="291">
        <v>20847000</v>
      </c>
      <c r="P130" s="292">
        <v>-1.9887165021156557E-2</v>
      </c>
    </row>
    <row r="131" spans="1:16" ht="14.4">
      <c r="A131" s="254">
        <v>121</v>
      </c>
      <c r="B131" s="343" t="s">
        <v>56</v>
      </c>
      <c r="C131" s="436" t="s">
        <v>159</v>
      </c>
      <c r="D131" s="437">
        <v>44371</v>
      </c>
      <c r="E131" s="288">
        <v>125.4</v>
      </c>
      <c r="F131" s="288">
        <v>125.81666666666666</v>
      </c>
      <c r="G131" s="289">
        <v>124.28333333333333</v>
      </c>
      <c r="H131" s="289">
        <v>123.16666666666667</v>
      </c>
      <c r="I131" s="289">
        <v>121.63333333333334</v>
      </c>
      <c r="J131" s="289">
        <v>126.93333333333332</v>
      </c>
      <c r="K131" s="289">
        <v>128.46666666666664</v>
      </c>
      <c r="L131" s="289">
        <v>129.58333333333331</v>
      </c>
      <c r="M131" s="276">
        <v>127.35</v>
      </c>
      <c r="N131" s="276">
        <v>124.7</v>
      </c>
      <c r="O131" s="291">
        <v>41056400</v>
      </c>
      <c r="P131" s="292">
        <v>1.5644171779141104E-2</v>
      </c>
    </row>
    <row r="132" spans="1:16" ht="14.4">
      <c r="A132" s="254">
        <v>122</v>
      </c>
      <c r="B132" s="343" t="s">
        <v>51</v>
      </c>
      <c r="C132" s="436" t="s">
        <v>269</v>
      </c>
      <c r="D132" s="437">
        <v>44371</v>
      </c>
      <c r="E132" s="288">
        <v>5456.8</v>
      </c>
      <c r="F132" s="288">
        <v>5376.5999999999995</v>
      </c>
      <c r="G132" s="289">
        <v>5270.2499999999991</v>
      </c>
      <c r="H132" s="289">
        <v>5083.7</v>
      </c>
      <c r="I132" s="289">
        <v>4977.3499999999995</v>
      </c>
      <c r="J132" s="289">
        <v>5563.1499999999987</v>
      </c>
      <c r="K132" s="289">
        <v>5669.4999999999991</v>
      </c>
      <c r="L132" s="289">
        <v>5856.0499999999984</v>
      </c>
      <c r="M132" s="276">
        <v>5482.95</v>
      </c>
      <c r="N132" s="276">
        <v>5190.05</v>
      </c>
      <c r="O132" s="291">
        <v>283625</v>
      </c>
      <c r="P132" s="292">
        <v>0.53414469235970252</v>
      </c>
    </row>
    <row r="133" spans="1:16" ht="14.4">
      <c r="A133" s="254">
        <v>123</v>
      </c>
      <c r="B133" s="343" t="s">
        <v>49</v>
      </c>
      <c r="C133" s="436" t="s">
        <v>160</v>
      </c>
      <c r="D133" s="437">
        <v>44371</v>
      </c>
      <c r="E133" s="288">
        <v>2084.6</v>
      </c>
      <c r="F133" s="288">
        <v>2084.5</v>
      </c>
      <c r="G133" s="289">
        <v>2074.35</v>
      </c>
      <c r="H133" s="289">
        <v>2064.1</v>
      </c>
      <c r="I133" s="289">
        <v>2053.9499999999998</v>
      </c>
      <c r="J133" s="289">
        <v>2094.75</v>
      </c>
      <c r="K133" s="289">
        <v>2104.8999999999996</v>
      </c>
      <c r="L133" s="289">
        <v>2115.15</v>
      </c>
      <c r="M133" s="276">
        <v>2094.65</v>
      </c>
      <c r="N133" s="276">
        <v>2074.25</v>
      </c>
      <c r="O133" s="291">
        <v>2401000</v>
      </c>
      <c r="P133" s="292">
        <v>-1.8998978549540347E-2</v>
      </c>
    </row>
    <row r="134" spans="1:16" ht="14.4">
      <c r="A134" s="254">
        <v>124</v>
      </c>
      <c r="B134" s="343" t="s">
        <v>837</v>
      </c>
      <c r="C134" s="436" t="s">
        <v>267</v>
      </c>
      <c r="D134" s="437">
        <v>44371</v>
      </c>
      <c r="E134" s="288">
        <v>2833.3</v>
      </c>
      <c r="F134" s="288">
        <v>2799.1</v>
      </c>
      <c r="G134" s="289">
        <v>2739.2</v>
      </c>
      <c r="H134" s="289">
        <v>2645.1</v>
      </c>
      <c r="I134" s="289">
        <v>2585.1999999999998</v>
      </c>
      <c r="J134" s="289">
        <v>2893.2</v>
      </c>
      <c r="K134" s="289">
        <v>2953.1000000000004</v>
      </c>
      <c r="L134" s="289">
        <v>3047.2</v>
      </c>
      <c r="M134" s="276">
        <v>2859</v>
      </c>
      <c r="N134" s="276">
        <v>2705</v>
      </c>
      <c r="O134" s="291">
        <v>671000</v>
      </c>
      <c r="P134" s="292">
        <v>2.3255813953488372E-2</v>
      </c>
    </row>
    <row r="135" spans="1:16" ht="14.4">
      <c r="A135" s="254">
        <v>125</v>
      </c>
      <c r="B135" s="343" t="s">
        <v>53</v>
      </c>
      <c r="C135" s="436" t="s">
        <v>161</v>
      </c>
      <c r="D135" s="437">
        <v>44371</v>
      </c>
      <c r="E135" s="288">
        <v>41.5</v>
      </c>
      <c r="F135" s="288">
        <v>41.833333333333336</v>
      </c>
      <c r="G135" s="289">
        <v>41.06666666666667</v>
      </c>
      <c r="H135" s="289">
        <v>40.633333333333333</v>
      </c>
      <c r="I135" s="289">
        <v>39.866666666666667</v>
      </c>
      <c r="J135" s="289">
        <v>42.266666666666673</v>
      </c>
      <c r="K135" s="289">
        <v>43.033333333333339</v>
      </c>
      <c r="L135" s="289">
        <v>43.466666666666676</v>
      </c>
      <c r="M135" s="276">
        <v>42.6</v>
      </c>
      <c r="N135" s="276">
        <v>41.4</v>
      </c>
      <c r="O135" s="291">
        <v>299056000</v>
      </c>
      <c r="P135" s="292">
        <v>-3.560187812806357E-2</v>
      </c>
    </row>
    <row r="136" spans="1:16" ht="14.4">
      <c r="A136" s="254">
        <v>126</v>
      </c>
      <c r="B136" s="343" t="s">
        <v>42</v>
      </c>
      <c r="C136" s="436" t="s">
        <v>162</v>
      </c>
      <c r="D136" s="437">
        <v>44371</v>
      </c>
      <c r="E136" s="288">
        <v>234.95</v>
      </c>
      <c r="F136" s="288">
        <v>235.96666666666667</v>
      </c>
      <c r="G136" s="289">
        <v>232.23333333333335</v>
      </c>
      <c r="H136" s="289">
        <v>229.51666666666668</v>
      </c>
      <c r="I136" s="289">
        <v>225.78333333333336</v>
      </c>
      <c r="J136" s="289">
        <v>238.68333333333334</v>
      </c>
      <c r="K136" s="289">
        <v>242.41666666666663</v>
      </c>
      <c r="L136" s="289">
        <v>245.13333333333333</v>
      </c>
      <c r="M136" s="276">
        <v>239.7</v>
      </c>
      <c r="N136" s="276">
        <v>233.25</v>
      </c>
      <c r="O136" s="291">
        <v>17388000</v>
      </c>
      <c r="P136" s="292">
        <v>5.7406956944782289E-2</v>
      </c>
    </row>
    <row r="137" spans="1:16" ht="14.4">
      <c r="A137" s="254">
        <v>127</v>
      </c>
      <c r="B137" s="343" t="s">
        <v>88</v>
      </c>
      <c r="C137" s="436" t="s">
        <v>163</v>
      </c>
      <c r="D137" s="437">
        <v>44371</v>
      </c>
      <c r="E137" s="288">
        <v>1432.3</v>
      </c>
      <c r="F137" s="288">
        <v>1432.1000000000001</v>
      </c>
      <c r="G137" s="289">
        <v>1415.2500000000002</v>
      </c>
      <c r="H137" s="289">
        <v>1398.2</v>
      </c>
      <c r="I137" s="289">
        <v>1381.3500000000001</v>
      </c>
      <c r="J137" s="289">
        <v>1449.1500000000003</v>
      </c>
      <c r="K137" s="289">
        <v>1466.0000000000002</v>
      </c>
      <c r="L137" s="289">
        <v>1483.0500000000004</v>
      </c>
      <c r="M137" s="276">
        <v>1448.95</v>
      </c>
      <c r="N137" s="276">
        <v>1415.05</v>
      </c>
      <c r="O137" s="291">
        <v>1684573</v>
      </c>
      <c r="P137" s="292">
        <v>-2.7033380347907851E-2</v>
      </c>
    </row>
    <row r="138" spans="1:16" ht="14.4">
      <c r="A138" s="254">
        <v>128</v>
      </c>
      <c r="B138" s="343" t="s">
        <v>37</v>
      </c>
      <c r="C138" s="436" t="s">
        <v>164</v>
      </c>
      <c r="D138" s="437">
        <v>44371</v>
      </c>
      <c r="E138" s="288">
        <v>1001.4</v>
      </c>
      <c r="F138" s="288">
        <v>996.79999999999984</v>
      </c>
      <c r="G138" s="289">
        <v>990.14999999999964</v>
      </c>
      <c r="H138" s="289">
        <v>978.89999999999975</v>
      </c>
      <c r="I138" s="289">
        <v>972.24999999999955</v>
      </c>
      <c r="J138" s="289">
        <v>1008.0499999999997</v>
      </c>
      <c r="K138" s="289">
        <v>1014.7</v>
      </c>
      <c r="L138" s="289">
        <v>1025.9499999999998</v>
      </c>
      <c r="M138" s="276">
        <v>1003.45</v>
      </c>
      <c r="N138" s="276">
        <v>985.55</v>
      </c>
      <c r="O138" s="291">
        <v>1986450</v>
      </c>
      <c r="P138" s="292">
        <v>-1.971476510067114E-2</v>
      </c>
    </row>
    <row r="139" spans="1:16" ht="14.4">
      <c r="A139" s="254">
        <v>129</v>
      </c>
      <c r="B139" s="343" t="s">
        <v>53</v>
      </c>
      <c r="C139" s="436" t="s">
        <v>165</v>
      </c>
      <c r="D139" s="437">
        <v>44371</v>
      </c>
      <c r="E139" s="288">
        <v>217.4</v>
      </c>
      <c r="F139" s="288">
        <v>216.81666666666669</v>
      </c>
      <c r="G139" s="289">
        <v>213.93333333333339</v>
      </c>
      <c r="H139" s="289">
        <v>210.4666666666667</v>
      </c>
      <c r="I139" s="289">
        <v>207.5833333333334</v>
      </c>
      <c r="J139" s="289">
        <v>220.28333333333339</v>
      </c>
      <c r="K139" s="289">
        <v>223.16666666666666</v>
      </c>
      <c r="L139" s="289">
        <v>226.63333333333338</v>
      </c>
      <c r="M139" s="276">
        <v>219.7</v>
      </c>
      <c r="N139" s="276">
        <v>213.35</v>
      </c>
      <c r="O139" s="291">
        <v>26558200</v>
      </c>
      <c r="P139" s="292">
        <v>-3.8631114843585973E-2</v>
      </c>
    </row>
    <row r="140" spans="1:16" ht="14.4">
      <c r="A140" s="254">
        <v>130</v>
      </c>
      <c r="B140" s="343" t="s">
        <v>42</v>
      </c>
      <c r="C140" s="436" t="s">
        <v>166</v>
      </c>
      <c r="D140" s="437">
        <v>44371</v>
      </c>
      <c r="E140" s="288">
        <v>155.25</v>
      </c>
      <c r="F140" s="288">
        <v>155.46666666666667</v>
      </c>
      <c r="G140" s="289">
        <v>153.63333333333333</v>
      </c>
      <c r="H140" s="289">
        <v>152.01666666666665</v>
      </c>
      <c r="I140" s="289">
        <v>150.18333333333331</v>
      </c>
      <c r="J140" s="289">
        <v>157.08333333333334</v>
      </c>
      <c r="K140" s="289">
        <v>158.91666666666666</v>
      </c>
      <c r="L140" s="289">
        <v>160.53333333333336</v>
      </c>
      <c r="M140" s="276">
        <v>157.30000000000001</v>
      </c>
      <c r="N140" s="276">
        <v>153.85</v>
      </c>
      <c r="O140" s="291">
        <v>15540000</v>
      </c>
      <c r="P140" s="292">
        <v>3.0983733539891559E-3</v>
      </c>
    </row>
    <row r="141" spans="1:16" ht="14.4">
      <c r="A141" s="254">
        <v>131</v>
      </c>
      <c r="B141" s="343" t="s">
        <v>72</v>
      </c>
      <c r="C141" s="436" t="s">
        <v>167</v>
      </c>
      <c r="D141" s="437">
        <v>44371</v>
      </c>
      <c r="E141" s="288">
        <v>2215.35</v>
      </c>
      <c r="F141" s="288">
        <v>2233.5666666666671</v>
      </c>
      <c r="G141" s="289">
        <v>2183.1333333333341</v>
      </c>
      <c r="H141" s="289">
        <v>2150.916666666667</v>
      </c>
      <c r="I141" s="289">
        <v>2100.483333333334</v>
      </c>
      <c r="J141" s="289">
        <v>2265.7833333333342</v>
      </c>
      <c r="K141" s="289">
        <v>2316.2166666666676</v>
      </c>
      <c r="L141" s="289">
        <v>2348.4333333333343</v>
      </c>
      <c r="M141" s="276">
        <v>2284</v>
      </c>
      <c r="N141" s="276">
        <v>2201.35</v>
      </c>
      <c r="O141" s="291">
        <v>31352250</v>
      </c>
      <c r="P141" s="292">
        <v>-2.3070987040469692E-3</v>
      </c>
    </row>
    <row r="142" spans="1:16" ht="14.4">
      <c r="A142" s="254">
        <v>132</v>
      </c>
      <c r="B142" s="343" t="s">
        <v>111</v>
      </c>
      <c r="C142" s="436" t="s">
        <v>168</v>
      </c>
      <c r="D142" s="437">
        <v>44371</v>
      </c>
      <c r="E142" s="288">
        <v>122.35</v>
      </c>
      <c r="F142" s="288">
        <v>121.96666666666665</v>
      </c>
      <c r="G142" s="289">
        <v>120.43333333333331</v>
      </c>
      <c r="H142" s="289">
        <v>118.51666666666665</v>
      </c>
      <c r="I142" s="289">
        <v>116.98333333333331</v>
      </c>
      <c r="J142" s="289">
        <v>123.88333333333331</v>
      </c>
      <c r="K142" s="289">
        <v>125.41666666666664</v>
      </c>
      <c r="L142" s="289">
        <v>127.33333333333331</v>
      </c>
      <c r="M142" s="276">
        <v>123.5</v>
      </c>
      <c r="N142" s="276">
        <v>120.05</v>
      </c>
      <c r="O142" s="291">
        <v>169556000</v>
      </c>
      <c r="P142" s="292">
        <v>-2.1544871443451564E-2</v>
      </c>
    </row>
    <row r="143" spans="1:16" ht="14.4">
      <c r="A143" s="254">
        <v>133</v>
      </c>
      <c r="B143" s="343" t="s">
        <v>56</v>
      </c>
      <c r="C143" s="436" t="s">
        <v>274</v>
      </c>
      <c r="D143" s="437">
        <v>44371</v>
      </c>
      <c r="E143" s="288">
        <v>981.55</v>
      </c>
      <c r="F143" s="288">
        <v>980.11666666666667</v>
      </c>
      <c r="G143" s="289">
        <v>966.98333333333335</v>
      </c>
      <c r="H143" s="289">
        <v>952.41666666666663</v>
      </c>
      <c r="I143" s="289">
        <v>939.2833333333333</v>
      </c>
      <c r="J143" s="289">
        <v>994.68333333333339</v>
      </c>
      <c r="K143" s="289">
        <v>1007.8166666666668</v>
      </c>
      <c r="L143" s="289">
        <v>1022.3833333333334</v>
      </c>
      <c r="M143" s="276">
        <v>993.25</v>
      </c>
      <c r="N143" s="276">
        <v>965.55</v>
      </c>
      <c r="O143" s="291">
        <v>6123750</v>
      </c>
      <c r="P143" s="292">
        <v>-4.9365467458376992E-2</v>
      </c>
    </row>
    <row r="144" spans="1:16" ht="14.4">
      <c r="A144" s="254">
        <v>134</v>
      </c>
      <c r="B144" s="343" t="s">
        <v>53</v>
      </c>
      <c r="C144" s="436" t="s">
        <v>169</v>
      </c>
      <c r="D144" s="437">
        <v>44371</v>
      </c>
      <c r="E144" s="288">
        <v>429.25</v>
      </c>
      <c r="F144" s="288">
        <v>429.5</v>
      </c>
      <c r="G144" s="289">
        <v>424.75</v>
      </c>
      <c r="H144" s="289">
        <v>420.25</v>
      </c>
      <c r="I144" s="289">
        <v>415.5</v>
      </c>
      <c r="J144" s="289">
        <v>434</v>
      </c>
      <c r="K144" s="289">
        <v>438.75</v>
      </c>
      <c r="L144" s="289">
        <v>443.25</v>
      </c>
      <c r="M144" s="276">
        <v>434.25</v>
      </c>
      <c r="N144" s="276">
        <v>425</v>
      </c>
      <c r="O144" s="291">
        <v>85182000</v>
      </c>
      <c r="P144" s="292">
        <v>-3.7931793924814071E-2</v>
      </c>
    </row>
    <row r="145" spans="1:16" ht="14.4">
      <c r="A145" s="254">
        <v>135</v>
      </c>
      <c r="B145" s="343" t="s">
        <v>37</v>
      </c>
      <c r="C145" s="436" t="s">
        <v>170</v>
      </c>
      <c r="D145" s="437">
        <v>44371</v>
      </c>
      <c r="E145" s="288">
        <v>28991.25</v>
      </c>
      <c r="F145" s="288">
        <v>28968.3</v>
      </c>
      <c r="G145" s="289">
        <v>28703</v>
      </c>
      <c r="H145" s="289">
        <v>28414.75</v>
      </c>
      <c r="I145" s="289">
        <v>28149.45</v>
      </c>
      <c r="J145" s="289">
        <v>29256.55</v>
      </c>
      <c r="K145" s="289">
        <v>29521.849999999995</v>
      </c>
      <c r="L145" s="289">
        <v>29810.1</v>
      </c>
      <c r="M145" s="276">
        <v>29233.599999999999</v>
      </c>
      <c r="N145" s="276">
        <v>28680.05</v>
      </c>
      <c r="O145" s="291">
        <v>131650</v>
      </c>
      <c r="P145" s="292">
        <v>-2.2735884804850324E-3</v>
      </c>
    </row>
    <row r="146" spans="1:16" ht="14.4">
      <c r="A146" s="254">
        <v>136</v>
      </c>
      <c r="B146" s="343" t="s">
        <v>63</v>
      </c>
      <c r="C146" s="436" t="s">
        <v>171</v>
      </c>
      <c r="D146" s="437">
        <v>44371</v>
      </c>
      <c r="E146" s="288">
        <v>2120</v>
      </c>
      <c r="F146" s="288">
        <v>2129.6666666666665</v>
      </c>
      <c r="G146" s="289">
        <v>2105.333333333333</v>
      </c>
      <c r="H146" s="289">
        <v>2090.6666666666665</v>
      </c>
      <c r="I146" s="289">
        <v>2066.333333333333</v>
      </c>
      <c r="J146" s="289">
        <v>2144.333333333333</v>
      </c>
      <c r="K146" s="289">
        <v>2168.6666666666661</v>
      </c>
      <c r="L146" s="289">
        <v>2183.333333333333</v>
      </c>
      <c r="M146" s="276">
        <v>2154</v>
      </c>
      <c r="N146" s="276">
        <v>2115</v>
      </c>
      <c r="O146" s="291">
        <v>1011725</v>
      </c>
      <c r="P146" s="292">
        <v>5.9314713504175068E-2</v>
      </c>
    </row>
    <row r="147" spans="1:16" ht="14.4">
      <c r="A147" s="254">
        <v>137</v>
      </c>
      <c r="B147" s="343" t="s">
        <v>78</v>
      </c>
      <c r="C147" s="436" t="s">
        <v>172</v>
      </c>
      <c r="D147" s="437">
        <v>44371</v>
      </c>
      <c r="E147" s="288">
        <v>7018.5</v>
      </c>
      <c r="F147" s="288">
        <v>6941.1166666666659</v>
      </c>
      <c r="G147" s="289">
        <v>6802.2333333333318</v>
      </c>
      <c r="H147" s="289">
        <v>6585.9666666666662</v>
      </c>
      <c r="I147" s="289">
        <v>6447.0833333333321</v>
      </c>
      <c r="J147" s="289">
        <v>7157.3833333333314</v>
      </c>
      <c r="K147" s="289">
        <v>7296.2666666666646</v>
      </c>
      <c r="L147" s="289">
        <v>7512.533333333331</v>
      </c>
      <c r="M147" s="276">
        <v>7080</v>
      </c>
      <c r="N147" s="276">
        <v>6724.85</v>
      </c>
      <c r="O147" s="291">
        <v>361250</v>
      </c>
      <c r="P147" s="292">
        <v>0.10221205186880244</v>
      </c>
    </row>
    <row r="148" spans="1:16" ht="14.4">
      <c r="A148" s="254">
        <v>138</v>
      </c>
      <c r="B148" s="343" t="s">
        <v>56</v>
      </c>
      <c r="C148" s="436" t="s">
        <v>173</v>
      </c>
      <c r="D148" s="437">
        <v>44371</v>
      </c>
      <c r="E148" s="288">
        <v>1485.9</v>
      </c>
      <c r="F148" s="288">
        <v>1495.3999999999999</v>
      </c>
      <c r="G148" s="289">
        <v>1460.5499999999997</v>
      </c>
      <c r="H148" s="289">
        <v>1435.1999999999998</v>
      </c>
      <c r="I148" s="289">
        <v>1400.3499999999997</v>
      </c>
      <c r="J148" s="289">
        <v>1520.7499999999998</v>
      </c>
      <c r="K148" s="289">
        <v>1555.5999999999997</v>
      </c>
      <c r="L148" s="289">
        <v>1580.9499999999998</v>
      </c>
      <c r="M148" s="276">
        <v>1530.25</v>
      </c>
      <c r="N148" s="276">
        <v>1470.05</v>
      </c>
      <c r="O148" s="291">
        <v>4470000</v>
      </c>
      <c r="P148" s="292">
        <v>-7.284356400461935E-3</v>
      </c>
    </row>
    <row r="149" spans="1:16" ht="14.4">
      <c r="A149" s="254">
        <v>139</v>
      </c>
      <c r="B149" s="343" t="s">
        <v>51</v>
      </c>
      <c r="C149" s="436" t="s">
        <v>175</v>
      </c>
      <c r="D149" s="437">
        <v>44371</v>
      </c>
      <c r="E149" s="288">
        <v>682.2</v>
      </c>
      <c r="F149" s="288">
        <v>677.7166666666667</v>
      </c>
      <c r="G149" s="289">
        <v>672.18333333333339</v>
      </c>
      <c r="H149" s="289">
        <v>662.16666666666674</v>
      </c>
      <c r="I149" s="289">
        <v>656.63333333333344</v>
      </c>
      <c r="J149" s="289">
        <v>687.73333333333335</v>
      </c>
      <c r="K149" s="289">
        <v>693.26666666666665</v>
      </c>
      <c r="L149" s="289">
        <v>703.2833333333333</v>
      </c>
      <c r="M149" s="276">
        <v>683.25</v>
      </c>
      <c r="N149" s="276">
        <v>667.7</v>
      </c>
      <c r="O149" s="291">
        <v>38633000</v>
      </c>
      <c r="P149" s="292">
        <v>9.2531636310438162E-3</v>
      </c>
    </row>
    <row r="150" spans="1:16" ht="14.4">
      <c r="A150" s="254">
        <v>140</v>
      </c>
      <c r="B150" s="343" t="s">
        <v>88</v>
      </c>
      <c r="C150" s="436" t="s">
        <v>176</v>
      </c>
      <c r="D150" s="437">
        <v>44371</v>
      </c>
      <c r="E150" s="288">
        <v>529.54999999999995</v>
      </c>
      <c r="F150" s="288">
        <v>527.13333333333333</v>
      </c>
      <c r="G150" s="289">
        <v>520.41666666666663</v>
      </c>
      <c r="H150" s="289">
        <v>511.2833333333333</v>
      </c>
      <c r="I150" s="289">
        <v>504.56666666666661</v>
      </c>
      <c r="J150" s="289">
        <v>536.26666666666665</v>
      </c>
      <c r="K150" s="289">
        <v>542.98333333333335</v>
      </c>
      <c r="L150" s="289">
        <v>552.11666666666667</v>
      </c>
      <c r="M150" s="276">
        <v>533.85</v>
      </c>
      <c r="N150" s="276">
        <v>518</v>
      </c>
      <c r="O150" s="291">
        <v>13813500</v>
      </c>
      <c r="P150" s="292">
        <v>-1.275728987993139E-2</v>
      </c>
    </row>
    <row r="151" spans="1:16" ht="14.4">
      <c r="A151" s="254">
        <v>141</v>
      </c>
      <c r="B151" s="343" t="s">
        <v>837</v>
      </c>
      <c r="C151" s="436" t="s">
        <v>177</v>
      </c>
      <c r="D151" s="437">
        <v>44371</v>
      </c>
      <c r="E151" s="288">
        <v>736.6</v>
      </c>
      <c r="F151" s="288">
        <v>733.56666666666661</v>
      </c>
      <c r="G151" s="289">
        <v>725.08333333333326</v>
      </c>
      <c r="H151" s="289">
        <v>713.56666666666661</v>
      </c>
      <c r="I151" s="289">
        <v>705.08333333333326</v>
      </c>
      <c r="J151" s="289">
        <v>745.08333333333326</v>
      </c>
      <c r="K151" s="289">
        <v>753.56666666666661</v>
      </c>
      <c r="L151" s="289">
        <v>765.08333333333326</v>
      </c>
      <c r="M151" s="276">
        <v>742.05</v>
      </c>
      <c r="N151" s="276">
        <v>722.05</v>
      </c>
      <c r="O151" s="291">
        <v>9346000</v>
      </c>
      <c r="P151" s="292">
        <v>-1.4862443343522715E-2</v>
      </c>
    </row>
    <row r="152" spans="1:16" ht="14.4">
      <c r="A152" s="254">
        <v>142</v>
      </c>
      <c r="B152" s="343" t="s">
        <v>49</v>
      </c>
      <c r="C152" s="436" t="s">
        <v>804</v>
      </c>
      <c r="D152" s="437">
        <v>44371</v>
      </c>
      <c r="E152" s="288">
        <v>708</v>
      </c>
      <c r="F152" s="288">
        <v>706.43333333333339</v>
      </c>
      <c r="G152" s="289">
        <v>700.86666666666679</v>
      </c>
      <c r="H152" s="289">
        <v>693.73333333333335</v>
      </c>
      <c r="I152" s="289">
        <v>688.16666666666674</v>
      </c>
      <c r="J152" s="289">
        <v>713.56666666666683</v>
      </c>
      <c r="K152" s="289">
        <v>719.13333333333344</v>
      </c>
      <c r="L152" s="289">
        <v>726.26666666666688</v>
      </c>
      <c r="M152" s="276">
        <v>712</v>
      </c>
      <c r="N152" s="276">
        <v>699.3</v>
      </c>
      <c r="O152" s="291">
        <v>7506000</v>
      </c>
      <c r="P152" s="292">
        <v>-8.2054941134498752E-3</v>
      </c>
    </row>
    <row r="153" spans="1:16" ht="14.4">
      <c r="A153" s="254">
        <v>143</v>
      </c>
      <c r="B153" s="343" t="s">
        <v>43</v>
      </c>
      <c r="C153" s="436" t="s">
        <v>179</v>
      </c>
      <c r="D153" s="437">
        <v>44371</v>
      </c>
      <c r="E153" s="288">
        <v>354.55</v>
      </c>
      <c r="F153" s="288">
        <v>350.38333333333338</v>
      </c>
      <c r="G153" s="289">
        <v>342.56666666666678</v>
      </c>
      <c r="H153" s="289">
        <v>330.58333333333337</v>
      </c>
      <c r="I153" s="289">
        <v>322.76666666666677</v>
      </c>
      <c r="J153" s="289">
        <v>362.36666666666679</v>
      </c>
      <c r="K153" s="289">
        <v>370.18333333333339</v>
      </c>
      <c r="L153" s="289">
        <v>382.1666666666668</v>
      </c>
      <c r="M153" s="276">
        <v>358.2</v>
      </c>
      <c r="N153" s="276">
        <v>338.4</v>
      </c>
      <c r="O153" s="291">
        <v>94075650</v>
      </c>
      <c r="P153" s="292">
        <v>1.5349123346662566E-2</v>
      </c>
    </row>
    <row r="154" spans="1:16" ht="14.4">
      <c r="A154" s="254">
        <v>144</v>
      </c>
      <c r="B154" s="343" t="s">
        <v>42</v>
      </c>
      <c r="C154" s="436" t="s">
        <v>181</v>
      </c>
      <c r="D154" s="437">
        <v>44371</v>
      </c>
      <c r="E154" s="288">
        <v>115.9</v>
      </c>
      <c r="F154" s="288">
        <v>115.56666666666668</v>
      </c>
      <c r="G154" s="289">
        <v>113.23333333333335</v>
      </c>
      <c r="H154" s="289">
        <v>110.56666666666668</v>
      </c>
      <c r="I154" s="289">
        <v>108.23333333333335</v>
      </c>
      <c r="J154" s="289">
        <v>118.23333333333335</v>
      </c>
      <c r="K154" s="289">
        <v>120.56666666666669</v>
      </c>
      <c r="L154" s="289">
        <v>123.23333333333335</v>
      </c>
      <c r="M154" s="276">
        <v>117.9</v>
      </c>
      <c r="N154" s="276">
        <v>112.9</v>
      </c>
      <c r="O154" s="291">
        <v>148479750</v>
      </c>
      <c r="P154" s="292">
        <v>-2.3873973818504549E-2</v>
      </c>
    </row>
    <row r="155" spans="1:16" ht="14.4">
      <c r="A155" s="254">
        <v>145</v>
      </c>
      <c r="B155" s="343" t="s">
        <v>111</v>
      </c>
      <c r="C155" s="436" t="s">
        <v>182</v>
      </c>
      <c r="D155" s="437">
        <v>44371</v>
      </c>
      <c r="E155" s="288">
        <v>1091.2</v>
      </c>
      <c r="F155" s="288">
        <v>1092.8499999999999</v>
      </c>
      <c r="G155" s="289">
        <v>1075.6999999999998</v>
      </c>
      <c r="H155" s="289">
        <v>1060.1999999999998</v>
      </c>
      <c r="I155" s="289">
        <v>1043.0499999999997</v>
      </c>
      <c r="J155" s="289">
        <v>1108.3499999999999</v>
      </c>
      <c r="K155" s="289">
        <v>1125.5</v>
      </c>
      <c r="L155" s="289">
        <v>1141</v>
      </c>
      <c r="M155" s="276">
        <v>1110</v>
      </c>
      <c r="N155" s="276">
        <v>1077.3499999999999</v>
      </c>
      <c r="O155" s="291">
        <v>48630200</v>
      </c>
      <c r="P155" s="292">
        <v>6.2260367934151746E-3</v>
      </c>
    </row>
    <row r="156" spans="1:16" ht="14.4">
      <c r="A156" s="254">
        <v>146</v>
      </c>
      <c r="B156" s="343" t="s">
        <v>106</v>
      </c>
      <c r="C156" s="436" t="s">
        <v>183</v>
      </c>
      <c r="D156" s="437">
        <v>44371</v>
      </c>
      <c r="E156" s="288">
        <v>3216.65</v>
      </c>
      <c r="F156" s="288">
        <v>3212.8833333333332</v>
      </c>
      <c r="G156" s="289">
        <v>3182.7666666666664</v>
      </c>
      <c r="H156" s="289">
        <v>3148.8833333333332</v>
      </c>
      <c r="I156" s="289">
        <v>3118.7666666666664</v>
      </c>
      <c r="J156" s="289">
        <v>3246.7666666666664</v>
      </c>
      <c r="K156" s="289">
        <v>3276.8833333333332</v>
      </c>
      <c r="L156" s="289">
        <v>3310.7666666666664</v>
      </c>
      <c r="M156" s="276">
        <v>3243</v>
      </c>
      <c r="N156" s="276">
        <v>3179</v>
      </c>
      <c r="O156" s="291">
        <v>7319700</v>
      </c>
      <c r="P156" s="292">
        <v>-3.3495363751480738E-3</v>
      </c>
    </row>
    <row r="157" spans="1:16" ht="14.4">
      <c r="A157" s="254">
        <v>147</v>
      </c>
      <c r="B157" s="343" t="s">
        <v>106</v>
      </c>
      <c r="C157" s="436" t="s">
        <v>184</v>
      </c>
      <c r="D157" s="437">
        <v>44371</v>
      </c>
      <c r="E157" s="288">
        <v>1061.95</v>
      </c>
      <c r="F157" s="288">
        <v>1056</v>
      </c>
      <c r="G157" s="289">
        <v>1046.25</v>
      </c>
      <c r="H157" s="289">
        <v>1030.55</v>
      </c>
      <c r="I157" s="289">
        <v>1020.8</v>
      </c>
      <c r="J157" s="289">
        <v>1071.7</v>
      </c>
      <c r="K157" s="289">
        <v>1081.45</v>
      </c>
      <c r="L157" s="289">
        <v>1097.1500000000001</v>
      </c>
      <c r="M157" s="276">
        <v>1065.75</v>
      </c>
      <c r="N157" s="276">
        <v>1040.3</v>
      </c>
      <c r="O157" s="291">
        <v>10584000</v>
      </c>
      <c r="P157" s="292">
        <v>3.6671368124118475E-2</v>
      </c>
    </row>
    <row r="158" spans="1:16" ht="14.4">
      <c r="A158" s="254">
        <v>148</v>
      </c>
      <c r="B158" s="343" t="s">
        <v>49</v>
      </c>
      <c r="C158" s="436" t="s">
        <v>185</v>
      </c>
      <c r="D158" s="437">
        <v>44371</v>
      </c>
      <c r="E158" s="288">
        <v>1715.45</v>
      </c>
      <c r="F158" s="288">
        <v>1707.6333333333332</v>
      </c>
      <c r="G158" s="289">
        <v>1686.4166666666665</v>
      </c>
      <c r="H158" s="289">
        <v>1657.3833333333332</v>
      </c>
      <c r="I158" s="289">
        <v>1636.1666666666665</v>
      </c>
      <c r="J158" s="289">
        <v>1736.6666666666665</v>
      </c>
      <c r="K158" s="289">
        <v>1757.8833333333332</v>
      </c>
      <c r="L158" s="289">
        <v>1786.9166666666665</v>
      </c>
      <c r="M158" s="276">
        <v>1728.85</v>
      </c>
      <c r="N158" s="276">
        <v>1678.6</v>
      </c>
      <c r="O158" s="291">
        <v>4268250</v>
      </c>
      <c r="P158" s="292">
        <v>1.0117145899893504E-2</v>
      </c>
    </row>
    <row r="159" spans="1:16" ht="14.4">
      <c r="A159" s="254">
        <v>149</v>
      </c>
      <c r="B159" s="343" t="s">
        <v>51</v>
      </c>
      <c r="C159" s="436" t="s">
        <v>186</v>
      </c>
      <c r="D159" s="437">
        <v>44371</v>
      </c>
      <c r="E159" s="288">
        <v>2829.75</v>
      </c>
      <c r="F159" s="288">
        <v>2826.9166666666665</v>
      </c>
      <c r="G159" s="289">
        <v>2813.833333333333</v>
      </c>
      <c r="H159" s="289">
        <v>2797.9166666666665</v>
      </c>
      <c r="I159" s="289">
        <v>2784.833333333333</v>
      </c>
      <c r="J159" s="289">
        <v>2842.833333333333</v>
      </c>
      <c r="K159" s="289">
        <v>2855.9166666666661</v>
      </c>
      <c r="L159" s="289">
        <v>2871.833333333333</v>
      </c>
      <c r="M159" s="276">
        <v>2840</v>
      </c>
      <c r="N159" s="276">
        <v>2811</v>
      </c>
      <c r="O159" s="291">
        <v>756000</v>
      </c>
      <c r="P159" s="292">
        <v>-7.5484082704299314E-3</v>
      </c>
    </row>
    <row r="160" spans="1:16" ht="14.4">
      <c r="A160" s="254">
        <v>150</v>
      </c>
      <c r="B160" s="343" t="s">
        <v>42</v>
      </c>
      <c r="C160" s="436" t="s">
        <v>187</v>
      </c>
      <c r="D160" s="437">
        <v>44371</v>
      </c>
      <c r="E160" s="288">
        <v>465.3</v>
      </c>
      <c r="F160" s="288">
        <v>469.61666666666662</v>
      </c>
      <c r="G160" s="289">
        <v>454.73333333333323</v>
      </c>
      <c r="H160" s="289">
        <v>444.16666666666663</v>
      </c>
      <c r="I160" s="289">
        <v>429.28333333333325</v>
      </c>
      <c r="J160" s="289">
        <v>480.18333333333322</v>
      </c>
      <c r="K160" s="289">
        <v>495.06666666666655</v>
      </c>
      <c r="L160" s="289">
        <v>505.63333333333321</v>
      </c>
      <c r="M160" s="276">
        <v>484.5</v>
      </c>
      <c r="N160" s="276">
        <v>459.05</v>
      </c>
      <c r="O160" s="291">
        <v>2769000</v>
      </c>
      <c r="P160" s="292">
        <v>0.18106206014075496</v>
      </c>
    </row>
    <row r="161" spans="1:16" ht="14.4">
      <c r="A161" s="254">
        <v>151</v>
      </c>
      <c r="B161" s="343" t="s">
        <v>39</v>
      </c>
      <c r="C161" s="436" t="s">
        <v>510</v>
      </c>
      <c r="D161" s="437">
        <v>44371</v>
      </c>
      <c r="E161" s="288">
        <v>867.35</v>
      </c>
      <c r="F161" s="288">
        <v>863.68333333333339</v>
      </c>
      <c r="G161" s="289">
        <v>855.36666666666679</v>
      </c>
      <c r="H161" s="289">
        <v>843.38333333333344</v>
      </c>
      <c r="I161" s="289">
        <v>835.06666666666683</v>
      </c>
      <c r="J161" s="289">
        <v>875.66666666666674</v>
      </c>
      <c r="K161" s="289">
        <v>883.98333333333335</v>
      </c>
      <c r="L161" s="289">
        <v>895.9666666666667</v>
      </c>
      <c r="M161" s="276">
        <v>872</v>
      </c>
      <c r="N161" s="276">
        <v>851.7</v>
      </c>
      <c r="O161" s="291">
        <v>916400</v>
      </c>
      <c r="P161" s="292">
        <v>-3.3639143730886847E-2</v>
      </c>
    </row>
    <row r="162" spans="1:16" ht="14.4">
      <c r="A162" s="254">
        <v>152</v>
      </c>
      <c r="B162" s="343" t="s">
        <v>43</v>
      </c>
      <c r="C162" s="436" t="s">
        <v>188</v>
      </c>
      <c r="D162" s="437">
        <v>44371</v>
      </c>
      <c r="E162" s="288">
        <v>649.15</v>
      </c>
      <c r="F162" s="288">
        <v>647.41666666666663</v>
      </c>
      <c r="G162" s="289">
        <v>639.33333333333326</v>
      </c>
      <c r="H162" s="289">
        <v>629.51666666666665</v>
      </c>
      <c r="I162" s="289">
        <v>621.43333333333328</v>
      </c>
      <c r="J162" s="289">
        <v>657.23333333333323</v>
      </c>
      <c r="K162" s="289">
        <v>665.31666666666649</v>
      </c>
      <c r="L162" s="289">
        <v>675.13333333333321</v>
      </c>
      <c r="M162" s="276">
        <v>655.5</v>
      </c>
      <c r="N162" s="276">
        <v>637.6</v>
      </c>
      <c r="O162" s="291">
        <v>6554800</v>
      </c>
      <c r="P162" s="292">
        <v>-4.351378958120531E-2</v>
      </c>
    </row>
    <row r="163" spans="1:16" ht="14.4">
      <c r="A163" s="254">
        <v>153</v>
      </c>
      <c r="B163" s="343" t="s">
        <v>49</v>
      </c>
      <c r="C163" s="436" t="s">
        <v>189</v>
      </c>
      <c r="D163" s="437">
        <v>44371</v>
      </c>
      <c r="E163" s="288">
        <v>1385.45</v>
      </c>
      <c r="F163" s="288">
        <v>1386.8500000000001</v>
      </c>
      <c r="G163" s="289">
        <v>1335.7500000000002</v>
      </c>
      <c r="H163" s="289">
        <v>1286.0500000000002</v>
      </c>
      <c r="I163" s="289">
        <v>1234.9500000000003</v>
      </c>
      <c r="J163" s="289">
        <v>1436.5500000000002</v>
      </c>
      <c r="K163" s="289">
        <v>1487.65</v>
      </c>
      <c r="L163" s="289">
        <v>1537.3500000000001</v>
      </c>
      <c r="M163" s="276">
        <v>1437.95</v>
      </c>
      <c r="N163" s="276">
        <v>1337.15</v>
      </c>
      <c r="O163" s="291">
        <v>1879500</v>
      </c>
      <c r="P163" s="292">
        <v>0.17659947414548641</v>
      </c>
    </row>
    <row r="164" spans="1:16" ht="14.4">
      <c r="A164" s="254">
        <v>154</v>
      </c>
      <c r="B164" s="343" t="s">
        <v>37</v>
      </c>
      <c r="C164" s="436" t="s">
        <v>191</v>
      </c>
      <c r="D164" s="437">
        <v>44371</v>
      </c>
      <c r="E164" s="288">
        <v>6812.45</v>
      </c>
      <c r="F164" s="288">
        <v>6821.8166666666666</v>
      </c>
      <c r="G164" s="289">
        <v>6743.833333333333</v>
      </c>
      <c r="H164" s="289">
        <v>6675.2166666666662</v>
      </c>
      <c r="I164" s="289">
        <v>6597.2333333333327</v>
      </c>
      <c r="J164" s="289">
        <v>6890.4333333333334</v>
      </c>
      <c r="K164" s="289">
        <v>6968.416666666667</v>
      </c>
      <c r="L164" s="289">
        <v>7037.0333333333338</v>
      </c>
      <c r="M164" s="276">
        <v>6899.8</v>
      </c>
      <c r="N164" s="276">
        <v>6753.2</v>
      </c>
      <c r="O164" s="291">
        <v>2151800</v>
      </c>
      <c r="P164" s="292">
        <v>-2.0395156150414276E-2</v>
      </c>
    </row>
    <row r="165" spans="1:16" ht="14.4">
      <c r="A165" s="254">
        <v>155</v>
      </c>
      <c r="B165" s="343" t="s">
        <v>837</v>
      </c>
      <c r="C165" s="436" t="s">
        <v>193</v>
      </c>
      <c r="D165" s="437">
        <v>44371</v>
      </c>
      <c r="E165" s="288">
        <v>854.95</v>
      </c>
      <c r="F165" s="288">
        <v>854.56666666666672</v>
      </c>
      <c r="G165" s="289">
        <v>843.03333333333342</v>
      </c>
      <c r="H165" s="289">
        <v>831.11666666666667</v>
      </c>
      <c r="I165" s="289">
        <v>819.58333333333337</v>
      </c>
      <c r="J165" s="289">
        <v>866.48333333333346</v>
      </c>
      <c r="K165" s="289">
        <v>878.01666666666677</v>
      </c>
      <c r="L165" s="289">
        <v>889.93333333333351</v>
      </c>
      <c r="M165" s="276">
        <v>866.1</v>
      </c>
      <c r="N165" s="276">
        <v>842.65</v>
      </c>
      <c r="O165" s="291">
        <v>18313100</v>
      </c>
      <c r="P165" s="292">
        <v>-1.5789841402920422E-2</v>
      </c>
    </row>
    <row r="166" spans="1:16" ht="14.4">
      <c r="A166" s="254">
        <v>156</v>
      </c>
      <c r="B166" s="343" t="s">
        <v>111</v>
      </c>
      <c r="C166" s="436" t="s">
        <v>194</v>
      </c>
      <c r="D166" s="437">
        <v>44371</v>
      </c>
      <c r="E166" s="288">
        <v>273.60000000000002</v>
      </c>
      <c r="F166" s="288">
        <v>274.3</v>
      </c>
      <c r="G166" s="289">
        <v>270.60000000000002</v>
      </c>
      <c r="H166" s="289">
        <v>267.60000000000002</v>
      </c>
      <c r="I166" s="289">
        <v>263.90000000000003</v>
      </c>
      <c r="J166" s="289">
        <v>277.3</v>
      </c>
      <c r="K166" s="289">
        <v>280.99999999999994</v>
      </c>
      <c r="L166" s="289">
        <v>284</v>
      </c>
      <c r="M166" s="276">
        <v>278</v>
      </c>
      <c r="N166" s="276">
        <v>271.3</v>
      </c>
      <c r="O166" s="291">
        <v>121485900</v>
      </c>
      <c r="P166" s="292">
        <v>-3.2302370536168479E-3</v>
      </c>
    </row>
    <row r="167" spans="1:16" ht="14.4">
      <c r="A167" s="254">
        <v>157</v>
      </c>
      <c r="B167" s="343" t="s">
        <v>63</v>
      </c>
      <c r="C167" s="436" t="s">
        <v>195</v>
      </c>
      <c r="D167" s="437">
        <v>44371</v>
      </c>
      <c r="E167" s="288">
        <v>1077</v>
      </c>
      <c r="F167" s="288">
        <v>1086.2666666666667</v>
      </c>
      <c r="G167" s="289">
        <v>1065.6833333333334</v>
      </c>
      <c r="H167" s="289">
        <v>1054.3666666666668</v>
      </c>
      <c r="I167" s="289">
        <v>1033.7833333333335</v>
      </c>
      <c r="J167" s="289">
        <v>1097.5833333333333</v>
      </c>
      <c r="K167" s="289">
        <v>1118.1666666666667</v>
      </c>
      <c r="L167" s="289">
        <v>1129.4833333333331</v>
      </c>
      <c r="M167" s="276">
        <v>1106.8499999999999</v>
      </c>
      <c r="N167" s="276">
        <v>1074.95</v>
      </c>
      <c r="O167" s="291">
        <v>2413500</v>
      </c>
      <c r="P167" s="292">
        <v>4.8208469055374591E-2</v>
      </c>
    </row>
    <row r="168" spans="1:16" ht="14.4">
      <c r="A168" s="254">
        <v>158</v>
      </c>
      <c r="B168" s="343" t="s">
        <v>106</v>
      </c>
      <c r="C168" s="436" t="s">
        <v>196</v>
      </c>
      <c r="D168" s="437">
        <v>44371</v>
      </c>
      <c r="E168" s="288">
        <v>552.4</v>
      </c>
      <c r="F168" s="288">
        <v>553.41666666666663</v>
      </c>
      <c r="G168" s="289">
        <v>549.98333333333323</v>
      </c>
      <c r="H168" s="289">
        <v>547.56666666666661</v>
      </c>
      <c r="I168" s="289">
        <v>544.13333333333321</v>
      </c>
      <c r="J168" s="289">
        <v>555.83333333333326</v>
      </c>
      <c r="K168" s="289">
        <v>559.26666666666665</v>
      </c>
      <c r="L168" s="289">
        <v>561.68333333333328</v>
      </c>
      <c r="M168" s="276">
        <v>556.85</v>
      </c>
      <c r="N168" s="276">
        <v>551</v>
      </c>
      <c r="O168" s="291">
        <v>31374400</v>
      </c>
      <c r="P168" s="292">
        <v>-1.1144730206757438E-2</v>
      </c>
    </row>
    <row r="169" spans="1:16" ht="14.4">
      <c r="A169" s="254">
        <v>159</v>
      </c>
      <c r="B169" s="343" t="s">
        <v>88</v>
      </c>
      <c r="C169" s="436" t="s">
        <v>198</v>
      </c>
      <c r="D169" s="437">
        <v>44371</v>
      </c>
      <c r="E169" s="288">
        <v>221.3</v>
      </c>
      <c r="F169" s="288">
        <v>219.56666666666669</v>
      </c>
      <c r="G169" s="289">
        <v>216.78333333333339</v>
      </c>
      <c r="H169" s="289">
        <v>212.26666666666671</v>
      </c>
      <c r="I169" s="289">
        <v>209.48333333333341</v>
      </c>
      <c r="J169" s="289">
        <v>224.08333333333337</v>
      </c>
      <c r="K169" s="289">
        <v>226.86666666666667</v>
      </c>
      <c r="L169" s="289">
        <v>231.38333333333335</v>
      </c>
      <c r="M169" s="276">
        <v>222.35</v>
      </c>
      <c r="N169" s="276">
        <v>215.05</v>
      </c>
      <c r="O169" s="291">
        <v>75627000</v>
      </c>
      <c r="P169" s="292">
        <v>3.0579289481214994E-2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33203125" defaultRowHeight="13.2"/>
  <cols>
    <col min="1" max="1" width="5.88671875" style="8" customWidth="1"/>
    <col min="2" max="2" width="14.33203125" style="8" customWidth="1"/>
    <col min="3" max="3" width="9" style="8" customWidth="1"/>
    <col min="4" max="4" width="9.5546875" style="8" customWidth="1"/>
    <col min="5" max="11" width="9.88671875" style="8" customWidth="1"/>
    <col min="12" max="12" width="9.88671875" style="271" customWidth="1"/>
    <col min="13" max="13" width="12.6640625" style="8" customWidth="1"/>
    <col min="14" max="16384" width="9.332031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44356</v>
      </c>
    </row>
    <row r="7" spans="1:15">
      <c r="A7"/>
    </row>
    <row r="8" spans="1:15" ht="28.5" customHeight="1">
      <c r="A8" s="515" t="s">
        <v>16</v>
      </c>
      <c r="B8" s="516"/>
      <c r="C8" s="514" t="s">
        <v>19</v>
      </c>
      <c r="D8" s="514" t="s">
        <v>20</v>
      </c>
      <c r="E8" s="514" t="s">
        <v>21</v>
      </c>
      <c r="F8" s="514"/>
      <c r="G8" s="514"/>
      <c r="H8" s="514" t="s">
        <v>22</v>
      </c>
      <c r="I8" s="514"/>
      <c r="J8" s="514"/>
      <c r="K8" s="251"/>
      <c r="L8" s="259"/>
      <c r="M8" s="259"/>
    </row>
    <row r="9" spans="1:15" ht="36" customHeight="1">
      <c r="A9" s="510"/>
      <c r="B9" s="512"/>
      <c r="C9" s="517" t="s">
        <v>23</v>
      </c>
      <c r="D9" s="517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15740.1</v>
      </c>
      <c r="D10" s="275">
        <v>15732.966666666667</v>
      </c>
      <c r="E10" s="275">
        <v>15687.133333333335</v>
      </c>
      <c r="F10" s="275">
        <v>15634.166666666668</v>
      </c>
      <c r="G10" s="275">
        <v>15588.333333333336</v>
      </c>
      <c r="H10" s="275">
        <v>15785.933333333334</v>
      </c>
      <c r="I10" s="275">
        <v>15831.766666666666</v>
      </c>
      <c r="J10" s="275">
        <v>15884.733333333334</v>
      </c>
      <c r="K10" s="274">
        <v>15778.8</v>
      </c>
      <c r="L10" s="274">
        <v>15680</v>
      </c>
      <c r="M10" s="279"/>
    </row>
    <row r="11" spans="1:15">
      <c r="A11" s="273">
        <v>2</v>
      </c>
      <c r="B11" s="254" t="s">
        <v>216</v>
      </c>
      <c r="C11" s="276">
        <v>35085.300000000003</v>
      </c>
      <c r="D11" s="256">
        <v>35165.816666666673</v>
      </c>
      <c r="E11" s="256">
        <v>34882.133333333346</v>
      </c>
      <c r="F11" s="256">
        <v>34678.966666666674</v>
      </c>
      <c r="G11" s="256">
        <v>34395.283333333347</v>
      </c>
      <c r="H11" s="256">
        <v>35368.983333333344</v>
      </c>
      <c r="I11" s="256">
        <v>35652.666666666679</v>
      </c>
      <c r="J11" s="256">
        <v>35855.833333333343</v>
      </c>
      <c r="K11" s="276">
        <v>35449.5</v>
      </c>
      <c r="L11" s="276">
        <v>34962.65</v>
      </c>
      <c r="M11" s="279"/>
    </row>
    <row r="12" spans="1:15">
      <c r="A12" s="273">
        <v>3</v>
      </c>
      <c r="B12" s="262" t="s">
        <v>217</v>
      </c>
      <c r="C12" s="276">
        <v>2059.4</v>
      </c>
      <c r="D12" s="256">
        <v>2064.1166666666668</v>
      </c>
      <c r="E12" s="256">
        <v>2042.3833333333337</v>
      </c>
      <c r="F12" s="256">
        <v>2025.3666666666668</v>
      </c>
      <c r="G12" s="256">
        <v>2003.6333333333337</v>
      </c>
      <c r="H12" s="256">
        <v>2081.1333333333337</v>
      </c>
      <c r="I12" s="256">
        <v>2102.8666666666672</v>
      </c>
      <c r="J12" s="256">
        <v>2119.8833333333337</v>
      </c>
      <c r="K12" s="276">
        <v>2085.85</v>
      </c>
      <c r="L12" s="276">
        <v>2047.1</v>
      </c>
      <c r="M12" s="279"/>
    </row>
    <row r="13" spans="1:15">
      <c r="A13" s="273">
        <v>4</v>
      </c>
      <c r="B13" s="254" t="s">
        <v>218</v>
      </c>
      <c r="C13" s="276">
        <v>4506.3</v>
      </c>
      <c r="D13" s="256">
        <v>4502.3166666666666</v>
      </c>
      <c r="E13" s="256">
        <v>4484.2333333333336</v>
      </c>
      <c r="F13" s="256">
        <v>4462.166666666667</v>
      </c>
      <c r="G13" s="256">
        <v>4444.0833333333339</v>
      </c>
      <c r="H13" s="256">
        <v>4524.3833333333332</v>
      </c>
      <c r="I13" s="256">
        <v>4542.4666666666672</v>
      </c>
      <c r="J13" s="256">
        <v>4564.5333333333328</v>
      </c>
      <c r="K13" s="276">
        <v>4520.3999999999996</v>
      </c>
      <c r="L13" s="276">
        <v>4480.25</v>
      </c>
      <c r="M13" s="279"/>
    </row>
    <row r="14" spans="1:15">
      <c r="A14" s="273">
        <v>5</v>
      </c>
      <c r="B14" s="254" t="s">
        <v>219</v>
      </c>
      <c r="C14" s="276">
        <v>27623.8</v>
      </c>
      <c r="D14" s="256">
        <v>27577.699999999997</v>
      </c>
      <c r="E14" s="256">
        <v>27423.049999999996</v>
      </c>
      <c r="F14" s="256">
        <v>27222.3</v>
      </c>
      <c r="G14" s="256">
        <v>27067.649999999998</v>
      </c>
      <c r="H14" s="256">
        <v>27778.449999999993</v>
      </c>
      <c r="I14" s="256">
        <v>27933.099999999995</v>
      </c>
      <c r="J14" s="256">
        <v>28133.849999999991</v>
      </c>
      <c r="K14" s="276">
        <v>27732.35</v>
      </c>
      <c r="L14" s="276">
        <v>27376.95</v>
      </c>
      <c r="M14" s="279"/>
    </row>
    <row r="15" spans="1:15">
      <c r="A15" s="273">
        <v>6</v>
      </c>
      <c r="B15" s="254" t="s">
        <v>220</v>
      </c>
      <c r="C15" s="276">
        <v>3687.15</v>
      </c>
      <c r="D15" s="256">
        <v>3686.7000000000003</v>
      </c>
      <c r="E15" s="256">
        <v>3658.0000000000005</v>
      </c>
      <c r="F15" s="256">
        <v>3628.8500000000004</v>
      </c>
      <c r="G15" s="256">
        <v>3600.1500000000005</v>
      </c>
      <c r="H15" s="256">
        <v>3715.8500000000004</v>
      </c>
      <c r="I15" s="256">
        <v>3744.55</v>
      </c>
      <c r="J15" s="256">
        <v>3773.7000000000003</v>
      </c>
      <c r="K15" s="276">
        <v>3715.4</v>
      </c>
      <c r="L15" s="276">
        <v>3657.55</v>
      </c>
      <c r="M15" s="279"/>
    </row>
    <row r="16" spans="1:15">
      <c r="A16" s="273">
        <v>7</v>
      </c>
      <c r="B16" s="254" t="s">
        <v>221</v>
      </c>
      <c r="C16" s="276">
        <v>7521.7</v>
      </c>
      <c r="D16" s="256">
        <v>7507.1333333333323</v>
      </c>
      <c r="E16" s="256">
        <v>7456.116666666665</v>
      </c>
      <c r="F16" s="256">
        <v>7390.5333333333328</v>
      </c>
      <c r="G16" s="256">
        <v>7339.5166666666655</v>
      </c>
      <c r="H16" s="256">
        <v>7572.7166666666644</v>
      </c>
      <c r="I16" s="256">
        <v>7623.7333333333327</v>
      </c>
      <c r="J16" s="256">
        <v>7689.3166666666639</v>
      </c>
      <c r="K16" s="276">
        <v>7558.15</v>
      </c>
      <c r="L16" s="276">
        <v>7441.55</v>
      </c>
      <c r="M16" s="279"/>
    </row>
    <row r="17" spans="1:13">
      <c r="A17" s="273">
        <v>8</v>
      </c>
      <c r="B17" s="254" t="s">
        <v>38</v>
      </c>
      <c r="C17" s="254">
        <v>2042.65</v>
      </c>
      <c r="D17" s="256">
        <v>2043.8500000000001</v>
      </c>
      <c r="E17" s="256">
        <v>2025.1000000000004</v>
      </c>
      <c r="F17" s="256">
        <v>2007.5500000000002</v>
      </c>
      <c r="G17" s="256">
        <v>1988.8000000000004</v>
      </c>
      <c r="H17" s="256">
        <v>2061.4000000000005</v>
      </c>
      <c r="I17" s="256">
        <v>2080.1499999999996</v>
      </c>
      <c r="J17" s="256">
        <v>2097.7000000000003</v>
      </c>
      <c r="K17" s="254">
        <v>2062.6</v>
      </c>
      <c r="L17" s="254">
        <v>2026.3</v>
      </c>
      <c r="M17" s="254">
        <v>3.1423299999999998</v>
      </c>
    </row>
    <row r="18" spans="1:13">
      <c r="A18" s="273">
        <v>9</v>
      </c>
      <c r="B18" s="254" t="s">
        <v>222</v>
      </c>
      <c r="C18" s="254">
        <v>1007.55</v>
      </c>
      <c r="D18" s="256">
        <v>1013.2333333333332</v>
      </c>
      <c r="E18" s="256">
        <v>997.36666666666656</v>
      </c>
      <c r="F18" s="256">
        <v>987.18333333333328</v>
      </c>
      <c r="G18" s="256">
        <v>971.31666666666661</v>
      </c>
      <c r="H18" s="256">
        <v>1023.4166666666665</v>
      </c>
      <c r="I18" s="256">
        <v>1039.2833333333331</v>
      </c>
      <c r="J18" s="256">
        <v>1049.4666666666665</v>
      </c>
      <c r="K18" s="254">
        <v>1029.0999999999999</v>
      </c>
      <c r="L18" s="254">
        <v>1003.05</v>
      </c>
      <c r="M18" s="254">
        <v>4.7967899999999997</v>
      </c>
    </row>
    <row r="19" spans="1:13">
      <c r="A19" s="273">
        <v>10</v>
      </c>
      <c r="B19" s="254" t="s">
        <v>735</v>
      </c>
      <c r="C19" s="255">
        <v>1771.65</v>
      </c>
      <c r="D19" s="256">
        <v>1754.6166666666668</v>
      </c>
      <c r="E19" s="256">
        <v>1719.2333333333336</v>
      </c>
      <c r="F19" s="256">
        <v>1666.8166666666668</v>
      </c>
      <c r="G19" s="256">
        <v>1631.4333333333336</v>
      </c>
      <c r="H19" s="256">
        <v>1807.0333333333335</v>
      </c>
      <c r="I19" s="256">
        <v>1842.4166666666667</v>
      </c>
      <c r="J19" s="256">
        <v>1894.8333333333335</v>
      </c>
      <c r="K19" s="254">
        <v>1790</v>
      </c>
      <c r="L19" s="254">
        <v>1702.2</v>
      </c>
      <c r="M19" s="254">
        <v>15.73536</v>
      </c>
    </row>
    <row r="20" spans="1:13">
      <c r="A20" s="273">
        <v>11</v>
      </c>
      <c r="B20" s="254" t="s">
        <v>288</v>
      </c>
      <c r="C20" s="254">
        <v>15954.35</v>
      </c>
      <c r="D20" s="256">
        <v>15928.783333333333</v>
      </c>
      <c r="E20" s="256">
        <v>15857.566666666666</v>
      </c>
      <c r="F20" s="256">
        <v>15760.783333333333</v>
      </c>
      <c r="G20" s="256">
        <v>15689.566666666666</v>
      </c>
      <c r="H20" s="256">
        <v>16025.566666666666</v>
      </c>
      <c r="I20" s="256">
        <v>16096.783333333333</v>
      </c>
      <c r="J20" s="256">
        <v>16193.566666666666</v>
      </c>
      <c r="K20" s="254">
        <v>16000</v>
      </c>
      <c r="L20" s="254">
        <v>15832</v>
      </c>
      <c r="M20" s="254">
        <v>0.63088999999999995</v>
      </c>
    </row>
    <row r="21" spans="1:13">
      <c r="A21" s="273">
        <v>12</v>
      </c>
      <c r="B21" s="254" t="s">
        <v>40</v>
      </c>
      <c r="C21" s="254">
        <v>1636.45</v>
      </c>
      <c r="D21" s="256">
        <v>1635.6333333333332</v>
      </c>
      <c r="E21" s="256">
        <v>1603.2666666666664</v>
      </c>
      <c r="F21" s="256">
        <v>1570.0833333333333</v>
      </c>
      <c r="G21" s="256">
        <v>1537.7166666666665</v>
      </c>
      <c r="H21" s="256">
        <v>1668.8166666666664</v>
      </c>
      <c r="I21" s="256">
        <v>1701.1833333333332</v>
      </c>
      <c r="J21" s="256">
        <v>1734.3666666666663</v>
      </c>
      <c r="K21" s="254">
        <v>1668</v>
      </c>
      <c r="L21" s="254">
        <v>1602.45</v>
      </c>
      <c r="M21" s="254">
        <v>124.10257</v>
      </c>
    </row>
    <row r="22" spans="1:13">
      <c r="A22" s="273">
        <v>13</v>
      </c>
      <c r="B22" s="254" t="s">
        <v>289</v>
      </c>
      <c r="C22" s="254">
        <v>1267.55</v>
      </c>
      <c r="D22" s="256">
        <v>1262.6833333333334</v>
      </c>
      <c r="E22" s="256">
        <v>1247.3666666666668</v>
      </c>
      <c r="F22" s="256">
        <v>1227.1833333333334</v>
      </c>
      <c r="G22" s="256">
        <v>1211.8666666666668</v>
      </c>
      <c r="H22" s="256">
        <v>1282.8666666666668</v>
      </c>
      <c r="I22" s="256">
        <v>1298.1833333333334</v>
      </c>
      <c r="J22" s="256">
        <v>1318.3666666666668</v>
      </c>
      <c r="K22" s="254">
        <v>1278</v>
      </c>
      <c r="L22" s="254">
        <v>1242.5</v>
      </c>
      <c r="M22" s="254">
        <v>6.7812200000000002</v>
      </c>
    </row>
    <row r="23" spans="1:13">
      <c r="A23" s="273">
        <v>14</v>
      </c>
      <c r="B23" s="254" t="s">
        <v>41</v>
      </c>
      <c r="C23" s="254">
        <v>874.2</v>
      </c>
      <c r="D23" s="256">
        <v>873.7166666666667</v>
      </c>
      <c r="E23" s="256">
        <v>859.63333333333344</v>
      </c>
      <c r="F23" s="256">
        <v>845.06666666666672</v>
      </c>
      <c r="G23" s="256">
        <v>830.98333333333346</v>
      </c>
      <c r="H23" s="256">
        <v>888.28333333333342</v>
      </c>
      <c r="I23" s="256">
        <v>902.36666666666667</v>
      </c>
      <c r="J23" s="256">
        <v>916.93333333333339</v>
      </c>
      <c r="K23" s="254">
        <v>887.8</v>
      </c>
      <c r="L23" s="254">
        <v>859.15</v>
      </c>
      <c r="M23" s="254">
        <v>164.22574</v>
      </c>
    </row>
    <row r="24" spans="1:13">
      <c r="A24" s="273">
        <v>15</v>
      </c>
      <c r="B24" s="254" t="s">
        <v>828</v>
      </c>
      <c r="C24" s="254">
        <v>1640.85</v>
      </c>
      <c r="D24" s="256">
        <v>1626.95</v>
      </c>
      <c r="E24" s="256">
        <v>1598.9</v>
      </c>
      <c r="F24" s="256">
        <v>1556.95</v>
      </c>
      <c r="G24" s="256">
        <v>1528.9</v>
      </c>
      <c r="H24" s="256">
        <v>1668.9</v>
      </c>
      <c r="I24" s="256">
        <v>1696.9499999999998</v>
      </c>
      <c r="J24" s="256">
        <v>1738.9</v>
      </c>
      <c r="K24" s="254">
        <v>1655</v>
      </c>
      <c r="L24" s="254">
        <v>1585</v>
      </c>
      <c r="M24" s="254">
        <v>14.32264</v>
      </c>
    </row>
    <row r="25" spans="1:13">
      <c r="A25" s="273">
        <v>16</v>
      </c>
      <c r="B25" s="254" t="s">
        <v>290</v>
      </c>
      <c r="C25" s="254">
        <v>1592.6</v>
      </c>
      <c r="D25" s="256">
        <v>1591.8666666666668</v>
      </c>
      <c r="E25" s="256">
        <v>1574.7333333333336</v>
      </c>
      <c r="F25" s="256">
        <v>1556.8666666666668</v>
      </c>
      <c r="G25" s="256">
        <v>1539.7333333333336</v>
      </c>
      <c r="H25" s="256">
        <v>1609.7333333333336</v>
      </c>
      <c r="I25" s="256">
        <v>1626.8666666666668</v>
      </c>
      <c r="J25" s="256">
        <v>1644.7333333333336</v>
      </c>
      <c r="K25" s="254">
        <v>1609</v>
      </c>
      <c r="L25" s="254">
        <v>1574</v>
      </c>
      <c r="M25" s="254">
        <v>7.9059699999999999</v>
      </c>
    </row>
    <row r="26" spans="1:13">
      <c r="A26" s="273">
        <v>17</v>
      </c>
      <c r="B26" s="254" t="s">
        <v>223</v>
      </c>
      <c r="C26" s="254">
        <v>123.95</v>
      </c>
      <c r="D26" s="256">
        <v>124.11666666666667</v>
      </c>
      <c r="E26" s="256">
        <v>122.58333333333334</v>
      </c>
      <c r="F26" s="256">
        <v>121.21666666666667</v>
      </c>
      <c r="G26" s="256">
        <v>119.68333333333334</v>
      </c>
      <c r="H26" s="256">
        <v>125.48333333333335</v>
      </c>
      <c r="I26" s="256">
        <v>127.01666666666668</v>
      </c>
      <c r="J26" s="256">
        <v>128.38333333333335</v>
      </c>
      <c r="K26" s="254">
        <v>125.65</v>
      </c>
      <c r="L26" s="254">
        <v>122.75</v>
      </c>
      <c r="M26" s="254">
        <v>18.544499999999999</v>
      </c>
    </row>
    <row r="27" spans="1:13">
      <c r="A27" s="273">
        <v>18</v>
      </c>
      <c r="B27" s="254" t="s">
        <v>224</v>
      </c>
      <c r="C27" s="254">
        <v>205.7</v>
      </c>
      <c r="D27" s="256">
        <v>205.2166666666667</v>
      </c>
      <c r="E27" s="256">
        <v>201.53333333333339</v>
      </c>
      <c r="F27" s="256">
        <v>197.3666666666667</v>
      </c>
      <c r="G27" s="256">
        <v>193.68333333333339</v>
      </c>
      <c r="H27" s="256">
        <v>209.38333333333338</v>
      </c>
      <c r="I27" s="256">
        <v>213.06666666666666</v>
      </c>
      <c r="J27" s="256">
        <v>217.23333333333338</v>
      </c>
      <c r="K27" s="254">
        <v>208.9</v>
      </c>
      <c r="L27" s="254">
        <v>201.05</v>
      </c>
      <c r="M27" s="254">
        <v>20.565180000000002</v>
      </c>
    </row>
    <row r="28" spans="1:13">
      <c r="A28" s="273">
        <v>19</v>
      </c>
      <c r="B28" s="254" t="s">
        <v>225</v>
      </c>
      <c r="C28" s="254">
        <v>1969.05</v>
      </c>
      <c r="D28" s="256">
        <v>1960.0166666666667</v>
      </c>
      <c r="E28" s="256">
        <v>1944.0333333333333</v>
      </c>
      <c r="F28" s="256">
        <v>1919.0166666666667</v>
      </c>
      <c r="G28" s="256">
        <v>1903.0333333333333</v>
      </c>
      <c r="H28" s="256">
        <v>1985.0333333333333</v>
      </c>
      <c r="I28" s="256">
        <v>2001.0166666666664</v>
      </c>
      <c r="J28" s="256">
        <v>2026.0333333333333</v>
      </c>
      <c r="K28" s="254">
        <v>1976</v>
      </c>
      <c r="L28" s="254">
        <v>1935</v>
      </c>
      <c r="M28" s="254">
        <v>0.45533000000000001</v>
      </c>
    </row>
    <row r="29" spans="1:13">
      <c r="A29" s="273">
        <v>20</v>
      </c>
      <c r="B29" s="254" t="s">
        <v>294</v>
      </c>
      <c r="C29" s="254">
        <v>986.8</v>
      </c>
      <c r="D29" s="256">
        <v>976.6</v>
      </c>
      <c r="E29" s="256">
        <v>954.2</v>
      </c>
      <c r="F29" s="256">
        <v>921.6</v>
      </c>
      <c r="G29" s="256">
        <v>899.2</v>
      </c>
      <c r="H29" s="256">
        <v>1009.2</v>
      </c>
      <c r="I29" s="256">
        <v>1031.5999999999999</v>
      </c>
      <c r="J29" s="256">
        <v>1064.2</v>
      </c>
      <c r="K29" s="254">
        <v>999</v>
      </c>
      <c r="L29" s="254">
        <v>944</v>
      </c>
      <c r="M29" s="254">
        <v>12.32095</v>
      </c>
    </row>
    <row r="30" spans="1:13">
      <c r="A30" s="273">
        <v>21</v>
      </c>
      <c r="B30" s="254" t="s">
        <v>226</v>
      </c>
      <c r="C30" s="254">
        <v>3175.85</v>
      </c>
      <c r="D30" s="256">
        <v>3161.5833333333335</v>
      </c>
      <c r="E30" s="256">
        <v>3126.3166666666671</v>
      </c>
      <c r="F30" s="256">
        <v>3076.7833333333338</v>
      </c>
      <c r="G30" s="256">
        <v>3041.5166666666673</v>
      </c>
      <c r="H30" s="256">
        <v>3211.1166666666668</v>
      </c>
      <c r="I30" s="256">
        <v>3246.3833333333332</v>
      </c>
      <c r="J30" s="256">
        <v>3295.9166666666665</v>
      </c>
      <c r="K30" s="254">
        <v>3196.85</v>
      </c>
      <c r="L30" s="254">
        <v>3112.05</v>
      </c>
      <c r="M30" s="254">
        <v>1.7504299999999999</v>
      </c>
    </row>
    <row r="31" spans="1:13">
      <c r="A31" s="273">
        <v>22</v>
      </c>
      <c r="B31" s="254" t="s">
        <v>44</v>
      </c>
      <c r="C31" s="254">
        <v>756.15</v>
      </c>
      <c r="D31" s="256">
        <v>758.45000000000016</v>
      </c>
      <c r="E31" s="256">
        <v>751.90000000000032</v>
      </c>
      <c r="F31" s="256">
        <v>747.6500000000002</v>
      </c>
      <c r="G31" s="256">
        <v>741.10000000000036</v>
      </c>
      <c r="H31" s="256">
        <v>762.70000000000027</v>
      </c>
      <c r="I31" s="256">
        <v>769.25000000000023</v>
      </c>
      <c r="J31" s="256">
        <v>773.50000000000023</v>
      </c>
      <c r="K31" s="254">
        <v>765</v>
      </c>
      <c r="L31" s="254">
        <v>754.2</v>
      </c>
      <c r="M31" s="254">
        <v>11.882</v>
      </c>
    </row>
    <row r="32" spans="1:13">
      <c r="A32" s="273">
        <v>23</v>
      </c>
      <c r="B32" s="254" t="s">
        <v>45</v>
      </c>
      <c r="C32" s="254">
        <v>340.35</v>
      </c>
      <c r="D32" s="256">
        <v>339.51666666666671</v>
      </c>
      <c r="E32" s="256">
        <v>337.23333333333341</v>
      </c>
      <c r="F32" s="256">
        <v>334.11666666666667</v>
      </c>
      <c r="G32" s="256">
        <v>331.83333333333337</v>
      </c>
      <c r="H32" s="256">
        <v>342.63333333333344</v>
      </c>
      <c r="I32" s="256">
        <v>344.91666666666674</v>
      </c>
      <c r="J32" s="256">
        <v>348.03333333333347</v>
      </c>
      <c r="K32" s="254">
        <v>341.8</v>
      </c>
      <c r="L32" s="254">
        <v>336.4</v>
      </c>
      <c r="M32" s="254">
        <v>29.54871</v>
      </c>
    </row>
    <row r="33" spans="1:13">
      <c r="A33" s="273">
        <v>24</v>
      </c>
      <c r="B33" s="254" t="s">
        <v>46</v>
      </c>
      <c r="C33" s="254">
        <v>3289.45</v>
      </c>
      <c r="D33" s="256">
        <v>3285.85</v>
      </c>
      <c r="E33" s="256">
        <v>3259.2</v>
      </c>
      <c r="F33" s="256">
        <v>3228.95</v>
      </c>
      <c r="G33" s="256">
        <v>3202.2999999999997</v>
      </c>
      <c r="H33" s="256">
        <v>3316.1</v>
      </c>
      <c r="I33" s="256">
        <v>3342.7500000000005</v>
      </c>
      <c r="J33" s="256">
        <v>3373</v>
      </c>
      <c r="K33" s="254">
        <v>3312.5</v>
      </c>
      <c r="L33" s="254">
        <v>3255.6</v>
      </c>
      <c r="M33" s="254">
        <v>7.6645599999999998</v>
      </c>
    </row>
    <row r="34" spans="1:13">
      <c r="A34" s="273">
        <v>25</v>
      </c>
      <c r="B34" s="254" t="s">
        <v>47</v>
      </c>
      <c r="C34" s="254">
        <v>236.1</v>
      </c>
      <c r="D34" s="256">
        <v>236.78333333333333</v>
      </c>
      <c r="E34" s="256">
        <v>232.06666666666666</v>
      </c>
      <c r="F34" s="256">
        <v>228.03333333333333</v>
      </c>
      <c r="G34" s="256">
        <v>223.31666666666666</v>
      </c>
      <c r="H34" s="256">
        <v>240.81666666666666</v>
      </c>
      <c r="I34" s="256">
        <v>245.5333333333333</v>
      </c>
      <c r="J34" s="256">
        <v>249.56666666666666</v>
      </c>
      <c r="K34" s="254">
        <v>241.5</v>
      </c>
      <c r="L34" s="254">
        <v>232.75</v>
      </c>
      <c r="M34" s="254">
        <v>66.852800000000002</v>
      </c>
    </row>
    <row r="35" spans="1:13">
      <c r="A35" s="273">
        <v>26</v>
      </c>
      <c r="B35" s="254" t="s">
        <v>48</v>
      </c>
      <c r="C35" s="254">
        <v>129.75</v>
      </c>
      <c r="D35" s="256">
        <v>128.86666666666667</v>
      </c>
      <c r="E35" s="256">
        <v>127.38333333333335</v>
      </c>
      <c r="F35" s="256">
        <v>125.01666666666668</v>
      </c>
      <c r="G35" s="256">
        <v>123.53333333333336</v>
      </c>
      <c r="H35" s="256">
        <v>131.23333333333335</v>
      </c>
      <c r="I35" s="256">
        <v>132.7166666666667</v>
      </c>
      <c r="J35" s="256">
        <v>135.08333333333334</v>
      </c>
      <c r="K35" s="254">
        <v>130.35</v>
      </c>
      <c r="L35" s="254">
        <v>126.5</v>
      </c>
      <c r="M35" s="254">
        <v>132.77381</v>
      </c>
    </row>
    <row r="36" spans="1:13">
      <c r="A36" s="273">
        <v>27</v>
      </c>
      <c r="B36" s="254" t="s">
        <v>50</v>
      </c>
      <c r="C36" s="254">
        <v>2926.25</v>
      </c>
      <c r="D36" s="256">
        <v>2926</v>
      </c>
      <c r="E36" s="256">
        <v>2907.75</v>
      </c>
      <c r="F36" s="256">
        <v>2889.25</v>
      </c>
      <c r="G36" s="256">
        <v>2871</v>
      </c>
      <c r="H36" s="256">
        <v>2944.5</v>
      </c>
      <c r="I36" s="256">
        <v>2962.75</v>
      </c>
      <c r="J36" s="256">
        <v>2981.25</v>
      </c>
      <c r="K36" s="254">
        <v>2944.25</v>
      </c>
      <c r="L36" s="254">
        <v>2907.5</v>
      </c>
      <c r="M36" s="254">
        <v>7.6293100000000003</v>
      </c>
    </row>
    <row r="37" spans="1:13">
      <c r="A37" s="273">
        <v>28</v>
      </c>
      <c r="B37" s="254" t="s">
        <v>52</v>
      </c>
      <c r="C37" s="254">
        <v>972.1</v>
      </c>
      <c r="D37" s="256">
        <v>965.66666666666663</v>
      </c>
      <c r="E37" s="256">
        <v>956.93333333333328</v>
      </c>
      <c r="F37" s="256">
        <v>941.76666666666665</v>
      </c>
      <c r="G37" s="256">
        <v>933.0333333333333</v>
      </c>
      <c r="H37" s="256">
        <v>980.83333333333326</v>
      </c>
      <c r="I37" s="256">
        <v>989.56666666666661</v>
      </c>
      <c r="J37" s="256">
        <v>1004.7333333333332</v>
      </c>
      <c r="K37" s="254">
        <v>974.4</v>
      </c>
      <c r="L37" s="254">
        <v>950.5</v>
      </c>
      <c r="M37" s="254">
        <v>20.98049</v>
      </c>
    </row>
    <row r="38" spans="1:13">
      <c r="A38" s="273">
        <v>29</v>
      </c>
      <c r="B38" s="254" t="s">
        <v>227</v>
      </c>
      <c r="C38" s="254">
        <v>3179.8</v>
      </c>
      <c r="D38" s="256">
        <v>3184.9333333333329</v>
      </c>
      <c r="E38" s="256">
        <v>3159.8666666666659</v>
      </c>
      <c r="F38" s="256">
        <v>3139.9333333333329</v>
      </c>
      <c r="G38" s="256">
        <v>3114.8666666666659</v>
      </c>
      <c r="H38" s="256">
        <v>3204.8666666666659</v>
      </c>
      <c r="I38" s="256">
        <v>3229.9333333333325</v>
      </c>
      <c r="J38" s="256">
        <v>3249.8666666666659</v>
      </c>
      <c r="K38" s="254">
        <v>3210</v>
      </c>
      <c r="L38" s="254">
        <v>3165</v>
      </c>
      <c r="M38" s="254">
        <v>1.7157800000000001</v>
      </c>
    </row>
    <row r="39" spans="1:13">
      <c r="A39" s="273">
        <v>30</v>
      </c>
      <c r="B39" s="254" t="s">
        <v>54</v>
      </c>
      <c r="C39" s="254">
        <v>746.35</v>
      </c>
      <c r="D39" s="256">
        <v>745.65</v>
      </c>
      <c r="E39" s="256">
        <v>740.19999999999993</v>
      </c>
      <c r="F39" s="256">
        <v>734.05</v>
      </c>
      <c r="G39" s="256">
        <v>728.59999999999991</v>
      </c>
      <c r="H39" s="256">
        <v>751.8</v>
      </c>
      <c r="I39" s="256">
        <v>757.25</v>
      </c>
      <c r="J39" s="256">
        <v>763.4</v>
      </c>
      <c r="K39" s="254">
        <v>751.1</v>
      </c>
      <c r="L39" s="254">
        <v>739.5</v>
      </c>
      <c r="M39" s="254">
        <v>64.268150000000006</v>
      </c>
    </row>
    <row r="40" spans="1:13">
      <c r="A40" s="273">
        <v>31</v>
      </c>
      <c r="B40" s="254" t="s">
        <v>55</v>
      </c>
      <c r="C40" s="254">
        <v>4269.8999999999996</v>
      </c>
      <c r="D40" s="256">
        <v>4259.6333333333332</v>
      </c>
      <c r="E40" s="256">
        <v>4244.2666666666664</v>
      </c>
      <c r="F40" s="256">
        <v>4218.6333333333332</v>
      </c>
      <c r="G40" s="256">
        <v>4203.2666666666664</v>
      </c>
      <c r="H40" s="256">
        <v>4285.2666666666664</v>
      </c>
      <c r="I40" s="256">
        <v>4300.6333333333332</v>
      </c>
      <c r="J40" s="256">
        <v>4326.2666666666664</v>
      </c>
      <c r="K40" s="254">
        <v>4275</v>
      </c>
      <c r="L40" s="254">
        <v>4234</v>
      </c>
      <c r="M40" s="254">
        <v>1.5081599999999999</v>
      </c>
    </row>
    <row r="41" spans="1:13">
      <c r="A41" s="273">
        <v>32</v>
      </c>
      <c r="B41" s="254" t="s">
        <v>58</v>
      </c>
      <c r="C41" s="254">
        <v>5755.4</v>
      </c>
      <c r="D41" s="256">
        <v>5764.1833333333334</v>
      </c>
      <c r="E41" s="256">
        <v>5711.3666666666668</v>
      </c>
      <c r="F41" s="256">
        <v>5667.333333333333</v>
      </c>
      <c r="G41" s="256">
        <v>5614.5166666666664</v>
      </c>
      <c r="H41" s="256">
        <v>5808.2166666666672</v>
      </c>
      <c r="I41" s="256">
        <v>5861.0333333333347</v>
      </c>
      <c r="J41" s="256">
        <v>5905.0666666666675</v>
      </c>
      <c r="K41" s="254">
        <v>5817</v>
      </c>
      <c r="L41" s="254">
        <v>5720.15</v>
      </c>
      <c r="M41" s="254">
        <v>17.890070000000001</v>
      </c>
    </row>
    <row r="42" spans="1:13">
      <c r="A42" s="273">
        <v>33</v>
      </c>
      <c r="B42" s="254" t="s">
        <v>57</v>
      </c>
      <c r="C42" s="254">
        <v>11733.1</v>
      </c>
      <c r="D42" s="256">
        <v>11767.699999999999</v>
      </c>
      <c r="E42" s="256">
        <v>11635.399999999998</v>
      </c>
      <c r="F42" s="256">
        <v>11537.699999999999</v>
      </c>
      <c r="G42" s="256">
        <v>11405.399999999998</v>
      </c>
      <c r="H42" s="256">
        <v>11865.399999999998</v>
      </c>
      <c r="I42" s="256">
        <v>11997.699999999997</v>
      </c>
      <c r="J42" s="256">
        <v>12095.399999999998</v>
      </c>
      <c r="K42" s="254">
        <v>11900</v>
      </c>
      <c r="L42" s="254">
        <v>11670</v>
      </c>
      <c r="M42" s="254">
        <v>2.8960900000000001</v>
      </c>
    </row>
    <row r="43" spans="1:13">
      <c r="A43" s="273">
        <v>34</v>
      </c>
      <c r="B43" s="254" t="s">
        <v>228</v>
      </c>
      <c r="C43" s="254">
        <v>3491.3</v>
      </c>
      <c r="D43" s="256">
        <v>3498.0333333333333</v>
      </c>
      <c r="E43" s="256">
        <v>3474.2666666666664</v>
      </c>
      <c r="F43" s="256">
        <v>3457.2333333333331</v>
      </c>
      <c r="G43" s="256">
        <v>3433.4666666666662</v>
      </c>
      <c r="H43" s="256">
        <v>3515.0666666666666</v>
      </c>
      <c r="I43" s="256">
        <v>3538.8333333333339</v>
      </c>
      <c r="J43" s="256">
        <v>3555.8666666666668</v>
      </c>
      <c r="K43" s="254">
        <v>3521.8</v>
      </c>
      <c r="L43" s="254">
        <v>3481</v>
      </c>
      <c r="M43" s="254">
        <v>0.23713999999999999</v>
      </c>
    </row>
    <row r="44" spans="1:13">
      <c r="A44" s="273">
        <v>35</v>
      </c>
      <c r="B44" s="254" t="s">
        <v>59</v>
      </c>
      <c r="C44" s="254">
        <v>2253.75</v>
      </c>
      <c r="D44" s="256">
        <v>2253.25</v>
      </c>
      <c r="E44" s="256">
        <v>2233.5</v>
      </c>
      <c r="F44" s="256">
        <v>2213.25</v>
      </c>
      <c r="G44" s="256">
        <v>2193.5</v>
      </c>
      <c r="H44" s="256">
        <v>2273.5</v>
      </c>
      <c r="I44" s="256">
        <v>2293.25</v>
      </c>
      <c r="J44" s="256">
        <v>2313.5</v>
      </c>
      <c r="K44" s="254">
        <v>2273</v>
      </c>
      <c r="L44" s="254">
        <v>2233</v>
      </c>
      <c r="M44" s="254">
        <v>3.7028099999999999</v>
      </c>
    </row>
    <row r="45" spans="1:13">
      <c r="A45" s="273">
        <v>36</v>
      </c>
      <c r="B45" s="254" t="s">
        <v>229</v>
      </c>
      <c r="C45" s="254">
        <v>316.5</v>
      </c>
      <c r="D45" s="256">
        <v>317.56666666666666</v>
      </c>
      <c r="E45" s="256">
        <v>313.23333333333335</v>
      </c>
      <c r="F45" s="256">
        <v>309.9666666666667</v>
      </c>
      <c r="G45" s="256">
        <v>305.63333333333338</v>
      </c>
      <c r="H45" s="256">
        <v>320.83333333333331</v>
      </c>
      <c r="I45" s="256">
        <v>325.16666666666669</v>
      </c>
      <c r="J45" s="256">
        <v>328.43333333333328</v>
      </c>
      <c r="K45" s="254">
        <v>321.89999999999998</v>
      </c>
      <c r="L45" s="254">
        <v>314.3</v>
      </c>
      <c r="M45" s="254">
        <v>43.937420000000003</v>
      </c>
    </row>
    <row r="46" spans="1:13">
      <c r="A46" s="273">
        <v>37</v>
      </c>
      <c r="B46" s="254" t="s">
        <v>60</v>
      </c>
      <c r="C46" s="254">
        <v>81.8</v>
      </c>
      <c r="D46" s="256">
        <v>81.716666666666654</v>
      </c>
      <c r="E46" s="256">
        <v>80.283333333333303</v>
      </c>
      <c r="F46" s="256">
        <v>78.766666666666652</v>
      </c>
      <c r="G46" s="256">
        <v>77.3333333333333</v>
      </c>
      <c r="H46" s="256">
        <v>83.233333333333306</v>
      </c>
      <c r="I46" s="256">
        <v>84.666666666666671</v>
      </c>
      <c r="J46" s="256">
        <v>86.183333333333309</v>
      </c>
      <c r="K46" s="254">
        <v>83.15</v>
      </c>
      <c r="L46" s="254">
        <v>80.2</v>
      </c>
      <c r="M46" s="254">
        <v>442.46217999999999</v>
      </c>
    </row>
    <row r="47" spans="1:13">
      <c r="A47" s="273">
        <v>38</v>
      </c>
      <c r="B47" s="254" t="s">
        <v>61</v>
      </c>
      <c r="C47" s="254">
        <v>82.1</v>
      </c>
      <c r="D47" s="256">
        <v>82.8</v>
      </c>
      <c r="E47" s="256">
        <v>80.699999999999989</v>
      </c>
      <c r="F47" s="256">
        <v>79.3</v>
      </c>
      <c r="G47" s="256">
        <v>77.199999999999989</v>
      </c>
      <c r="H47" s="256">
        <v>84.199999999999989</v>
      </c>
      <c r="I47" s="256">
        <v>86.299999999999983</v>
      </c>
      <c r="J47" s="256">
        <v>87.699999999999989</v>
      </c>
      <c r="K47" s="254">
        <v>84.9</v>
      </c>
      <c r="L47" s="254">
        <v>81.400000000000006</v>
      </c>
      <c r="M47" s="254">
        <v>102.93201999999999</v>
      </c>
    </row>
    <row r="48" spans="1:13">
      <c r="A48" s="273">
        <v>39</v>
      </c>
      <c r="B48" s="254" t="s">
        <v>62</v>
      </c>
      <c r="C48" s="254">
        <v>1574.55</v>
      </c>
      <c r="D48" s="256">
        <v>1575.2166666666665</v>
      </c>
      <c r="E48" s="256">
        <v>1559.4833333333329</v>
      </c>
      <c r="F48" s="256">
        <v>1544.4166666666665</v>
      </c>
      <c r="G48" s="256">
        <v>1528.6833333333329</v>
      </c>
      <c r="H48" s="256">
        <v>1590.2833333333328</v>
      </c>
      <c r="I48" s="256">
        <v>1606.0166666666664</v>
      </c>
      <c r="J48" s="256">
        <v>1621.0833333333328</v>
      </c>
      <c r="K48" s="254">
        <v>1590.95</v>
      </c>
      <c r="L48" s="254">
        <v>1560.15</v>
      </c>
      <c r="M48" s="254">
        <v>4.07165</v>
      </c>
    </row>
    <row r="49" spans="1:13">
      <c r="A49" s="273">
        <v>40</v>
      </c>
      <c r="B49" s="254" t="s">
        <v>65</v>
      </c>
      <c r="C49" s="254">
        <v>806.95</v>
      </c>
      <c r="D49" s="256">
        <v>809.31666666666661</v>
      </c>
      <c r="E49" s="256">
        <v>802.63333333333321</v>
      </c>
      <c r="F49" s="256">
        <v>798.31666666666661</v>
      </c>
      <c r="G49" s="256">
        <v>791.63333333333321</v>
      </c>
      <c r="H49" s="256">
        <v>813.63333333333321</v>
      </c>
      <c r="I49" s="256">
        <v>820.31666666666661</v>
      </c>
      <c r="J49" s="256">
        <v>824.63333333333321</v>
      </c>
      <c r="K49" s="254">
        <v>816</v>
      </c>
      <c r="L49" s="254">
        <v>805</v>
      </c>
      <c r="M49" s="254">
        <v>4.7850799999999998</v>
      </c>
    </row>
    <row r="50" spans="1:13">
      <c r="A50" s="273">
        <v>41</v>
      </c>
      <c r="B50" s="254" t="s">
        <v>64</v>
      </c>
      <c r="C50" s="254">
        <v>152.94999999999999</v>
      </c>
      <c r="D50" s="256">
        <v>151.66666666666666</v>
      </c>
      <c r="E50" s="256">
        <v>149.5333333333333</v>
      </c>
      <c r="F50" s="256">
        <v>146.11666666666665</v>
      </c>
      <c r="G50" s="256">
        <v>143.98333333333329</v>
      </c>
      <c r="H50" s="256">
        <v>155.08333333333331</v>
      </c>
      <c r="I50" s="256">
        <v>157.2166666666667</v>
      </c>
      <c r="J50" s="256">
        <v>160.63333333333333</v>
      </c>
      <c r="K50" s="254">
        <v>153.80000000000001</v>
      </c>
      <c r="L50" s="254">
        <v>148.25</v>
      </c>
      <c r="M50" s="254">
        <v>106.39442</v>
      </c>
    </row>
    <row r="51" spans="1:13">
      <c r="A51" s="273">
        <v>42</v>
      </c>
      <c r="B51" s="254" t="s">
        <v>66</v>
      </c>
      <c r="C51" s="254">
        <v>757.65</v>
      </c>
      <c r="D51" s="256">
        <v>755.26666666666677</v>
      </c>
      <c r="E51" s="256">
        <v>747.38333333333355</v>
      </c>
      <c r="F51" s="256">
        <v>737.11666666666679</v>
      </c>
      <c r="G51" s="256">
        <v>729.23333333333358</v>
      </c>
      <c r="H51" s="256">
        <v>765.53333333333353</v>
      </c>
      <c r="I51" s="256">
        <v>773.41666666666674</v>
      </c>
      <c r="J51" s="256">
        <v>783.68333333333351</v>
      </c>
      <c r="K51" s="254">
        <v>763.15</v>
      </c>
      <c r="L51" s="254">
        <v>745</v>
      </c>
      <c r="M51" s="254">
        <v>29.81785</v>
      </c>
    </row>
    <row r="52" spans="1:13">
      <c r="A52" s="273">
        <v>43</v>
      </c>
      <c r="B52" s="254" t="s">
        <v>69</v>
      </c>
      <c r="C52" s="254">
        <v>75.75</v>
      </c>
      <c r="D52" s="256">
        <v>76.016666666666666</v>
      </c>
      <c r="E52" s="256">
        <v>74.633333333333326</v>
      </c>
      <c r="F52" s="256">
        <v>73.516666666666666</v>
      </c>
      <c r="G52" s="256">
        <v>72.133333333333326</v>
      </c>
      <c r="H52" s="256">
        <v>77.133333333333326</v>
      </c>
      <c r="I52" s="256">
        <v>78.51666666666668</v>
      </c>
      <c r="J52" s="256">
        <v>79.633333333333326</v>
      </c>
      <c r="K52" s="254">
        <v>77.400000000000006</v>
      </c>
      <c r="L52" s="254">
        <v>74.900000000000006</v>
      </c>
      <c r="M52" s="254">
        <v>643.50912000000005</v>
      </c>
    </row>
    <row r="53" spans="1:13">
      <c r="A53" s="273">
        <v>44</v>
      </c>
      <c r="B53" s="254" t="s">
        <v>73</v>
      </c>
      <c r="C53" s="254">
        <v>487.45</v>
      </c>
      <c r="D53" s="256">
        <v>484.4666666666667</v>
      </c>
      <c r="E53" s="256">
        <v>479.23333333333341</v>
      </c>
      <c r="F53" s="256">
        <v>471.01666666666671</v>
      </c>
      <c r="G53" s="256">
        <v>465.78333333333342</v>
      </c>
      <c r="H53" s="256">
        <v>492.68333333333339</v>
      </c>
      <c r="I53" s="256">
        <v>497.91666666666674</v>
      </c>
      <c r="J53" s="256">
        <v>506.13333333333338</v>
      </c>
      <c r="K53" s="254">
        <v>489.7</v>
      </c>
      <c r="L53" s="254">
        <v>476.25</v>
      </c>
      <c r="M53" s="254">
        <v>75.994820000000004</v>
      </c>
    </row>
    <row r="54" spans="1:13">
      <c r="A54" s="273">
        <v>45</v>
      </c>
      <c r="B54" s="254" t="s">
        <v>68</v>
      </c>
      <c r="C54" s="254">
        <v>546.79999999999995</v>
      </c>
      <c r="D54" s="256">
        <v>542.93333333333328</v>
      </c>
      <c r="E54" s="256">
        <v>537.86666666666656</v>
      </c>
      <c r="F54" s="256">
        <v>528.93333333333328</v>
      </c>
      <c r="G54" s="256">
        <v>523.86666666666656</v>
      </c>
      <c r="H54" s="256">
        <v>551.86666666666656</v>
      </c>
      <c r="I54" s="256">
        <v>556.93333333333339</v>
      </c>
      <c r="J54" s="256">
        <v>565.86666666666656</v>
      </c>
      <c r="K54" s="254">
        <v>548</v>
      </c>
      <c r="L54" s="254">
        <v>534</v>
      </c>
      <c r="M54" s="254">
        <v>125.86649</v>
      </c>
    </row>
    <row r="55" spans="1:13">
      <c r="A55" s="273">
        <v>46</v>
      </c>
      <c r="B55" s="254" t="s">
        <v>70</v>
      </c>
      <c r="C55" s="254">
        <v>402.45</v>
      </c>
      <c r="D55" s="256">
        <v>398.56666666666666</v>
      </c>
      <c r="E55" s="256">
        <v>393.88333333333333</v>
      </c>
      <c r="F55" s="256">
        <v>385.31666666666666</v>
      </c>
      <c r="G55" s="256">
        <v>380.63333333333333</v>
      </c>
      <c r="H55" s="256">
        <v>407.13333333333333</v>
      </c>
      <c r="I55" s="256">
        <v>411.81666666666661</v>
      </c>
      <c r="J55" s="256">
        <v>420.38333333333333</v>
      </c>
      <c r="K55" s="254">
        <v>403.25</v>
      </c>
      <c r="L55" s="254">
        <v>390</v>
      </c>
      <c r="M55" s="254">
        <v>68.093559999999997</v>
      </c>
    </row>
    <row r="56" spans="1:13">
      <c r="A56" s="273">
        <v>47</v>
      </c>
      <c r="B56" s="254" t="s">
        <v>230</v>
      </c>
      <c r="C56" s="254">
        <v>1317</v>
      </c>
      <c r="D56" s="256">
        <v>1319.6666666666667</v>
      </c>
      <c r="E56" s="256">
        <v>1285.3333333333335</v>
      </c>
      <c r="F56" s="256">
        <v>1253.6666666666667</v>
      </c>
      <c r="G56" s="256">
        <v>1219.3333333333335</v>
      </c>
      <c r="H56" s="256">
        <v>1351.3333333333335</v>
      </c>
      <c r="I56" s="256">
        <v>1385.666666666667</v>
      </c>
      <c r="J56" s="256">
        <v>1417.3333333333335</v>
      </c>
      <c r="K56" s="254">
        <v>1354</v>
      </c>
      <c r="L56" s="254">
        <v>1288</v>
      </c>
      <c r="M56" s="254">
        <v>2.7318799999999999</v>
      </c>
    </row>
    <row r="57" spans="1:13">
      <c r="A57" s="273">
        <v>48</v>
      </c>
      <c r="B57" s="254" t="s">
        <v>71</v>
      </c>
      <c r="C57" s="254">
        <v>15908.4</v>
      </c>
      <c r="D57" s="256">
        <v>15874.683333333334</v>
      </c>
      <c r="E57" s="256">
        <v>15720.416666666668</v>
      </c>
      <c r="F57" s="256">
        <v>15532.433333333334</v>
      </c>
      <c r="G57" s="256">
        <v>15378.166666666668</v>
      </c>
      <c r="H57" s="256">
        <v>16062.666666666668</v>
      </c>
      <c r="I57" s="256">
        <v>16216.933333333334</v>
      </c>
      <c r="J57" s="256">
        <v>16404.916666666668</v>
      </c>
      <c r="K57" s="254">
        <v>16028.95</v>
      </c>
      <c r="L57" s="254">
        <v>15686.7</v>
      </c>
      <c r="M57" s="254">
        <v>0.48382999999999998</v>
      </c>
    </row>
    <row r="58" spans="1:13">
      <c r="A58" s="273">
        <v>49</v>
      </c>
      <c r="B58" s="254" t="s">
        <v>74</v>
      </c>
      <c r="C58" s="254">
        <v>3601.75</v>
      </c>
      <c r="D58" s="256">
        <v>3588.7833333333333</v>
      </c>
      <c r="E58" s="256">
        <v>3555.5666666666666</v>
      </c>
      <c r="F58" s="256">
        <v>3509.3833333333332</v>
      </c>
      <c r="G58" s="256">
        <v>3476.1666666666665</v>
      </c>
      <c r="H58" s="256">
        <v>3634.9666666666667</v>
      </c>
      <c r="I58" s="256">
        <v>3668.1833333333329</v>
      </c>
      <c r="J58" s="256">
        <v>3714.3666666666668</v>
      </c>
      <c r="K58" s="254">
        <v>3622</v>
      </c>
      <c r="L58" s="254">
        <v>3542.6</v>
      </c>
      <c r="M58" s="254">
        <v>7.8731299999999997</v>
      </c>
    </row>
    <row r="59" spans="1:13">
      <c r="A59" s="273">
        <v>50</v>
      </c>
      <c r="B59" s="254" t="s">
        <v>80</v>
      </c>
      <c r="C59" s="254">
        <v>758.2</v>
      </c>
      <c r="D59" s="256">
        <v>759.38333333333333</v>
      </c>
      <c r="E59" s="256">
        <v>735.41666666666663</v>
      </c>
      <c r="F59" s="256">
        <v>712.63333333333333</v>
      </c>
      <c r="G59" s="256">
        <v>688.66666666666663</v>
      </c>
      <c r="H59" s="256">
        <v>782.16666666666663</v>
      </c>
      <c r="I59" s="256">
        <v>806.13333333333333</v>
      </c>
      <c r="J59" s="256">
        <v>828.91666666666663</v>
      </c>
      <c r="K59" s="254">
        <v>783.35</v>
      </c>
      <c r="L59" s="254">
        <v>736.6</v>
      </c>
      <c r="M59" s="254">
        <v>23.690429999999999</v>
      </c>
    </row>
    <row r="60" spans="1:13">
      <c r="A60" s="273">
        <v>51</v>
      </c>
      <c r="B60" s="254" t="s">
        <v>75</v>
      </c>
      <c r="C60" s="254">
        <v>634</v>
      </c>
      <c r="D60" s="256">
        <v>627.9666666666667</v>
      </c>
      <c r="E60" s="256">
        <v>616.53333333333342</v>
      </c>
      <c r="F60" s="256">
        <v>599.06666666666672</v>
      </c>
      <c r="G60" s="256">
        <v>587.63333333333344</v>
      </c>
      <c r="H60" s="256">
        <v>645.43333333333339</v>
      </c>
      <c r="I60" s="256">
        <v>656.86666666666679</v>
      </c>
      <c r="J60" s="256">
        <v>674.33333333333337</v>
      </c>
      <c r="K60" s="254">
        <v>639.4</v>
      </c>
      <c r="L60" s="254">
        <v>610.5</v>
      </c>
      <c r="M60" s="254">
        <v>66.679820000000007</v>
      </c>
    </row>
    <row r="61" spans="1:13">
      <c r="A61" s="273">
        <v>52</v>
      </c>
      <c r="B61" s="254" t="s">
        <v>76</v>
      </c>
      <c r="C61" s="254">
        <v>157.94999999999999</v>
      </c>
      <c r="D61" s="256">
        <v>158.4</v>
      </c>
      <c r="E61" s="256">
        <v>155.30000000000001</v>
      </c>
      <c r="F61" s="256">
        <v>152.65</v>
      </c>
      <c r="G61" s="256">
        <v>149.55000000000001</v>
      </c>
      <c r="H61" s="256">
        <v>161.05000000000001</v>
      </c>
      <c r="I61" s="256">
        <v>164.14999999999998</v>
      </c>
      <c r="J61" s="256">
        <v>166.8</v>
      </c>
      <c r="K61" s="254">
        <v>161.5</v>
      </c>
      <c r="L61" s="254">
        <v>155.75</v>
      </c>
      <c r="M61" s="254">
        <v>160.97873999999999</v>
      </c>
    </row>
    <row r="62" spans="1:13">
      <c r="A62" s="273">
        <v>53</v>
      </c>
      <c r="B62" s="254" t="s">
        <v>77</v>
      </c>
      <c r="C62" s="254">
        <v>150.35</v>
      </c>
      <c r="D62" s="256">
        <v>150.41666666666666</v>
      </c>
      <c r="E62" s="256">
        <v>148.0333333333333</v>
      </c>
      <c r="F62" s="256">
        <v>145.71666666666664</v>
      </c>
      <c r="G62" s="256">
        <v>143.33333333333329</v>
      </c>
      <c r="H62" s="256">
        <v>152.73333333333332</v>
      </c>
      <c r="I62" s="256">
        <v>155.1166666666667</v>
      </c>
      <c r="J62" s="256">
        <v>157.43333333333334</v>
      </c>
      <c r="K62" s="254">
        <v>152.80000000000001</v>
      </c>
      <c r="L62" s="254">
        <v>148.1</v>
      </c>
      <c r="M62" s="254">
        <v>41.467750000000002</v>
      </c>
    </row>
    <row r="63" spans="1:13">
      <c r="A63" s="273">
        <v>54</v>
      </c>
      <c r="B63" s="254" t="s">
        <v>81</v>
      </c>
      <c r="C63" s="254">
        <v>570.9</v>
      </c>
      <c r="D63" s="256">
        <v>572.66666666666663</v>
      </c>
      <c r="E63" s="256">
        <v>564.23333333333323</v>
      </c>
      <c r="F63" s="256">
        <v>557.56666666666661</v>
      </c>
      <c r="G63" s="256">
        <v>549.13333333333321</v>
      </c>
      <c r="H63" s="256">
        <v>579.33333333333326</v>
      </c>
      <c r="I63" s="256">
        <v>587.76666666666665</v>
      </c>
      <c r="J63" s="256">
        <v>594.43333333333328</v>
      </c>
      <c r="K63" s="254">
        <v>581.1</v>
      </c>
      <c r="L63" s="254">
        <v>566</v>
      </c>
      <c r="M63" s="254">
        <v>35.365600000000001</v>
      </c>
    </row>
    <row r="64" spans="1:13">
      <c r="A64" s="273">
        <v>55</v>
      </c>
      <c r="B64" s="254" t="s">
        <v>82</v>
      </c>
      <c r="C64" s="254">
        <v>953.75</v>
      </c>
      <c r="D64" s="256">
        <v>946.86666666666667</v>
      </c>
      <c r="E64" s="256">
        <v>938.73333333333335</v>
      </c>
      <c r="F64" s="256">
        <v>923.7166666666667</v>
      </c>
      <c r="G64" s="256">
        <v>915.58333333333337</v>
      </c>
      <c r="H64" s="256">
        <v>961.88333333333333</v>
      </c>
      <c r="I64" s="256">
        <v>970.01666666666677</v>
      </c>
      <c r="J64" s="256">
        <v>985.0333333333333</v>
      </c>
      <c r="K64" s="254">
        <v>955</v>
      </c>
      <c r="L64" s="254">
        <v>931.85</v>
      </c>
      <c r="M64" s="254">
        <v>22.785340000000001</v>
      </c>
    </row>
    <row r="65" spans="1:13">
      <c r="A65" s="273">
        <v>56</v>
      </c>
      <c r="B65" s="254" t="s">
        <v>231</v>
      </c>
      <c r="C65" s="254">
        <v>165.35</v>
      </c>
      <c r="D65" s="256">
        <v>166.04999999999998</v>
      </c>
      <c r="E65" s="256">
        <v>164.04999999999995</v>
      </c>
      <c r="F65" s="256">
        <v>162.74999999999997</v>
      </c>
      <c r="G65" s="256">
        <v>160.74999999999994</v>
      </c>
      <c r="H65" s="256">
        <v>167.34999999999997</v>
      </c>
      <c r="I65" s="256">
        <v>169.35000000000002</v>
      </c>
      <c r="J65" s="256">
        <v>170.64999999999998</v>
      </c>
      <c r="K65" s="254">
        <v>168.05</v>
      </c>
      <c r="L65" s="254">
        <v>164.75</v>
      </c>
      <c r="M65" s="254">
        <v>28.947289999999999</v>
      </c>
    </row>
    <row r="66" spans="1:13">
      <c r="A66" s="273">
        <v>57</v>
      </c>
      <c r="B66" s="254" t="s">
        <v>83</v>
      </c>
      <c r="C66" s="254">
        <v>156</v>
      </c>
      <c r="D66" s="256">
        <v>155.43333333333334</v>
      </c>
      <c r="E66" s="256">
        <v>153.36666666666667</v>
      </c>
      <c r="F66" s="256">
        <v>150.73333333333335</v>
      </c>
      <c r="G66" s="256">
        <v>148.66666666666669</v>
      </c>
      <c r="H66" s="256">
        <v>158.06666666666666</v>
      </c>
      <c r="I66" s="256">
        <v>160.13333333333333</v>
      </c>
      <c r="J66" s="256">
        <v>162.76666666666665</v>
      </c>
      <c r="K66" s="254">
        <v>157.5</v>
      </c>
      <c r="L66" s="254">
        <v>152.80000000000001</v>
      </c>
      <c r="M66" s="254">
        <v>128.74064999999999</v>
      </c>
    </row>
    <row r="67" spans="1:13">
      <c r="A67" s="273">
        <v>58</v>
      </c>
      <c r="B67" s="254" t="s">
        <v>821</v>
      </c>
      <c r="C67" s="254">
        <v>3824.1</v>
      </c>
      <c r="D67" s="256">
        <v>3796.8333333333335</v>
      </c>
      <c r="E67" s="256">
        <v>3744.2666666666669</v>
      </c>
      <c r="F67" s="256">
        <v>3664.4333333333334</v>
      </c>
      <c r="G67" s="256">
        <v>3611.8666666666668</v>
      </c>
      <c r="H67" s="256">
        <v>3876.666666666667</v>
      </c>
      <c r="I67" s="256">
        <v>3929.2333333333336</v>
      </c>
      <c r="J67" s="256">
        <v>4009.0666666666671</v>
      </c>
      <c r="K67" s="254">
        <v>3849.4</v>
      </c>
      <c r="L67" s="254">
        <v>3717</v>
      </c>
      <c r="M67" s="254">
        <v>9.5860900000000004</v>
      </c>
    </row>
    <row r="68" spans="1:13">
      <c r="A68" s="273">
        <v>59</v>
      </c>
      <c r="B68" s="254" t="s">
        <v>84</v>
      </c>
      <c r="C68" s="254">
        <v>1698.6</v>
      </c>
      <c r="D68" s="256">
        <v>1707.4833333333333</v>
      </c>
      <c r="E68" s="256">
        <v>1687.9666666666667</v>
      </c>
      <c r="F68" s="256">
        <v>1677.3333333333333</v>
      </c>
      <c r="G68" s="256">
        <v>1657.8166666666666</v>
      </c>
      <c r="H68" s="256">
        <v>1718.1166666666668</v>
      </c>
      <c r="I68" s="256">
        <v>1737.6333333333337</v>
      </c>
      <c r="J68" s="256">
        <v>1748.2666666666669</v>
      </c>
      <c r="K68" s="254">
        <v>1727</v>
      </c>
      <c r="L68" s="254">
        <v>1696.85</v>
      </c>
      <c r="M68" s="254">
        <v>5.67699</v>
      </c>
    </row>
    <row r="69" spans="1:13">
      <c r="A69" s="273">
        <v>60</v>
      </c>
      <c r="B69" s="254" t="s">
        <v>85</v>
      </c>
      <c r="C69" s="254">
        <v>714.1</v>
      </c>
      <c r="D69" s="256">
        <v>716.58333333333337</v>
      </c>
      <c r="E69" s="256">
        <v>702.51666666666677</v>
      </c>
      <c r="F69" s="256">
        <v>690.93333333333339</v>
      </c>
      <c r="G69" s="256">
        <v>676.86666666666679</v>
      </c>
      <c r="H69" s="256">
        <v>728.16666666666674</v>
      </c>
      <c r="I69" s="256">
        <v>742.23333333333335</v>
      </c>
      <c r="J69" s="256">
        <v>753.81666666666672</v>
      </c>
      <c r="K69" s="254">
        <v>730.65</v>
      </c>
      <c r="L69" s="254">
        <v>705</v>
      </c>
      <c r="M69" s="254">
        <v>26.239429999999999</v>
      </c>
    </row>
    <row r="70" spans="1:13">
      <c r="A70" s="273">
        <v>61</v>
      </c>
      <c r="B70" s="254" t="s">
        <v>232</v>
      </c>
      <c r="C70" s="254">
        <v>853.25</v>
      </c>
      <c r="D70" s="256">
        <v>852.25</v>
      </c>
      <c r="E70" s="256">
        <v>836.7</v>
      </c>
      <c r="F70" s="256">
        <v>820.15000000000009</v>
      </c>
      <c r="G70" s="256">
        <v>804.60000000000014</v>
      </c>
      <c r="H70" s="256">
        <v>868.8</v>
      </c>
      <c r="I70" s="256">
        <v>884.34999999999991</v>
      </c>
      <c r="J70" s="256">
        <v>900.89999999999986</v>
      </c>
      <c r="K70" s="254">
        <v>867.8</v>
      </c>
      <c r="L70" s="254">
        <v>835.7</v>
      </c>
      <c r="M70" s="254">
        <v>3.58711</v>
      </c>
    </row>
    <row r="71" spans="1:13">
      <c r="A71" s="273">
        <v>62</v>
      </c>
      <c r="B71" s="254" t="s">
        <v>233</v>
      </c>
      <c r="C71" s="254">
        <v>406.55</v>
      </c>
      <c r="D71" s="256">
        <v>405.06666666666666</v>
      </c>
      <c r="E71" s="256">
        <v>401.98333333333335</v>
      </c>
      <c r="F71" s="256">
        <v>397.41666666666669</v>
      </c>
      <c r="G71" s="256">
        <v>394.33333333333337</v>
      </c>
      <c r="H71" s="256">
        <v>409.63333333333333</v>
      </c>
      <c r="I71" s="256">
        <v>412.7166666666667</v>
      </c>
      <c r="J71" s="256">
        <v>417.2833333333333</v>
      </c>
      <c r="K71" s="254">
        <v>408.15</v>
      </c>
      <c r="L71" s="254">
        <v>400.5</v>
      </c>
      <c r="M71" s="254">
        <v>7.2569600000000003</v>
      </c>
    </row>
    <row r="72" spans="1:13">
      <c r="A72" s="273">
        <v>63</v>
      </c>
      <c r="B72" s="254" t="s">
        <v>86</v>
      </c>
      <c r="C72" s="254">
        <v>816.4</v>
      </c>
      <c r="D72" s="256">
        <v>816.4666666666667</v>
      </c>
      <c r="E72" s="256">
        <v>808.43333333333339</v>
      </c>
      <c r="F72" s="256">
        <v>800.4666666666667</v>
      </c>
      <c r="G72" s="256">
        <v>792.43333333333339</v>
      </c>
      <c r="H72" s="256">
        <v>824.43333333333339</v>
      </c>
      <c r="I72" s="256">
        <v>832.4666666666667</v>
      </c>
      <c r="J72" s="256">
        <v>840.43333333333339</v>
      </c>
      <c r="K72" s="254">
        <v>824.5</v>
      </c>
      <c r="L72" s="254">
        <v>808.5</v>
      </c>
      <c r="M72" s="254">
        <v>7.5628299999999999</v>
      </c>
    </row>
    <row r="73" spans="1:13">
      <c r="A73" s="273">
        <v>64</v>
      </c>
      <c r="B73" s="254" t="s">
        <v>92</v>
      </c>
      <c r="C73" s="254">
        <v>304.45</v>
      </c>
      <c r="D73" s="256">
        <v>302.56666666666666</v>
      </c>
      <c r="E73" s="256">
        <v>298.5333333333333</v>
      </c>
      <c r="F73" s="256">
        <v>292.61666666666662</v>
      </c>
      <c r="G73" s="256">
        <v>288.58333333333326</v>
      </c>
      <c r="H73" s="256">
        <v>308.48333333333335</v>
      </c>
      <c r="I73" s="256">
        <v>312.51666666666677</v>
      </c>
      <c r="J73" s="256">
        <v>318.43333333333339</v>
      </c>
      <c r="K73" s="254">
        <v>306.60000000000002</v>
      </c>
      <c r="L73" s="254">
        <v>296.64999999999998</v>
      </c>
      <c r="M73" s="254">
        <v>82.302679999999995</v>
      </c>
    </row>
    <row r="74" spans="1:13">
      <c r="A74" s="273">
        <v>65</v>
      </c>
      <c r="B74" s="254" t="s">
        <v>87</v>
      </c>
      <c r="C74" s="254">
        <v>556.35</v>
      </c>
      <c r="D74" s="256">
        <v>556.31666666666661</v>
      </c>
      <c r="E74" s="256">
        <v>551.88333333333321</v>
      </c>
      <c r="F74" s="256">
        <v>547.41666666666663</v>
      </c>
      <c r="G74" s="256">
        <v>542.98333333333323</v>
      </c>
      <c r="H74" s="256">
        <v>560.78333333333319</v>
      </c>
      <c r="I74" s="256">
        <v>565.21666666666658</v>
      </c>
      <c r="J74" s="256">
        <v>569.68333333333317</v>
      </c>
      <c r="K74" s="254">
        <v>560.75</v>
      </c>
      <c r="L74" s="254">
        <v>551.85</v>
      </c>
      <c r="M74" s="254">
        <v>39.663960000000003</v>
      </c>
    </row>
    <row r="75" spans="1:13">
      <c r="A75" s="273">
        <v>66</v>
      </c>
      <c r="B75" s="254" t="s">
        <v>234</v>
      </c>
      <c r="C75" s="254">
        <v>1790.6</v>
      </c>
      <c r="D75" s="256">
        <v>1789.95</v>
      </c>
      <c r="E75" s="256">
        <v>1770.9</v>
      </c>
      <c r="F75" s="256">
        <v>1751.2</v>
      </c>
      <c r="G75" s="256">
        <v>1732.15</v>
      </c>
      <c r="H75" s="256">
        <v>1809.65</v>
      </c>
      <c r="I75" s="256">
        <v>1828.6999999999998</v>
      </c>
      <c r="J75" s="256">
        <v>1848.4</v>
      </c>
      <c r="K75" s="254">
        <v>1809</v>
      </c>
      <c r="L75" s="254">
        <v>1770.25</v>
      </c>
      <c r="M75" s="254">
        <v>1.6719999999999999</v>
      </c>
    </row>
    <row r="76" spans="1:13">
      <c r="A76" s="273">
        <v>67</v>
      </c>
      <c r="B76" s="254" t="s">
        <v>830</v>
      </c>
      <c r="C76" s="254">
        <v>205.25</v>
      </c>
      <c r="D76" s="256">
        <v>202.46666666666667</v>
      </c>
      <c r="E76" s="256">
        <v>199.68333333333334</v>
      </c>
      <c r="F76" s="256">
        <v>194.11666666666667</v>
      </c>
      <c r="G76" s="256">
        <v>191.33333333333334</v>
      </c>
      <c r="H76" s="256">
        <v>208.03333333333333</v>
      </c>
      <c r="I76" s="256">
        <v>210.81666666666669</v>
      </c>
      <c r="J76" s="256">
        <v>216.38333333333333</v>
      </c>
      <c r="K76" s="254">
        <v>205.25</v>
      </c>
      <c r="L76" s="254">
        <v>196.9</v>
      </c>
      <c r="M76" s="254">
        <v>14.607200000000001</v>
      </c>
    </row>
    <row r="77" spans="1:13">
      <c r="A77" s="273">
        <v>68</v>
      </c>
      <c r="B77" s="254" t="s">
        <v>90</v>
      </c>
      <c r="C77" s="254">
        <v>4241.2</v>
      </c>
      <c r="D77" s="256">
        <v>4234.0333333333328</v>
      </c>
      <c r="E77" s="256">
        <v>4208.9666666666653</v>
      </c>
      <c r="F77" s="256">
        <v>4176.7333333333327</v>
      </c>
      <c r="G77" s="256">
        <v>4151.6666666666652</v>
      </c>
      <c r="H77" s="256">
        <v>4266.2666666666655</v>
      </c>
      <c r="I77" s="256">
        <v>4291.333333333333</v>
      </c>
      <c r="J77" s="256">
        <v>4323.5666666666657</v>
      </c>
      <c r="K77" s="254">
        <v>4259.1000000000004</v>
      </c>
      <c r="L77" s="254">
        <v>4201.8</v>
      </c>
      <c r="M77" s="254">
        <v>3.6601699999999999</v>
      </c>
    </row>
    <row r="78" spans="1:13">
      <c r="A78" s="273">
        <v>69</v>
      </c>
      <c r="B78" s="254" t="s">
        <v>348</v>
      </c>
      <c r="C78" s="254">
        <v>2983.2</v>
      </c>
      <c r="D78" s="256">
        <v>2982.7333333333336</v>
      </c>
      <c r="E78" s="256">
        <v>2930.5166666666673</v>
      </c>
      <c r="F78" s="256">
        <v>2877.8333333333339</v>
      </c>
      <c r="G78" s="256">
        <v>2825.6166666666677</v>
      </c>
      <c r="H78" s="256">
        <v>3035.416666666667</v>
      </c>
      <c r="I78" s="256">
        <v>3087.6333333333332</v>
      </c>
      <c r="J78" s="256">
        <v>3140.3166666666666</v>
      </c>
      <c r="K78" s="254">
        <v>3034.95</v>
      </c>
      <c r="L78" s="254">
        <v>2930.05</v>
      </c>
      <c r="M78" s="254">
        <v>6.0108899999999998</v>
      </c>
    </row>
    <row r="79" spans="1:13">
      <c r="A79" s="273">
        <v>70</v>
      </c>
      <c r="B79" s="254" t="s">
        <v>93</v>
      </c>
      <c r="C79" s="254">
        <v>5274.75</v>
      </c>
      <c r="D79" s="256">
        <v>5240.25</v>
      </c>
      <c r="E79" s="256">
        <v>5184.6000000000004</v>
      </c>
      <c r="F79" s="256">
        <v>5094.4500000000007</v>
      </c>
      <c r="G79" s="256">
        <v>5038.8000000000011</v>
      </c>
      <c r="H79" s="256">
        <v>5330.4</v>
      </c>
      <c r="I79" s="256">
        <v>5386.0499999999993</v>
      </c>
      <c r="J79" s="256">
        <v>5476.1999999999989</v>
      </c>
      <c r="K79" s="254">
        <v>5295.9</v>
      </c>
      <c r="L79" s="254">
        <v>5150.1000000000004</v>
      </c>
      <c r="M79" s="254">
        <v>7.32714</v>
      </c>
    </row>
    <row r="80" spans="1:13">
      <c r="A80" s="273">
        <v>71</v>
      </c>
      <c r="B80" s="254" t="s">
        <v>235</v>
      </c>
      <c r="C80" s="254">
        <v>74.099999999999994</v>
      </c>
      <c r="D80" s="256">
        <v>74.266666666666666</v>
      </c>
      <c r="E80" s="256">
        <v>72.233333333333334</v>
      </c>
      <c r="F80" s="256">
        <v>70.366666666666674</v>
      </c>
      <c r="G80" s="256">
        <v>68.333333333333343</v>
      </c>
      <c r="H80" s="256">
        <v>76.133333333333326</v>
      </c>
      <c r="I80" s="256">
        <v>78.166666666666657</v>
      </c>
      <c r="J80" s="256">
        <v>80.033333333333317</v>
      </c>
      <c r="K80" s="254">
        <v>76.3</v>
      </c>
      <c r="L80" s="254">
        <v>72.400000000000006</v>
      </c>
      <c r="M80" s="254">
        <v>51.63964</v>
      </c>
    </row>
    <row r="81" spans="1:13">
      <c r="A81" s="273">
        <v>72</v>
      </c>
      <c r="B81" s="254" t="s">
        <v>94</v>
      </c>
      <c r="C81" s="254">
        <v>2763.8</v>
      </c>
      <c r="D81" s="256">
        <v>2762.6</v>
      </c>
      <c r="E81" s="256">
        <v>2746.2</v>
      </c>
      <c r="F81" s="256">
        <v>2728.6</v>
      </c>
      <c r="G81" s="256">
        <v>2712.2</v>
      </c>
      <c r="H81" s="256">
        <v>2780.2</v>
      </c>
      <c r="I81" s="256">
        <v>2796.6000000000004</v>
      </c>
      <c r="J81" s="256">
        <v>2814.2</v>
      </c>
      <c r="K81" s="254">
        <v>2779</v>
      </c>
      <c r="L81" s="254">
        <v>2745</v>
      </c>
      <c r="M81" s="254">
        <v>4.4193199999999999</v>
      </c>
    </row>
    <row r="82" spans="1:13">
      <c r="A82" s="273">
        <v>73</v>
      </c>
      <c r="B82" s="254" t="s">
        <v>236</v>
      </c>
      <c r="C82" s="254">
        <v>552.85</v>
      </c>
      <c r="D82" s="256">
        <v>548.55000000000007</v>
      </c>
      <c r="E82" s="256">
        <v>539.65000000000009</v>
      </c>
      <c r="F82" s="256">
        <v>526.45000000000005</v>
      </c>
      <c r="G82" s="256">
        <v>517.55000000000007</v>
      </c>
      <c r="H82" s="256">
        <v>561.75000000000011</v>
      </c>
      <c r="I82" s="256">
        <v>570.65</v>
      </c>
      <c r="J82" s="256">
        <v>583.85000000000014</v>
      </c>
      <c r="K82" s="254">
        <v>557.45000000000005</v>
      </c>
      <c r="L82" s="254">
        <v>535.35</v>
      </c>
      <c r="M82" s="254">
        <v>7.7580900000000002</v>
      </c>
    </row>
    <row r="83" spans="1:13">
      <c r="A83" s="273">
        <v>74</v>
      </c>
      <c r="B83" s="254" t="s">
        <v>237</v>
      </c>
      <c r="C83" s="254">
        <v>1504.15</v>
      </c>
      <c r="D83" s="256">
        <v>1502.6666666666667</v>
      </c>
      <c r="E83" s="256">
        <v>1482.4833333333336</v>
      </c>
      <c r="F83" s="256">
        <v>1460.8166666666668</v>
      </c>
      <c r="G83" s="256">
        <v>1440.6333333333337</v>
      </c>
      <c r="H83" s="256">
        <v>1524.3333333333335</v>
      </c>
      <c r="I83" s="256">
        <v>1544.5166666666664</v>
      </c>
      <c r="J83" s="256">
        <v>1566.1833333333334</v>
      </c>
      <c r="K83" s="254">
        <v>1522.85</v>
      </c>
      <c r="L83" s="254">
        <v>1481</v>
      </c>
      <c r="M83" s="254">
        <v>0.97597999999999996</v>
      </c>
    </row>
    <row r="84" spans="1:13">
      <c r="A84" s="273">
        <v>75</v>
      </c>
      <c r="B84" s="254" t="s">
        <v>96</v>
      </c>
      <c r="C84" s="254">
        <v>1204.95</v>
      </c>
      <c r="D84" s="256">
        <v>1206.9833333333333</v>
      </c>
      <c r="E84" s="256">
        <v>1195.4666666666667</v>
      </c>
      <c r="F84" s="256">
        <v>1185.9833333333333</v>
      </c>
      <c r="G84" s="256">
        <v>1174.4666666666667</v>
      </c>
      <c r="H84" s="256">
        <v>1216.4666666666667</v>
      </c>
      <c r="I84" s="256">
        <v>1227.9833333333336</v>
      </c>
      <c r="J84" s="256">
        <v>1237.4666666666667</v>
      </c>
      <c r="K84" s="254">
        <v>1218.5</v>
      </c>
      <c r="L84" s="254">
        <v>1197.5</v>
      </c>
      <c r="M84" s="254">
        <v>13.39391</v>
      </c>
    </row>
    <row r="85" spans="1:13">
      <c r="A85" s="273">
        <v>76</v>
      </c>
      <c r="B85" s="254" t="s">
        <v>97</v>
      </c>
      <c r="C85" s="254">
        <v>196.7</v>
      </c>
      <c r="D85" s="256">
        <v>196.81666666666669</v>
      </c>
      <c r="E85" s="256">
        <v>194.63333333333338</v>
      </c>
      <c r="F85" s="256">
        <v>192.56666666666669</v>
      </c>
      <c r="G85" s="256">
        <v>190.38333333333338</v>
      </c>
      <c r="H85" s="256">
        <v>198.88333333333338</v>
      </c>
      <c r="I85" s="256">
        <v>201.06666666666672</v>
      </c>
      <c r="J85" s="256">
        <v>203.13333333333338</v>
      </c>
      <c r="K85" s="254">
        <v>199</v>
      </c>
      <c r="L85" s="254">
        <v>194.75</v>
      </c>
      <c r="M85" s="254">
        <v>23.91301</v>
      </c>
    </row>
    <row r="86" spans="1:13">
      <c r="A86" s="273">
        <v>77</v>
      </c>
      <c r="B86" s="254" t="s">
        <v>98</v>
      </c>
      <c r="C86" s="254">
        <v>86.2</v>
      </c>
      <c r="D86" s="256">
        <v>86.716666666666683</v>
      </c>
      <c r="E86" s="256">
        <v>85.53333333333336</v>
      </c>
      <c r="F86" s="256">
        <v>84.866666666666674</v>
      </c>
      <c r="G86" s="256">
        <v>83.683333333333351</v>
      </c>
      <c r="H86" s="256">
        <v>87.383333333333368</v>
      </c>
      <c r="I86" s="256">
        <v>88.566666666666677</v>
      </c>
      <c r="J86" s="256">
        <v>89.233333333333377</v>
      </c>
      <c r="K86" s="254">
        <v>87.9</v>
      </c>
      <c r="L86" s="254">
        <v>86.05</v>
      </c>
      <c r="M86" s="254">
        <v>129.59267</v>
      </c>
    </row>
    <row r="87" spans="1:13">
      <c r="A87" s="273">
        <v>78</v>
      </c>
      <c r="B87" s="254" t="s">
        <v>359</v>
      </c>
      <c r="C87" s="254">
        <v>235.9</v>
      </c>
      <c r="D87" s="256">
        <v>238.01666666666665</v>
      </c>
      <c r="E87" s="256">
        <v>231.8833333333333</v>
      </c>
      <c r="F87" s="256">
        <v>227.86666666666665</v>
      </c>
      <c r="G87" s="256">
        <v>221.73333333333329</v>
      </c>
      <c r="H87" s="256">
        <v>242.0333333333333</v>
      </c>
      <c r="I87" s="256">
        <v>248.16666666666663</v>
      </c>
      <c r="J87" s="256">
        <v>252.18333333333331</v>
      </c>
      <c r="K87" s="254">
        <v>244.15</v>
      </c>
      <c r="L87" s="254">
        <v>234</v>
      </c>
      <c r="M87" s="254">
        <v>58.108370000000001</v>
      </c>
    </row>
    <row r="88" spans="1:13">
      <c r="A88" s="273">
        <v>79</v>
      </c>
      <c r="B88" s="254" t="s">
        <v>240</v>
      </c>
      <c r="C88" s="254">
        <v>53.3</v>
      </c>
      <c r="D88" s="256">
        <v>53.216666666666669</v>
      </c>
      <c r="E88" s="256">
        <v>51.483333333333334</v>
      </c>
      <c r="F88" s="256">
        <v>49.666666666666664</v>
      </c>
      <c r="G88" s="256">
        <v>47.93333333333333</v>
      </c>
      <c r="H88" s="256">
        <v>55.033333333333339</v>
      </c>
      <c r="I88" s="256">
        <v>56.766666666666673</v>
      </c>
      <c r="J88" s="256">
        <v>58.583333333333343</v>
      </c>
      <c r="K88" s="254">
        <v>54.95</v>
      </c>
      <c r="L88" s="254">
        <v>51.4</v>
      </c>
      <c r="M88" s="254">
        <v>34.032380000000003</v>
      </c>
    </row>
    <row r="89" spans="1:13">
      <c r="A89" s="273">
        <v>80</v>
      </c>
      <c r="B89" s="254" t="s">
        <v>99</v>
      </c>
      <c r="C89" s="254">
        <v>167.8</v>
      </c>
      <c r="D89" s="256">
        <v>167.53333333333333</v>
      </c>
      <c r="E89" s="256">
        <v>165.26666666666665</v>
      </c>
      <c r="F89" s="256">
        <v>162.73333333333332</v>
      </c>
      <c r="G89" s="256">
        <v>160.46666666666664</v>
      </c>
      <c r="H89" s="256">
        <v>170.06666666666666</v>
      </c>
      <c r="I89" s="256">
        <v>172.33333333333337</v>
      </c>
      <c r="J89" s="256">
        <v>174.86666666666667</v>
      </c>
      <c r="K89" s="254">
        <v>169.8</v>
      </c>
      <c r="L89" s="254">
        <v>165</v>
      </c>
      <c r="M89" s="254">
        <v>166.94954000000001</v>
      </c>
    </row>
    <row r="90" spans="1:13">
      <c r="A90" s="273">
        <v>81</v>
      </c>
      <c r="B90" s="254" t="s">
        <v>102</v>
      </c>
      <c r="C90" s="254">
        <v>26.7</v>
      </c>
      <c r="D90" s="256">
        <v>26.683333333333334</v>
      </c>
      <c r="E90" s="256">
        <v>26.166666666666668</v>
      </c>
      <c r="F90" s="256">
        <v>25.633333333333333</v>
      </c>
      <c r="G90" s="256">
        <v>25.116666666666667</v>
      </c>
      <c r="H90" s="256">
        <v>27.216666666666669</v>
      </c>
      <c r="I90" s="256">
        <v>27.733333333333334</v>
      </c>
      <c r="J90" s="256">
        <v>28.266666666666669</v>
      </c>
      <c r="K90" s="254">
        <v>27.2</v>
      </c>
      <c r="L90" s="254">
        <v>26.15</v>
      </c>
      <c r="M90" s="254">
        <v>138.72836000000001</v>
      </c>
    </row>
    <row r="91" spans="1:13">
      <c r="A91" s="273">
        <v>82</v>
      </c>
      <c r="B91" s="254" t="s">
        <v>241</v>
      </c>
      <c r="C91" s="254">
        <v>199.3</v>
      </c>
      <c r="D91" s="256">
        <v>199.9666666666667</v>
      </c>
      <c r="E91" s="256">
        <v>197.53333333333339</v>
      </c>
      <c r="F91" s="256">
        <v>195.76666666666668</v>
      </c>
      <c r="G91" s="256">
        <v>193.33333333333337</v>
      </c>
      <c r="H91" s="256">
        <v>201.73333333333341</v>
      </c>
      <c r="I91" s="256">
        <v>204.16666666666669</v>
      </c>
      <c r="J91" s="256">
        <v>205.93333333333342</v>
      </c>
      <c r="K91" s="254">
        <v>202.4</v>
      </c>
      <c r="L91" s="254">
        <v>198.2</v>
      </c>
      <c r="M91" s="254">
        <v>4.31189</v>
      </c>
    </row>
    <row r="92" spans="1:13">
      <c r="A92" s="273">
        <v>83</v>
      </c>
      <c r="B92" s="254" t="s">
        <v>100</v>
      </c>
      <c r="C92" s="254">
        <v>629.29999999999995</v>
      </c>
      <c r="D92" s="256">
        <v>618.9</v>
      </c>
      <c r="E92" s="256">
        <v>605.4</v>
      </c>
      <c r="F92" s="256">
        <v>581.5</v>
      </c>
      <c r="G92" s="256">
        <v>568</v>
      </c>
      <c r="H92" s="256">
        <v>642.79999999999995</v>
      </c>
      <c r="I92" s="256">
        <v>656.3</v>
      </c>
      <c r="J92" s="256">
        <v>680.19999999999993</v>
      </c>
      <c r="K92" s="254">
        <v>632.4</v>
      </c>
      <c r="L92" s="254">
        <v>595</v>
      </c>
      <c r="M92" s="254">
        <v>46.723590000000002</v>
      </c>
    </row>
    <row r="93" spans="1:13">
      <c r="A93" s="273">
        <v>84</v>
      </c>
      <c r="B93" s="254" t="s">
        <v>242</v>
      </c>
      <c r="C93" s="254">
        <v>557.20000000000005</v>
      </c>
      <c r="D93" s="256">
        <v>557.88333333333333</v>
      </c>
      <c r="E93" s="256">
        <v>553.76666666666665</v>
      </c>
      <c r="F93" s="256">
        <v>550.33333333333337</v>
      </c>
      <c r="G93" s="256">
        <v>546.2166666666667</v>
      </c>
      <c r="H93" s="256">
        <v>561.31666666666661</v>
      </c>
      <c r="I93" s="256">
        <v>565.43333333333317</v>
      </c>
      <c r="J93" s="256">
        <v>568.86666666666656</v>
      </c>
      <c r="K93" s="254">
        <v>562</v>
      </c>
      <c r="L93" s="254">
        <v>554.45000000000005</v>
      </c>
      <c r="M93" s="254">
        <v>0.84196000000000004</v>
      </c>
    </row>
    <row r="94" spans="1:13">
      <c r="A94" s="273">
        <v>85</v>
      </c>
      <c r="B94" s="254" t="s">
        <v>103</v>
      </c>
      <c r="C94" s="254">
        <v>855.65</v>
      </c>
      <c r="D94" s="256">
        <v>853.75</v>
      </c>
      <c r="E94" s="256">
        <v>848.6</v>
      </c>
      <c r="F94" s="256">
        <v>841.55000000000007</v>
      </c>
      <c r="G94" s="256">
        <v>836.40000000000009</v>
      </c>
      <c r="H94" s="256">
        <v>860.8</v>
      </c>
      <c r="I94" s="256">
        <v>865.95</v>
      </c>
      <c r="J94" s="256">
        <v>872.99999999999989</v>
      </c>
      <c r="K94" s="254">
        <v>858.9</v>
      </c>
      <c r="L94" s="254">
        <v>846.7</v>
      </c>
      <c r="M94" s="254">
        <v>8.7793899999999994</v>
      </c>
    </row>
    <row r="95" spans="1:13">
      <c r="A95" s="273">
        <v>86</v>
      </c>
      <c r="B95" s="254" t="s">
        <v>243</v>
      </c>
      <c r="C95" s="254">
        <v>541.9</v>
      </c>
      <c r="D95" s="256">
        <v>541.58333333333337</v>
      </c>
      <c r="E95" s="256">
        <v>535.4666666666667</v>
      </c>
      <c r="F95" s="256">
        <v>529.0333333333333</v>
      </c>
      <c r="G95" s="256">
        <v>522.91666666666663</v>
      </c>
      <c r="H95" s="256">
        <v>548.01666666666677</v>
      </c>
      <c r="I95" s="256">
        <v>554.13333333333333</v>
      </c>
      <c r="J95" s="256">
        <v>560.56666666666683</v>
      </c>
      <c r="K95" s="254">
        <v>547.70000000000005</v>
      </c>
      <c r="L95" s="254">
        <v>535.15</v>
      </c>
      <c r="M95" s="254">
        <v>2.75414</v>
      </c>
    </row>
    <row r="96" spans="1:13">
      <c r="A96" s="273">
        <v>87</v>
      </c>
      <c r="B96" s="254" t="s">
        <v>244</v>
      </c>
      <c r="C96" s="254">
        <v>1407.2</v>
      </c>
      <c r="D96" s="256">
        <v>1398.8999999999999</v>
      </c>
      <c r="E96" s="256">
        <v>1380.2999999999997</v>
      </c>
      <c r="F96" s="256">
        <v>1353.3999999999999</v>
      </c>
      <c r="G96" s="256">
        <v>1334.7999999999997</v>
      </c>
      <c r="H96" s="256">
        <v>1425.7999999999997</v>
      </c>
      <c r="I96" s="256">
        <v>1444.3999999999996</v>
      </c>
      <c r="J96" s="256">
        <v>1471.2999999999997</v>
      </c>
      <c r="K96" s="254">
        <v>1417.5</v>
      </c>
      <c r="L96" s="254">
        <v>1372</v>
      </c>
      <c r="M96" s="254">
        <v>4.7659500000000001</v>
      </c>
    </row>
    <row r="97" spans="1:13">
      <c r="A97" s="273">
        <v>88</v>
      </c>
      <c r="B97" s="254" t="s">
        <v>104</v>
      </c>
      <c r="C97" s="254">
        <v>1503.15</v>
      </c>
      <c r="D97" s="256">
        <v>1503.1333333333332</v>
      </c>
      <c r="E97" s="256">
        <v>1490.2166666666665</v>
      </c>
      <c r="F97" s="256">
        <v>1477.2833333333333</v>
      </c>
      <c r="G97" s="256">
        <v>1464.3666666666666</v>
      </c>
      <c r="H97" s="256">
        <v>1516.0666666666664</v>
      </c>
      <c r="I97" s="256">
        <v>1528.9833333333333</v>
      </c>
      <c r="J97" s="256">
        <v>1541.9166666666663</v>
      </c>
      <c r="K97" s="254">
        <v>1516.05</v>
      </c>
      <c r="L97" s="254">
        <v>1490.2</v>
      </c>
      <c r="M97" s="254">
        <v>10.273899999999999</v>
      </c>
    </row>
    <row r="98" spans="1:13">
      <c r="A98" s="273">
        <v>89</v>
      </c>
      <c r="B98" s="254" t="s">
        <v>372</v>
      </c>
      <c r="C98" s="254">
        <v>598.95000000000005</v>
      </c>
      <c r="D98" s="256">
        <v>602.81666666666672</v>
      </c>
      <c r="E98" s="256">
        <v>591.13333333333344</v>
      </c>
      <c r="F98" s="256">
        <v>583.31666666666672</v>
      </c>
      <c r="G98" s="256">
        <v>571.63333333333344</v>
      </c>
      <c r="H98" s="256">
        <v>610.63333333333344</v>
      </c>
      <c r="I98" s="256">
        <v>622.31666666666661</v>
      </c>
      <c r="J98" s="256">
        <v>630.13333333333344</v>
      </c>
      <c r="K98" s="254">
        <v>614.5</v>
      </c>
      <c r="L98" s="254">
        <v>595</v>
      </c>
      <c r="M98" s="254">
        <v>15.94781</v>
      </c>
    </row>
    <row r="99" spans="1:13">
      <c r="A99" s="273">
        <v>90</v>
      </c>
      <c r="B99" s="254" t="s">
        <v>246</v>
      </c>
      <c r="C99" s="254">
        <v>303.8</v>
      </c>
      <c r="D99" s="256">
        <v>305.53333333333336</v>
      </c>
      <c r="E99" s="256">
        <v>300.26666666666671</v>
      </c>
      <c r="F99" s="256">
        <v>296.73333333333335</v>
      </c>
      <c r="G99" s="256">
        <v>291.4666666666667</v>
      </c>
      <c r="H99" s="256">
        <v>309.06666666666672</v>
      </c>
      <c r="I99" s="256">
        <v>314.33333333333337</v>
      </c>
      <c r="J99" s="256">
        <v>317.86666666666673</v>
      </c>
      <c r="K99" s="254">
        <v>310.8</v>
      </c>
      <c r="L99" s="254">
        <v>302</v>
      </c>
      <c r="M99" s="254">
        <v>9.4321400000000004</v>
      </c>
    </row>
    <row r="100" spans="1:13">
      <c r="A100" s="273">
        <v>91</v>
      </c>
      <c r="B100" s="254" t="s">
        <v>107</v>
      </c>
      <c r="C100" s="254">
        <v>967.2</v>
      </c>
      <c r="D100" s="256">
        <v>963.55000000000007</v>
      </c>
      <c r="E100" s="256">
        <v>955.10000000000014</v>
      </c>
      <c r="F100" s="256">
        <v>943.00000000000011</v>
      </c>
      <c r="G100" s="256">
        <v>934.55000000000018</v>
      </c>
      <c r="H100" s="256">
        <v>975.65000000000009</v>
      </c>
      <c r="I100" s="256">
        <v>984.10000000000014</v>
      </c>
      <c r="J100" s="256">
        <v>996.2</v>
      </c>
      <c r="K100" s="254">
        <v>972</v>
      </c>
      <c r="L100" s="254">
        <v>951.45</v>
      </c>
      <c r="M100" s="254">
        <v>63.85642</v>
      </c>
    </row>
    <row r="101" spans="1:13">
      <c r="A101" s="273">
        <v>92</v>
      </c>
      <c r="B101" s="254" t="s">
        <v>248</v>
      </c>
      <c r="C101" s="254">
        <v>3069.05</v>
      </c>
      <c r="D101" s="256">
        <v>3084.35</v>
      </c>
      <c r="E101" s="256">
        <v>3034.7</v>
      </c>
      <c r="F101" s="256">
        <v>3000.35</v>
      </c>
      <c r="G101" s="256">
        <v>2950.7</v>
      </c>
      <c r="H101" s="256">
        <v>3118.7</v>
      </c>
      <c r="I101" s="256">
        <v>3168.3500000000004</v>
      </c>
      <c r="J101" s="256">
        <v>3202.7</v>
      </c>
      <c r="K101" s="254">
        <v>3134</v>
      </c>
      <c r="L101" s="254">
        <v>3050</v>
      </c>
      <c r="M101" s="254">
        <v>5.3745599999999998</v>
      </c>
    </row>
    <row r="102" spans="1:13">
      <c r="A102" s="273">
        <v>93</v>
      </c>
      <c r="B102" s="254" t="s">
        <v>109</v>
      </c>
      <c r="C102" s="254">
        <v>1483.05</v>
      </c>
      <c r="D102" s="256">
        <v>1488.6166666666668</v>
      </c>
      <c r="E102" s="256">
        <v>1475.9333333333336</v>
      </c>
      <c r="F102" s="256">
        <v>1468.8166666666668</v>
      </c>
      <c r="G102" s="256">
        <v>1456.1333333333337</v>
      </c>
      <c r="H102" s="256">
        <v>1495.7333333333336</v>
      </c>
      <c r="I102" s="256">
        <v>1508.416666666667</v>
      </c>
      <c r="J102" s="256">
        <v>1515.5333333333335</v>
      </c>
      <c r="K102" s="254">
        <v>1501.3</v>
      </c>
      <c r="L102" s="254">
        <v>1481.5</v>
      </c>
      <c r="M102" s="254">
        <v>49.362699999999997</v>
      </c>
    </row>
    <row r="103" spans="1:13">
      <c r="A103" s="273">
        <v>94</v>
      </c>
      <c r="B103" s="254" t="s">
        <v>249</v>
      </c>
      <c r="C103" s="254">
        <v>689.7</v>
      </c>
      <c r="D103" s="256">
        <v>687.56666666666661</v>
      </c>
      <c r="E103" s="256">
        <v>683.13333333333321</v>
      </c>
      <c r="F103" s="256">
        <v>676.56666666666661</v>
      </c>
      <c r="G103" s="256">
        <v>672.13333333333321</v>
      </c>
      <c r="H103" s="256">
        <v>694.13333333333321</v>
      </c>
      <c r="I103" s="256">
        <v>698.56666666666661</v>
      </c>
      <c r="J103" s="256">
        <v>705.13333333333321</v>
      </c>
      <c r="K103" s="254">
        <v>692</v>
      </c>
      <c r="L103" s="254">
        <v>681</v>
      </c>
      <c r="M103" s="254">
        <v>34.258609999999997</v>
      </c>
    </row>
    <row r="104" spans="1:13">
      <c r="A104" s="273">
        <v>95</v>
      </c>
      <c r="B104" s="254" t="s">
        <v>105</v>
      </c>
      <c r="C104" s="254">
        <v>1038.95</v>
      </c>
      <c r="D104" s="256">
        <v>1043.6499999999999</v>
      </c>
      <c r="E104" s="256">
        <v>1030.5999999999997</v>
      </c>
      <c r="F104" s="256">
        <v>1022.2499999999998</v>
      </c>
      <c r="G104" s="256">
        <v>1009.1999999999996</v>
      </c>
      <c r="H104" s="256">
        <v>1051.9999999999998</v>
      </c>
      <c r="I104" s="256">
        <v>1065.05</v>
      </c>
      <c r="J104" s="256">
        <v>1073.3999999999999</v>
      </c>
      <c r="K104" s="254">
        <v>1056.7</v>
      </c>
      <c r="L104" s="254">
        <v>1035.3</v>
      </c>
      <c r="M104" s="254">
        <v>13.33609</v>
      </c>
    </row>
    <row r="105" spans="1:13">
      <c r="A105" s="273">
        <v>96</v>
      </c>
      <c r="B105" s="254" t="s">
        <v>110</v>
      </c>
      <c r="C105" s="254">
        <v>3055.95</v>
      </c>
      <c r="D105" s="256">
        <v>3058.1</v>
      </c>
      <c r="E105" s="256">
        <v>3038.2</v>
      </c>
      <c r="F105" s="256">
        <v>3020.45</v>
      </c>
      <c r="G105" s="256">
        <v>3000.5499999999997</v>
      </c>
      <c r="H105" s="256">
        <v>3075.85</v>
      </c>
      <c r="I105" s="256">
        <v>3095.7500000000005</v>
      </c>
      <c r="J105" s="256">
        <v>3113.5</v>
      </c>
      <c r="K105" s="254">
        <v>3078</v>
      </c>
      <c r="L105" s="254">
        <v>3040.35</v>
      </c>
      <c r="M105" s="254">
        <v>5.5572900000000001</v>
      </c>
    </row>
    <row r="106" spans="1:13">
      <c r="A106" s="273">
        <v>97</v>
      </c>
      <c r="B106" s="254" t="s">
        <v>112</v>
      </c>
      <c r="C106" s="254">
        <v>387.75</v>
      </c>
      <c r="D106" s="256">
        <v>388.11666666666662</v>
      </c>
      <c r="E106" s="256">
        <v>380.73333333333323</v>
      </c>
      <c r="F106" s="256">
        <v>373.71666666666664</v>
      </c>
      <c r="G106" s="256">
        <v>366.33333333333326</v>
      </c>
      <c r="H106" s="256">
        <v>395.13333333333321</v>
      </c>
      <c r="I106" s="256">
        <v>402.51666666666654</v>
      </c>
      <c r="J106" s="256">
        <v>409.53333333333319</v>
      </c>
      <c r="K106" s="254">
        <v>395.5</v>
      </c>
      <c r="L106" s="254">
        <v>381.1</v>
      </c>
      <c r="M106" s="254">
        <v>173.34691000000001</v>
      </c>
    </row>
    <row r="107" spans="1:13">
      <c r="A107" s="273">
        <v>98</v>
      </c>
      <c r="B107" s="254" t="s">
        <v>113</v>
      </c>
      <c r="C107" s="254">
        <v>302.25</v>
      </c>
      <c r="D107" s="256">
        <v>300.96666666666664</v>
      </c>
      <c r="E107" s="256">
        <v>297.7833333333333</v>
      </c>
      <c r="F107" s="256">
        <v>293.31666666666666</v>
      </c>
      <c r="G107" s="256">
        <v>290.13333333333333</v>
      </c>
      <c r="H107" s="256">
        <v>305.43333333333328</v>
      </c>
      <c r="I107" s="256">
        <v>308.61666666666656</v>
      </c>
      <c r="J107" s="256">
        <v>313.08333333333326</v>
      </c>
      <c r="K107" s="254">
        <v>304.14999999999998</v>
      </c>
      <c r="L107" s="254">
        <v>296.5</v>
      </c>
      <c r="M107" s="254">
        <v>52.438160000000003</v>
      </c>
    </row>
    <row r="108" spans="1:13">
      <c r="A108" s="273">
        <v>99</v>
      </c>
      <c r="B108" s="254" t="s">
        <v>114</v>
      </c>
      <c r="C108" s="254">
        <v>2359</v>
      </c>
      <c r="D108" s="256">
        <v>2352.0499999999997</v>
      </c>
      <c r="E108" s="256">
        <v>2342.0999999999995</v>
      </c>
      <c r="F108" s="256">
        <v>2325.1999999999998</v>
      </c>
      <c r="G108" s="256">
        <v>2315.2499999999995</v>
      </c>
      <c r="H108" s="256">
        <v>2368.9499999999994</v>
      </c>
      <c r="I108" s="256">
        <v>2378.8999999999992</v>
      </c>
      <c r="J108" s="256">
        <v>2395.7999999999993</v>
      </c>
      <c r="K108" s="254">
        <v>2362</v>
      </c>
      <c r="L108" s="254">
        <v>2335.15</v>
      </c>
      <c r="M108" s="254">
        <v>11.06664</v>
      </c>
    </row>
    <row r="109" spans="1:13">
      <c r="A109" s="273">
        <v>100</v>
      </c>
      <c r="B109" s="254" t="s">
        <v>250</v>
      </c>
      <c r="C109" s="254">
        <v>338.6</v>
      </c>
      <c r="D109" s="256">
        <v>338.3</v>
      </c>
      <c r="E109" s="256">
        <v>333.8</v>
      </c>
      <c r="F109" s="256">
        <v>329</v>
      </c>
      <c r="G109" s="256">
        <v>324.5</v>
      </c>
      <c r="H109" s="256">
        <v>343.1</v>
      </c>
      <c r="I109" s="256">
        <v>347.6</v>
      </c>
      <c r="J109" s="256">
        <v>352.40000000000003</v>
      </c>
      <c r="K109" s="254">
        <v>342.8</v>
      </c>
      <c r="L109" s="254">
        <v>333.5</v>
      </c>
      <c r="M109" s="254">
        <v>14.73381</v>
      </c>
    </row>
    <row r="110" spans="1:13">
      <c r="A110" s="273">
        <v>101</v>
      </c>
      <c r="B110" s="254" t="s">
        <v>251</v>
      </c>
      <c r="C110" s="254">
        <v>50.6</v>
      </c>
      <c r="D110" s="256">
        <v>50.983333333333341</v>
      </c>
      <c r="E110" s="256">
        <v>50.01666666666668</v>
      </c>
      <c r="F110" s="256">
        <v>49.433333333333337</v>
      </c>
      <c r="G110" s="256">
        <v>48.466666666666676</v>
      </c>
      <c r="H110" s="256">
        <v>51.566666666666684</v>
      </c>
      <c r="I110" s="256">
        <v>52.533333333333339</v>
      </c>
      <c r="J110" s="256">
        <v>53.116666666666688</v>
      </c>
      <c r="K110" s="254">
        <v>51.95</v>
      </c>
      <c r="L110" s="254">
        <v>50.4</v>
      </c>
      <c r="M110" s="254">
        <v>28.214870000000001</v>
      </c>
    </row>
    <row r="111" spans="1:13">
      <c r="A111" s="273">
        <v>102</v>
      </c>
      <c r="B111" s="254" t="s">
        <v>108</v>
      </c>
      <c r="C111" s="254">
        <v>2554.5</v>
      </c>
      <c r="D111" s="256">
        <v>2564.7999999999997</v>
      </c>
      <c r="E111" s="256">
        <v>2539.6999999999994</v>
      </c>
      <c r="F111" s="256">
        <v>2524.8999999999996</v>
      </c>
      <c r="G111" s="256">
        <v>2499.7999999999993</v>
      </c>
      <c r="H111" s="256">
        <v>2579.5999999999995</v>
      </c>
      <c r="I111" s="256">
        <v>2604.6999999999998</v>
      </c>
      <c r="J111" s="256">
        <v>2619.4999999999995</v>
      </c>
      <c r="K111" s="254">
        <v>2589.9</v>
      </c>
      <c r="L111" s="254">
        <v>2550</v>
      </c>
      <c r="M111" s="254">
        <v>30.468139999999998</v>
      </c>
    </row>
    <row r="112" spans="1:13">
      <c r="A112" s="273">
        <v>103</v>
      </c>
      <c r="B112" s="254" t="s">
        <v>116</v>
      </c>
      <c r="C112" s="254">
        <v>642.4</v>
      </c>
      <c r="D112" s="256">
        <v>642.6</v>
      </c>
      <c r="E112" s="256">
        <v>637.20000000000005</v>
      </c>
      <c r="F112" s="256">
        <v>632</v>
      </c>
      <c r="G112" s="256">
        <v>626.6</v>
      </c>
      <c r="H112" s="256">
        <v>647.80000000000007</v>
      </c>
      <c r="I112" s="256">
        <v>653.19999999999993</v>
      </c>
      <c r="J112" s="256">
        <v>658.40000000000009</v>
      </c>
      <c r="K112" s="254">
        <v>648</v>
      </c>
      <c r="L112" s="254">
        <v>637.4</v>
      </c>
      <c r="M112" s="254">
        <v>119.12935</v>
      </c>
    </row>
    <row r="113" spans="1:13">
      <c r="A113" s="273">
        <v>104</v>
      </c>
      <c r="B113" s="254" t="s">
        <v>252</v>
      </c>
      <c r="C113" s="254">
        <v>1467.7</v>
      </c>
      <c r="D113" s="256">
        <v>1458.5833333333333</v>
      </c>
      <c r="E113" s="256">
        <v>1447.1666666666665</v>
      </c>
      <c r="F113" s="256">
        <v>1426.6333333333332</v>
      </c>
      <c r="G113" s="256">
        <v>1415.2166666666665</v>
      </c>
      <c r="H113" s="256">
        <v>1479.1166666666666</v>
      </c>
      <c r="I113" s="256">
        <v>1490.5333333333331</v>
      </c>
      <c r="J113" s="256">
        <v>1511.0666666666666</v>
      </c>
      <c r="K113" s="254">
        <v>1470</v>
      </c>
      <c r="L113" s="254">
        <v>1438.05</v>
      </c>
      <c r="M113" s="254">
        <v>5.8614100000000002</v>
      </c>
    </row>
    <row r="114" spans="1:13">
      <c r="A114" s="273">
        <v>105</v>
      </c>
      <c r="B114" s="254" t="s">
        <v>117</v>
      </c>
      <c r="C114" s="254">
        <v>573.70000000000005</v>
      </c>
      <c r="D114" s="256">
        <v>577.98333333333346</v>
      </c>
      <c r="E114" s="256">
        <v>567.1166666666669</v>
      </c>
      <c r="F114" s="256">
        <v>560.53333333333342</v>
      </c>
      <c r="G114" s="256">
        <v>549.66666666666686</v>
      </c>
      <c r="H114" s="256">
        <v>584.56666666666695</v>
      </c>
      <c r="I114" s="256">
        <v>595.43333333333351</v>
      </c>
      <c r="J114" s="256">
        <v>602.01666666666699</v>
      </c>
      <c r="K114" s="254">
        <v>588.85</v>
      </c>
      <c r="L114" s="254">
        <v>571.4</v>
      </c>
      <c r="M114" s="254">
        <v>19.461670000000002</v>
      </c>
    </row>
    <row r="115" spans="1:13">
      <c r="A115" s="273">
        <v>106</v>
      </c>
      <c r="B115" s="254" t="s">
        <v>387</v>
      </c>
      <c r="C115" s="254">
        <v>599.79999999999995</v>
      </c>
      <c r="D115" s="256">
        <v>604.15</v>
      </c>
      <c r="E115" s="256">
        <v>590.29999999999995</v>
      </c>
      <c r="F115" s="256">
        <v>580.79999999999995</v>
      </c>
      <c r="G115" s="256">
        <v>566.94999999999993</v>
      </c>
      <c r="H115" s="256">
        <v>613.65</v>
      </c>
      <c r="I115" s="256">
        <v>627.50000000000011</v>
      </c>
      <c r="J115" s="256">
        <v>637</v>
      </c>
      <c r="K115" s="254">
        <v>618</v>
      </c>
      <c r="L115" s="254">
        <v>594.65</v>
      </c>
      <c r="M115" s="254">
        <v>8.1583900000000007</v>
      </c>
    </row>
    <row r="116" spans="1:13">
      <c r="A116" s="273">
        <v>107</v>
      </c>
      <c r="B116" s="254" t="s">
        <v>119</v>
      </c>
      <c r="C116" s="254">
        <v>59.35</v>
      </c>
      <c r="D116" s="256">
        <v>59.633333333333333</v>
      </c>
      <c r="E116" s="256">
        <v>58.566666666666663</v>
      </c>
      <c r="F116" s="256">
        <v>57.783333333333331</v>
      </c>
      <c r="G116" s="256">
        <v>56.716666666666661</v>
      </c>
      <c r="H116" s="256">
        <v>60.416666666666664</v>
      </c>
      <c r="I116" s="256">
        <v>61.483333333333341</v>
      </c>
      <c r="J116" s="256">
        <v>62.266666666666666</v>
      </c>
      <c r="K116" s="254">
        <v>60.7</v>
      </c>
      <c r="L116" s="254">
        <v>58.85</v>
      </c>
      <c r="M116" s="254">
        <v>231.43613999999999</v>
      </c>
    </row>
    <row r="117" spans="1:13">
      <c r="A117" s="273">
        <v>108</v>
      </c>
      <c r="B117" s="254" t="s">
        <v>126</v>
      </c>
      <c r="C117" s="254">
        <v>213.65</v>
      </c>
      <c r="D117" s="256">
        <v>213.0333333333333</v>
      </c>
      <c r="E117" s="256">
        <v>211.81666666666661</v>
      </c>
      <c r="F117" s="256">
        <v>209.98333333333329</v>
      </c>
      <c r="G117" s="256">
        <v>208.76666666666659</v>
      </c>
      <c r="H117" s="256">
        <v>214.86666666666662</v>
      </c>
      <c r="I117" s="256">
        <v>216.08333333333331</v>
      </c>
      <c r="J117" s="256">
        <v>217.91666666666663</v>
      </c>
      <c r="K117" s="254">
        <v>214.25</v>
      </c>
      <c r="L117" s="254">
        <v>211.2</v>
      </c>
      <c r="M117" s="254">
        <v>212.61360999999999</v>
      </c>
    </row>
    <row r="118" spans="1:13">
      <c r="A118" s="273">
        <v>109</v>
      </c>
      <c r="B118" s="254" t="s">
        <v>115</v>
      </c>
      <c r="C118" s="254">
        <v>251.9</v>
      </c>
      <c r="D118" s="256">
        <v>251.58333333333334</v>
      </c>
      <c r="E118" s="256">
        <v>246.36666666666667</v>
      </c>
      <c r="F118" s="256">
        <v>240.83333333333334</v>
      </c>
      <c r="G118" s="256">
        <v>235.61666666666667</v>
      </c>
      <c r="H118" s="256">
        <v>257.11666666666667</v>
      </c>
      <c r="I118" s="256">
        <v>262.33333333333331</v>
      </c>
      <c r="J118" s="256">
        <v>267.86666666666667</v>
      </c>
      <c r="K118" s="254">
        <v>256.8</v>
      </c>
      <c r="L118" s="254">
        <v>246.05</v>
      </c>
      <c r="M118" s="254">
        <v>209.19172</v>
      </c>
    </row>
    <row r="119" spans="1:13">
      <c r="A119" s="273">
        <v>110</v>
      </c>
      <c r="B119" s="254" t="s">
        <v>255</v>
      </c>
      <c r="C119" s="254">
        <v>135.4</v>
      </c>
      <c r="D119" s="256">
        <v>135.88333333333333</v>
      </c>
      <c r="E119" s="256">
        <v>134.01666666666665</v>
      </c>
      <c r="F119" s="256">
        <v>132.63333333333333</v>
      </c>
      <c r="G119" s="256">
        <v>130.76666666666665</v>
      </c>
      <c r="H119" s="256">
        <v>137.26666666666665</v>
      </c>
      <c r="I119" s="256">
        <v>139.13333333333333</v>
      </c>
      <c r="J119" s="256">
        <v>140.51666666666665</v>
      </c>
      <c r="K119" s="254">
        <v>137.75</v>
      </c>
      <c r="L119" s="254">
        <v>134.5</v>
      </c>
      <c r="M119" s="254">
        <v>33.96546</v>
      </c>
    </row>
    <row r="120" spans="1:13">
      <c r="A120" s="273">
        <v>111</v>
      </c>
      <c r="B120" s="254" t="s">
        <v>125</v>
      </c>
      <c r="C120" s="254">
        <v>116.7</v>
      </c>
      <c r="D120" s="256">
        <v>115.84999999999998</v>
      </c>
      <c r="E120" s="256">
        <v>114.19999999999996</v>
      </c>
      <c r="F120" s="256">
        <v>111.69999999999997</v>
      </c>
      <c r="G120" s="256">
        <v>110.04999999999995</v>
      </c>
      <c r="H120" s="256">
        <v>118.34999999999997</v>
      </c>
      <c r="I120" s="256">
        <v>119.99999999999997</v>
      </c>
      <c r="J120" s="256">
        <v>122.49999999999997</v>
      </c>
      <c r="K120" s="254">
        <v>117.5</v>
      </c>
      <c r="L120" s="254">
        <v>113.35</v>
      </c>
      <c r="M120" s="254">
        <v>227.86086</v>
      </c>
    </row>
    <row r="121" spans="1:13">
      <c r="A121" s="273">
        <v>112</v>
      </c>
      <c r="B121" s="254" t="s">
        <v>772</v>
      </c>
      <c r="C121" s="254">
        <v>2144.85</v>
      </c>
      <c r="D121" s="256">
        <v>2150.2833333333333</v>
      </c>
      <c r="E121" s="256">
        <v>2116.5666666666666</v>
      </c>
      <c r="F121" s="256">
        <v>2088.2833333333333</v>
      </c>
      <c r="G121" s="256">
        <v>2054.5666666666666</v>
      </c>
      <c r="H121" s="256">
        <v>2178.5666666666666</v>
      </c>
      <c r="I121" s="256">
        <v>2212.2833333333328</v>
      </c>
      <c r="J121" s="256">
        <v>2240.5666666666666</v>
      </c>
      <c r="K121" s="254">
        <v>2184</v>
      </c>
      <c r="L121" s="254">
        <v>2122</v>
      </c>
      <c r="M121" s="254">
        <v>64.902850000000001</v>
      </c>
    </row>
    <row r="122" spans="1:13">
      <c r="A122" s="273">
        <v>113</v>
      </c>
      <c r="B122" s="254" t="s">
        <v>120</v>
      </c>
      <c r="C122" s="254">
        <v>529.85</v>
      </c>
      <c r="D122" s="256">
        <v>532.46666666666658</v>
      </c>
      <c r="E122" s="256">
        <v>524.93333333333317</v>
      </c>
      <c r="F122" s="256">
        <v>520.01666666666654</v>
      </c>
      <c r="G122" s="256">
        <v>512.48333333333312</v>
      </c>
      <c r="H122" s="256">
        <v>537.38333333333321</v>
      </c>
      <c r="I122" s="256">
        <v>544.91666666666674</v>
      </c>
      <c r="J122" s="256">
        <v>549.83333333333326</v>
      </c>
      <c r="K122" s="254">
        <v>540</v>
      </c>
      <c r="L122" s="254">
        <v>527.54999999999995</v>
      </c>
      <c r="M122" s="254">
        <v>29.105699999999999</v>
      </c>
    </row>
    <row r="123" spans="1:13">
      <c r="A123" s="273">
        <v>114</v>
      </c>
      <c r="B123" s="254" t="s">
        <v>824</v>
      </c>
      <c r="C123" s="254">
        <v>257.39999999999998</v>
      </c>
      <c r="D123" s="256">
        <v>256.45</v>
      </c>
      <c r="E123" s="256">
        <v>253.5</v>
      </c>
      <c r="F123" s="256">
        <v>249.60000000000002</v>
      </c>
      <c r="G123" s="256">
        <v>246.65000000000003</v>
      </c>
      <c r="H123" s="256">
        <v>260.34999999999997</v>
      </c>
      <c r="I123" s="256">
        <v>263.2999999999999</v>
      </c>
      <c r="J123" s="256">
        <v>267.19999999999993</v>
      </c>
      <c r="K123" s="254">
        <v>259.39999999999998</v>
      </c>
      <c r="L123" s="254">
        <v>252.55</v>
      </c>
      <c r="M123" s="254">
        <v>35.063659999999999</v>
      </c>
    </row>
    <row r="124" spans="1:13">
      <c r="A124" s="273">
        <v>115</v>
      </c>
      <c r="B124" s="254" t="s">
        <v>122</v>
      </c>
      <c r="C124" s="254">
        <v>1020.15</v>
      </c>
      <c r="D124" s="256">
        <v>1017.9166666666666</v>
      </c>
      <c r="E124" s="256">
        <v>1007.8333333333333</v>
      </c>
      <c r="F124" s="256">
        <v>995.51666666666665</v>
      </c>
      <c r="G124" s="256">
        <v>985.43333333333328</v>
      </c>
      <c r="H124" s="256">
        <v>1030.2333333333331</v>
      </c>
      <c r="I124" s="256">
        <v>1040.3166666666666</v>
      </c>
      <c r="J124" s="256">
        <v>1052.6333333333332</v>
      </c>
      <c r="K124" s="254">
        <v>1028</v>
      </c>
      <c r="L124" s="254">
        <v>1005.6</v>
      </c>
      <c r="M124" s="254">
        <v>31.414100000000001</v>
      </c>
    </row>
    <row r="125" spans="1:13">
      <c r="A125" s="273">
        <v>116</v>
      </c>
      <c r="B125" s="254" t="s">
        <v>256</v>
      </c>
      <c r="C125" s="254">
        <v>4658.8</v>
      </c>
      <c r="D125" s="256">
        <v>4662.45</v>
      </c>
      <c r="E125" s="256">
        <v>4621.45</v>
      </c>
      <c r="F125" s="256">
        <v>4584.1000000000004</v>
      </c>
      <c r="G125" s="256">
        <v>4543.1000000000004</v>
      </c>
      <c r="H125" s="256">
        <v>4699.7999999999993</v>
      </c>
      <c r="I125" s="256">
        <v>4740.7999999999993</v>
      </c>
      <c r="J125" s="256">
        <v>4778.1499999999987</v>
      </c>
      <c r="K125" s="254">
        <v>4703.45</v>
      </c>
      <c r="L125" s="254">
        <v>4625.1000000000004</v>
      </c>
      <c r="M125" s="254">
        <v>3.9508899999999998</v>
      </c>
    </row>
    <row r="126" spans="1:13">
      <c r="A126" s="273">
        <v>117</v>
      </c>
      <c r="B126" s="254" t="s">
        <v>124</v>
      </c>
      <c r="C126" s="254">
        <v>1412.95</v>
      </c>
      <c r="D126" s="256">
        <v>1410.0833333333333</v>
      </c>
      <c r="E126" s="256">
        <v>1398.4166666666665</v>
      </c>
      <c r="F126" s="256">
        <v>1383.8833333333332</v>
      </c>
      <c r="G126" s="256">
        <v>1372.2166666666665</v>
      </c>
      <c r="H126" s="256">
        <v>1424.6166666666666</v>
      </c>
      <c r="I126" s="256">
        <v>1436.2833333333331</v>
      </c>
      <c r="J126" s="256">
        <v>1450.8166666666666</v>
      </c>
      <c r="K126" s="254">
        <v>1421.75</v>
      </c>
      <c r="L126" s="254">
        <v>1395.55</v>
      </c>
      <c r="M126" s="254">
        <v>73.606300000000005</v>
      </c>
    </row>
    <row r="127" spans="1:13">
      <c r="A127" s="273">
        <v>118</v>
      </c>
      <c r="B127" s="254" t="s">
        <v>121</v>
      </c>
      <c r="C127" s="254">
        <v>1784.3</v>
      </c>
      <c r="D127" s="256">
        <v>1779.5333333333335</v>
      </c>
      <c r="E127" s="256">
        <v>1764.0666666666671</v>
      </c>
      <c r="F127" s="256">
        <v>1743.8333333333335</v>
      </c>
      <c r="G127" s="256">
        <v>1728.366666666667</v>
      </c>
      <c r="H127" s="256">
        <v>1799.7666666666671</v>
      </c>
      <c r="I127" s="256">
        <v>1815.2333333333338</v>
      </c>
      <c r="J127" s="256">
        <v>1835.4666666666672</v>
      </c>
      <c r="K127" s="254">
        <v>1795</v>
      </c>
      <c r="L127" s="254">
        <v>1759.3</v>
      </c>
      <c r="M127" s="254">
        <v>12.68201</v>
      </c>
    </row>
    <row r="128" spans="1:13">
      <c r="A128" s="273">
        <v>119</v>
      </c>
      <c r="B128" s="254" t="s">
        <v>257</v>
      </c>
      <c r="C128" s="254">
        <v>2036.75</v>
      </c>
      <c r="D128" s="256">
        <v>2044.0999999999997</v>
      </c>
      <c r="E128" s="256">
        <v>2023.4999999999995</v>
      </c>
      <c r="F128" s="256">
        <v>2010.2499999999998</v>
      </c>
      <c r="G128" s="256">
        <v>1989.6499999999996</v>
      </c>
      <c r="H128" s="256">
        <v>2057.3499999999995</v>
      </c>
      <c r="I128" s="256">
        <v>2077.9499999999994</v>
      </c>
      <c r="J128" s="256">
        <v>2091.1999999999994</v>
      </c>
      <c r="K128" s="254">
        <v>2064.6999999999998</v>
      </c>
      <c r="L128" s="254">
        <v>2030.85</v>
      </c>
      <c r="M128" s="254">
        <v>4.1317199999999996</v>
      </c>
    </row>
    <row r="129" spans="1:13">
      <c r="A129" s="273">
        <v>120</v>
      </c>
      <c r="B129" s="254" t="s">
        <v>258</v>
      </c>
      <c r="C129" s="254">
        <v>143.6</v>
      </c>
      <c r="D129" s="256">
        <v>143.18333333333334</v>
      </c>
      <c r="E129" s="256">
        <v>139.46666666666667</v>
      </c>
      <c r="F129" s="256">
        <v>135.33333333333334</v>
      </c>
      <c r="G129" s="256">
        <v>131.61666666666667</v>
      </c>
      <c r="H129" s="256">
        <v>147.31666666666666</v>
      </c>
      <c r="I129" s="256">
        <v>151.03333333333336</v>
      </c>
      <c r="J129" s="256">
        <v>155.16666666666666</v>
      </c>
      <c r="K129" s="254">
        <v>146.9</v>
      </c>
      <c r="L129" s="254">
        <v>139.05000000000001</v>
      </c>
      <c r="M129" s="254">
        <v>81.222920000000002</v>
      </c>
    </row>
    <row r="130" spans="1:13">
      <c r="A130" s="273">
        <v>121</v>
      </c>
      <c r="B130" s="254" t="s">
        <v>128</v>
      </c>
      <c r="C130" s="254">
        <v>707.5</v>
      </c>
      <c r="D130" s="256">
        <v>704.6</v>
      </c>
      <c r="E130" s="256">
        <v>694.90000000000009</v>
      </c>
      <c r="F130" s="256">
        <v>682.30000000000007</v>
      </c>
      <c r="G130" s="256">
        <v>672.60000000000014</v>
      </c>
      <c r="H130" s="256">
        <v>717.2</v>
      </c>
      <c r="I130" s="256">
        <v>726.90000000000009</v>
      </c>
      <c r="J130" s="256">
        <v>739.5</v>
      </c>
      <c r="K130" s="254">
        <v>714.3</v>
      </c>
      <c r="L130" s="254">
        <v>692</v>
      </c>
      <c r="M130" s="254">
        <v>82.307500000000005</v>
      </c>
    </row>
    <row r="131" spans="1:13">
      <c r="A131" s="273">
        <v>122</v>
      </c>
      <c r="B131" s="254" t="s">
        <v>127</v>
      </c>
      <c r="C131" s="254">
        <v>401.75</v>
      </c>
      <c r="D131" s="256">
        <v>401.2833333333333</v>
      </c>
      <c r="E131" s="256">
        <v>395.06666666666661</v>
      </c>
      <c r="F131" s="256">
        <v>388.38333333333333</v>
      </c>
      <c r="G131" s="256">
        <v>382.16666666666663</v>
      </c>
      <c r="H131" s="256">
        <v>407.96666666666658</v>
      </c>
      <c r="I131" s="256">
        <v>414.18333333333328</v>
      </c>
      <c r="J131" s="256">
        <v>420.86666666666656</v>
      </c>
      <c r="K131" s="254">
        <v>407.5</v>
      </c>
      <c r="L131" s="254">
        <v>394.6</v>
      </c>
      <c r="M131" s="254">
        <v>96.203130000000002</v>
      </c>
    </row>
    <row r="132" spans="1:13">
      <c r="A132" s="273">
        <v>123</v>
      </c>
      <c r="B132" s="254" t="s">
        <v>129</v>
      </c>
      <c r="C132" s="254">
        <v>3143.65</v>
      </c>
      <c r="D132" s="256">
        <v>3165.3166666666671</v>
      </c>
      <c r="E132" s="256">
        <v>3112.3333333333339</v>
      </c>
      <c r="F132" s="256">
        <v>3081.0166666666669</v>
      </c>
      <c r="G132" s="256">
        <v>3028.0333333333338</v>
      </c>
      <c r="H132" s="256">
        <v>3196.6333333333341</v>
      </c>
      <c r="I132" s="256">
        <v>3249.6166666666668</v>
      </c>
      <c r="J132" s="256">
        <v>3280.9333333333343</v>
      </c>
      <c r="K132" s="254">
        <v>3218.3</v>
      </c>
      <c r="L132" s="254">
        <v>3134</v>
      </c>
      <c r="M132" s="254">
        <v>6.6881599999999999</v>
      </c>
    </row>
    <row r="133" spans="1:13">
      <c r="A133" s="273">
        <v>124</v>
      </c>
      <c r="B133" s="254" t="s">
        <v>131</v>
      </c>
      <c r="C133" s="254">
        <v>1793.55</v>
      </c>
      <c r="D133" s="256">
        <v>1799.3</v>
      </c>
      <c r="E133" s="256">
        <v>1782.1</v>
      </c>
      <c r="F133" s="256">
        <v>1770.6499999999999</v>
      </c>
      <c r="G133" s="256">
        <v>1753.4499999999998</v>
      </c>
      <c r="H133" s="256">
        <v>1810.75</v>
      </c>
      <c r="I133" s="256">
        <v>1827.9500000000003</v>
      </c>
      <c r="J133" s="256">
        <v>1839.4</v>
      </c>
      <c r="K133" s="254">
        <v>1816.5</v>
      </c>
      <c r="L133" s="254">
        <v>1787.85</v>
      </c>
      <c r="M133" s="254">
        <v>13.310309999999999</v>
      </c>
    </row>
    <row r="134" spans="1:13">
      <c r="A134" s="273">
        <v>125</v>
      </c>
      <c r="B134" s="254" t="s">
        <v>132</v>
      </c>
      <c r="C134" s="254">
        <v>96.6</v>
      </c>
      <c r="D134" s="256">
        <v>96.399999999999991</v>
      </c>
      <c r="E134" s="256">
        <v>94.499999999999986</v>
      </c>
      <c r="F134" s="256">
        <v>92.399999999999991</v>
      </c>
      <c r="G134" s="256">
        <v>90.499999999999986</v>
      </c>
      <c r="H134" s="256">
        <v>98.499999999999986</v>
      </c>
      <c r="I134" s="256">
        <v>100.39999999999999</v>
      </c>
      <c r="J134" s="256">
        <v>102.49999999999999</v>
      </c>
      <c r="K134" s="254">
        <v>98.3</v>
      </c>
      <c r="L134" s="254">
        <v>94.3</v>
      </c>
      <c r="M134" s="254">
        <v>104.08257</v>
      </c>
    </row>
    <row r="135" spans="1:13">
      <c r="A135" s="273">
        <v>126</v>
      </c>
      <c r="B135" s="254" t="s">
        <v>259</v>
      </c>
      <c r="C135" s="254">
        <v>2784.3</v>
      </c>
      <c r="D135" s="256">
        <v>2789.1</v>
      </c>
      <c r="E135" s="256">
        <v>2753.2</v>
      </c>
      <c r="F135" s="256">
        <v>2722.1</v>
      </c>
      <c r="G135" s="256">
        <v>2686.2</v>
      </c>
      <c r="H135" s="256">
        <v>2820.2</v>
      </c>
      <c r="I135" s="256">
        <v>2856.1000000000004</v>
      </c>
      <c r="J135" s="256">
        <v>2887.2</v>
      </c>
      <c r="K135" s="254">
        <v>2825</v>
      </c>
      <c r="L135" s="254">
        <v>2758</v>
      </c>
      <c r="M135" s="254">
        <v>3.2095199999999999</v>
      </c>
    </row>
    <row r="136" spans="1:13">
      <c r="A136" s="273">
        <v>127</v>
      </c>
      <c r="B136" s="254" t="s">
        <v>133</v>
      </c>
      <c r="C136" s="254">
        <v>514.70000000000005</v>
      </c>
      <c r="D136" s="256">
        <v>517.15</v>
      </c>
      <c r="E136" s="256">
        <v>508.25</v>
      </c>
      <c r="F136" s="256">
        <v>501.8</v>
      </c>
      <c r="G136" s="256">
        <v>492.90000000000003</v>
      </c>
      <c r="H136" s="256">
        <v>523.59999999999991</v>
      </c>
      <c r="I136" s="256">
        <v>532.49999999999977</v>
      </c>
      <c r="J136" s="256">
        <v>538.94999999999993</v>
      </c>
      <c r="K136" s="254">
        <v>526.04999999999995</v>
      </c>
      <c r="L136" s="254">
        <v>510.7</v>
      </c>
      <c r="M136" s="254">
        <v>36.11262</v>
      </c>
    </row>
    <row r="137" spans="1:13">
      <c r="A137" s="273">
        <v>128</v>
      </c>
      <c r="B137" s="254" t="s">
        <v>260</v>
      </c>
      <c r="C137" s="254">
        <v>4001.2</v>
      </c>
      <c r="D137" s="256">
        <v>3944.1499999999996</v>
      </c>
      <c r="E137" s="256">
        <v>3841.1999999999994</v>
      </c>
      <c r="F137" s="256">
        <v>3681.2</v>
      </c>
      <c r="G137" s="256">
        <v>3578.2499999999995</v>
      </c>
      <c r="H137" s="256">
        <v>4104.1499999999996</v>
      </c>
      <c r="I137" s="256">
        <v>4207.1000000000004</v>
      </c>
      <c r="J137" s="256">
        <v>4367.0999999999985</v>
      </c>
      <c r="K137" s="254">
        <v>4047.1</v>
      </c>
      <c r="L137" s="254">
        <v>3784.15</v>
      </c>
      <c r="M137" s="254">
        <v>6.6218599999999999</v>
      </c>
    </row>
    <row r="138" spans="1:13">
      <c r="A138" s="273">
        <v>129</v>
      </c>
      <c r="B138" s="254" t="s">
        <v>134</v>
      </c>
      <c r="C138" s="254">
        <v>1549.15</v>
      </c>
      <c r="D138" s="256">
        <v>1559.3999999999999</v>
      </c>
      <c r="E138" s="256">
        <v>1535.7999999999997</v>
      </c>
      <c r="F138" s="256">
        <v>1522.4499999999998</v>
      </c>
      <c r="G138" s="256">
        <v>1498.8499999999997</v>
      </c>
      <c r="H138" s="256">
        <v>1572.7499999999998</v>
      </c>
      <c r="I138" s="256">
        <v>1596.3499999999997</v>
      </c>
      <c r="J138" s="256">
        <v>1609.6999999999998</v>
      </c>
      <c r="K138" s="254">
        <v>1583</v>
      </c>
      <c r="L138" s="254">
        <v>1546.05</v>
      </c>
      <c r="M138" s="254">
        <v>39.45382</v>
      </c>
    </row>
    <row r="139" spans="1:13">
      <c r="A139" s="273">
        <v>130</v>
      </c>
      <c r="B139" s="254" t="s">
        <v>135</v>
      </c>
      <c r="C139" s="254">
        <v>1236.4000000000001</v>
      </c>
      <c r="D139" s="256">
        <v>1232.5000000000002</v>
      </c>
      <c r="E139" s="256">
        <v>1222.3000000000004</v>
      </c>
      <c r="F139" s="256">
        <v>1208.2000000000003</v>
      </c>
      <c r="G139" s="256">
        <v>1198.0000000000005</v>
      </c>
      <c r="H139" s="256">
        <v>1246.6000000000004</v>
      </c>
      <c r="I139" s="256">
        <v>1256.8000000000002</v>
      </c>
      <c r="J139" s="256">
        <v>1270.9000000000003</v>
      </c>
      <c r="K139" s="254">
        <v>1242.7</v>
      </c>
      <c r="L139" s="254">
        <v>1218.4000000000001</v>
      </c>
      <c r="M139" s="254">
        <v>10.347530000000001</v>
      </c>
    </row>
    <row r="140" spans="1:13">
      <c r="A140" s="273">
        <v>131</v>
      </c>
      <c r="B140" s="254" t="s">
        <v>146</v>
      </c>
      <c r="C140" s="254">
        <v>81349.2</v>
      </c>
      <c r="D140" s="256">
        <v>81651.499999999985</v>
      </c>
      <c r="E140" s="256">
        <v>80847.849999999977</v>
      </c>
      <c r="F140" s="256">
        <v>80346.499999999985</v>
      </c>
      <c r="G140" s="256">
        <v>79542.849999999977</v>
      </c>
      <c r="H140" s="256">
        <v>82152.849999999977</v>
      </c>
      <c r="I140" s="256">
        <v>82956.499999999971</v>
      </c>
      <c r="J140" s="256">
        <v>83457.849999999977</v>
      </c>
      <c r="K140" s="254">
        <v>82455.149999999994</v>
      </c>
      <c r="L140" s="254">
        <v>81150.149999999994</v>
      </c>
      <c r="M140" s="254">
        <v>0.26447999999999999</v>
      </c>
    </row>
    <row r="141" spans="1:13">
      <c r="A141" s="273">
        <v>132</v>
      </c>
      <c r="B141" s="254" t="s">
        <v>143</v>
      </c>
      <c r="C141" s="254">
        <v>1185.45</v>
      </c>
      <c r="D141" s="256">
        <v>1184.3833333333334</v>
      </c>
      <c r="E141" s="256">
        <v>1174.666666666667</v>
      </c>
      <c r="F141" s="256">
        <v>1163.8833333333334</v>
      </c>
      <c r="G141" s="256">
        <v>1154.166666666667</v>
      </c>
      <c r="H141" s="256">
        <v>1195.166666666667</v>
      </c>
      <c r="I141" s="256">
        <v>1204.8833333333337</v>
      </c>
      <c r="J141" s="256">
        <v>1215.666666666667</v>
      </c>
      <c r="K141" s="254">
        <v>1194.0999999999999</v>
      </c>
      <c r="L141" s="254">
        <v>1173.5999999999999</v>
      </c>
      <c r="M141" s="254">
        <v>2.7687900000000001</v>
      </c>
    </row>
    <row r="142" spans="1:13">
      <c r="A142" s="273">
        <v>133</v>
      </c>
      <c r="B142" s="254" t="s">
        <v>137</v>
      </c>
      <c r="C142" s="254">
        <v>168.25</v>
      </c>
      <c r="D142" s="256">
        <v>169.01666666666668</v>
      </c>
      <c r="E142" s="256">
        <v>165.73333333333335</v>
      </c>
      <c r="F142" s="256">
        <v>163.21666666666667</v>
      </c>
      <c r="G142" s="256">
        <v>159.93333333333334</v>
      </c>
      <c r="H142" s="256">
        <v>171.53333333333336</v>
      </c>
      <c r="I142" s="256">
        <v>174.81666666666672</v>
      </c>
      <c r="J142" s="256">
        <v>177.33333333333337</v>
      </c>
      <c r="K142" s="254">
        <v>172.3</v>
      </c>
      <c r="L142" s="254">
        <v>166.5</v>
      </c>
      <c r="M142" s="254">
        <v>90.99539</v>
      </c>
    </row>
    <row r="143" spans="1:13">
      <c r="A143" s="273">
        <v>134</v>
      </c>
      <c r="B143" s="254" t="s">
        <v>136</v>
      </c>
      <c r="C143" s="254">
        <v>807.85</v>
      </c>
      <c r="D143" s="256">
        <v>805.11666666666667</v>
      </c>
      <c r="E143" s="256">
        <v>800.23333333333335</v>
      </c>
      <c r="F143" s="256">
        <v>792.61666666666667</v>
      </c>
      <c r="G143" s="256">
        <v>787.73333333333335</v>
      </c>
      <c r="H143" s="256">
        <v>812.73333333333335</v>
      </c>
      <c r="I143" s="256">
        <v>817.61666666666679</v>
      </c>
      <c r="J143" s="256">
        <v>825.23333333333335</v>
      </c>
      <c r="K143" s="254">
        <v>810</v>
      </c>
      <c r="L143" s="254">
        <v>797.5</v>
      </c>
      <c r="M143" s="254">
        <v>29.604050000000001</v>
      </c>
    </row>
    <row r="144" spans="1:13">
      <c r="A144" s="273">
        <v>135</v>
      </c>
      <c r="B144" s="254" t="s">
        <v>138</v>
      </c>
      <c r="C144" s="254">
        <v>166.5</v>
      </c>
      <c r="D144" s="256">
        <v>165.66666666666666</v>
      </c>
      <c r="E144" s="256">
        <v>163.93333333333331</v>
      </c>
      <c r="F144" s="256">
        <v>161.36666666666665</v>
      </c>
      <c r="G144" s="256">
        <v>159.6333333333333</v>
      </c>
      <c r="H144" s="256">
        <v>168.23333333333332</v>
      </c>
      <c r="I144" s="256">
        <v>169.96666666666667</v>
      </c>
      <c r="J144" s="256">
        <v>172.53333333333333</v>
      </c>
      <c r="K144" s="254">
        <v>167.4</v>
      </c>
      <c r="L144" s="254">
        <v>163.1</v>
      </c>
      <c r="M144" s="254">
        <v>64.651399999999995</v>
      </c>
    </row>
    <row r="145" spans="1:13">
      <c r="A145" s="273">
        <v>136</v>
      </c>
      <c r="B145" s="254" t="s">
        <v>139</v>
      </c>
      <c r="C145" s="254">
        <v>488.1</v>
      </c>
      <c r="D145" s="256">
        <v>488.90000000000003</v>
      </c>
      <c r="E145" s="256">
        <v>485.80000000000007</v>
      </c>
      <c r="F145" s="256">
        <v>483.50000000000006</v>
      </c>
      <c r="G145" s="256">
        <v>480.40000000000009</v>
      </c>
      <c r="H145" s="256">
        <v>491.20000000000005</v>
      </c>
      <c r="I145" s="256">
        <v>494.30000000000007</v>
      </c>
      <c r="J145" s="256">
        <v>496.6</v>
      </c>
      <c r="K145" s="254">
        <v>492</v>
      </c>
      <c r="L145" s="254">
        <v>486.6</v>
      </c>
      <c r="M145" s="254">
        <v>8.1797799999999992</v>
      </c>
    </row>
    <row r="146" spans="1:13">
      <c r="A146" s="273">
        <v>137</v>
      </c>
      <c r="B146" s="254" t="s">
        <v>140</v>
      </c>
      <c r="C146" s="254">
        <v>7336.75</v>
      </c>
      <c r="D146" s="256">
        <v>7332.8</v>
      </c>
      <c r="E146" s="256">
        <v>7299.1500000000005</v>
      </c>
      <c r="F146" s="256">
        <v>7261.55</v>
      </c>
      <c r="G146" s="256">
        <v>7227.9000000000005</v>
      </c>
      <c r="H146" s="256">
        <v>7370.4000000000005</v>
      </c>
      <c r="I146" s="256">
        <v>7404.05</v>
      </c>
      <c r="J146" s="256">
        <v>7441.6500000000005</v>
      </c>
      <c r="K146" s="254">
        <v>7366.45</v>
      </c>
      <c r="L146" s="254">
        <v>7295.2</v>
      </c>
      <c r="M146" s="254">
        <v>5.3881600000000001</v>
      </c>
    </row>
    <row r="147" spans="1:13">
      <c r="A147" s="273">
        <v>138</v>
      </c>
      <c r="B147" s="254" t="s">
        <v>142</v>
      </c>
      <c r="C147" s="254">
        <v>1014.4</v>
      </c>
      <c r="D147" s="256">
        <v>1005.5999999999999</v>
      </c>
      <c r="E147" s="256">
        <v>983.89999999999986</v>
      </c>
      <c r="F147" s="256">
        <v>953.4</v>
      </c>
      <c r="G147" s="256">
        <v>931.69999999999993</v>
      </c>
      <c r="H147" s="256">
        <v>1036.0999999999999</v>
      </c>
      <c r="I147" s="256">
        <v>1057.7999999999997</v>
      </c>
      <c r="J147" s="256">
        <v>1088.2999999999997</v>
      </c>
      <c r="K147" s="254">
        <v>1027.3</v>
      </c>
      <c r="L147" s="254">
        <v>975.1</v>
      </c>
      <c r="M147" s="254">
        <v>28.042020000000001</v>
      </c>
    </row>
    <row r="148" spans="1:13">
      <c r="A148" s="273">
        <v>139</v>
      </c>
      <c r="B148" s="254" t="s">
        <v>144</v>
      </c>
      <c r="C148" s="254">
        <v>2441.15</v>
      </c>
      <c r="D148" s="256">
        <v>2433.5499999999997</v>
      </c>
      <c r="E148" s="256">
        <v>2403.0999999999995</v>
      </c>
      <c r="F148" s="256">
        <v>2365.0499999999997</v>
      </c>
      <c r="G148" s="256">
        <v>2334.5999999999995</v>
      </c>
      <c r="H148" s="256">
        <v>2471.5999999999995</v>
      </c>
      <c r="I148" s="256">
        <v>2502.0499999999993</v>
      </c>
      <c r="J148" s="256">
        <v>2540.0999999999995</v>
      </c>
      <c r="K148" s="254">
        <v>2464</v>
      </c>
      <c r="L148" s="254">
        <v>2395.5</v>
      </c>
      <c r="M148" s="254">
        <v>14.572710000000001</v>
      </c>
    </row>
    <row r="149" spans="1:13">
      <c r="A149" s="273">
        <v>140</v>
      </c>
      <c r="B149" s="254" t="s">
        <v>145</v>
      </c>
      <c r="C149" s="254">
        <v>252.35</v>
      </c>
      <c r="D149" s="256">
        <v>253.25</v>
      </c>
      <c r="E149" s="256">
        <v>250.10000000000002</v>
      </c>
      <c r="F149" s="256">
        <v>247.85000000000002</v>
      </c>
      <c r="G149" s="256">
        <v>244.70000000000005</v>
      </c>
      <c r="H149" s="256">
        <v>255.5</v>
      </c>
      <c r="I149" s="256">
        <v>258.64999999999998</v>
      </c>
      <c r="J149" s="256">
        <v>260.89999999999998</v>
      </c>
      <c r="K149" s="254">
        <v>256.39999999999998</v>
      </c>
      <c r="L149" s="254">
        <v>251</v>
      </c>
      <c r="M149" s="254">
        <v>98.783850000000001</v>
      </c>
    </row>
    <row r="150" spans="1:13">
      <c r="A150" s="273">
        <v>141</v>
      </c>
      <c r="B150" s="254" t="s">
        <v>262</v>
      </c>
      <c r="C150" s="254">
        <v>1932.5</v>
      </c>
      <c r="D150" s="256">
        <v>1944.1833333333332</v>
      </c>
      <c r="E150" s="256">
        <v>1904.6666666666663</v>
      </c>
      <c r="F150" s="256">
        <v>1876.833333333333</v>
      </c>
      <c r="G150" s="256">
        <v>1837.3166666666662</v>
      </c>
      <c r="H150" s="256">
        <v>1972.0166666666664</v>
      </c>
      <c r="I150" s="256">
        <v>2011.5333333333333</v>
      </c>
      <c r="J150" s="256">
        <v>2039.3666666666666</v>
      </c>
      <c r="K150" s="254">
        <v>1983.7</v>
      </c>
      <c r="L150" s="254">
        <v>1916.35</v>
      </c>
      <c r="M150" s="254">
        <v>5.31921</v>
      </c>
    </row>
    <row r="151" spans="1:13">
      <c r="A151" s="273">
        <v>142</v>
      </c>
      <c r="B151" s="254" t="s">
        <v>147</v>
      </c>
      <c r="C151" s="254">
        <v>1491.3</v>
      </c>
      <c r="D151" s="256">
        <v>1499.1000000000001</v>
      </c>
      <c r="E151" s="256">
        <v>1476.2000000000003</v>
      </c>
      <c r="F151" s="256">
        <v>1461.1000000000001</v>
      </c>
      <c r="G151" s="256">
        <v>1438.2000000000003</v>
      </c>
      <c r="H151" s="256">
        <v>1514.2000000000003</v>
      </c>
      <c r="I151" s="256">
        <v>1537.1000000000004</v>
      </c>
      <c r="J151" s="256">
        <v>1552.2000000000003</v>
      </c>
      <c r="K151" s="254">
        <v>1522</v>
      </c>
      <c r="L151" s="254">
        <v>1484</v>
      </c>
      <c r="M151" s="254">
        <v>12.79696</v>
      </c>
    </row>
    <row r="152" spans="1:13">
      <c r="A152" s="273">
        <v>143</v>
      </c>
      <c r="B152" s="254" t="s">
        <v>263</v>
      </c>
      <c r="C152" s="254">
        <v>1070.7</v>
      </c>
      <c r="D152" s="256">
        <v>1079.1333333333334</v>
      </c>
      <c r="E152" s="256">
        <v>1013.5666666666668</v>
      </c>
      <c r="F152" s="256">
        <v>956.43333333333339</v>
      </c>
      <c r="G152" s="256">
        <v>890.86666666666679</v>
      </c>
      <c r="H152" s="256">
        <v>1136.2666666666669</v>
      </c>
      <c r="I152" s="256">
        <v>1201.8333333333335</v>
      </c>
      <c r="J152" s="256">
        <v>1258.9666666666669</v>
      </c>
      <c r="K152" s="254">
        <v>1144.7</v>
      </c>
      <c r="L152" s="254">
        <v>1022</v>
      </c>
      <c r="M152" s="254">
        <v>16.829280000000001</v>
      </c>
    </row>
    <row r="153" spans="1:13">
      <c r="A153" s="273">
        <v>144</v>
      </c>
      <c r="B153" s="254" t="s">
        <v>152</v>
      </c>
      <c r="C153" s="254">
        <v>178.2</v>
      </c>
      <c r="D153" s="256">
        <v>179.98333333333335</v>
      </c>
      <c r="E153" s="256">
        <v>175.7166666666667</v>
      </c>
      <c r="F153" s="256">
        <v>173.23333333333335</v>
      </c>
      <c r="G153" s="256">
        <v>168.9666666666667</v>
      </c>
      <c r="H153" s="256">
        <v>182.4666666666667</v>
      </c>
      <c r="I153" s="256">
        <v>186.73333333333335</v>
      </c>
      <c r="J153" s="256">
        <v>189.2166666666667</v>
      </c>
      <c r="K153" s="254">
        <v>184.25</v>
      </c>
      <c r="L153" s="254">
        <v>177.5</v>
      </c>
      <c r="M153" s="254">
        <v>213.29494</v>
      </c>
    </row>
    <row r="154" spans="1:13">
      <c r="A154" s="273">
        <v>145</v>
      </c>
      <c r="B154" s="254" t="s">
        <v>153</v>
      </c>
      <c r="C154" s="254">
        <v>116.2</v>
      </c>
      <c r="D154" s="256">
        <v>116.89999999999999</v>
      </c>
      <c r="E154" s="256">
        <v>115.29999999999998</v>
      </c>
      <c r="F154" s="256">
        <v>114.39999999999999</v>
      </c>
      <c r="G154" s="256">
        <v>112.79999999999998</v>
      </c>
      <c r="H154" s="256">
        <v>117.79999999999998</v>
      </c>
      <c r="I154" s="256">
        <v>119.39999999999998</v>
      </c>
      <c r="J154" s="256">
        <v>120.29999999999998</v>
      </c>
      <c r="K154" s="254">
        <v>118.5</v>
      </c>
      <c r="L154" s="254">
        <v>116</v>
      </c>
      <c r="M154" s="254">
        <v>431.91813000000002</v>
      </c>
    </row>
    <row r="155" spans="1:13">
      <c r="A155" s="273">
        <v>146</v>
      </c>
      <c r="B155" s="254" t="s">
        <v>148</v>
      </c>
      <c r="C155" s="254">
        <v>72.7</v>
      </c>
      <c r="D155" s="256">
        <v>73.066666666666663</v>
      </c>
      <c r="E155" s="256">
        <v>71.633333333333326</v>
      </c>
      <c r="F155" s="256">
        <v>70.566666666666663</v>
      </c>
      <c r="G155" s="256">
        <v>69.133333333333326</v>
      </c>
      <c r="H155" s="256">
        <v>74.133333333333326</v>
      </c>
      <c r="I155" s="256">
        <v>75.566666666666663</v>
      </c>
      <c r="J155" s="256">
        <v>76.633333333333326</v>
      </c>
      <c r="K155" s="254">
        <v>74.5</v>
      </c>
      <c r="L155" s="254">
        <v>72</v>
      </c>
      <c r="M155" s="254">
        <v>241.15942999999999</v>
      </c>
    </row>
    <row r="156" spans="1:13">
      <c r="A156" s="273">
        <v>147</v>
      </c>
      <c r="B156" s="254" t="s">
        <v>450</v>
      </c>
      <c r="C156" s="254">
        <v>3411.65</v>
      </c>
      <c r="D156" s="256">
        <v>3356.8666666666668</v>
      </c>
      <c r="E156" s="256">
        <v>3246.7833333333338</v>
      </c>
      <c r="F156" s="256">
        <v>3081.916666666667</v>
      </c>
      <c r="G156" s="256">
        <v>2971.8333333333339</v>
      </c>
      <c r="H156" s="256">
        <v>3521.7333333333336</v>
      </c>
      <c r="I156" s="256">
        <v>3631.8166666666666</v>
      </c>
      <c r="J156" s="256">
        <v>3796.6833333333334</v>
      </c>
      <c r="K156" s="254">
        <v>3466.95</v>
      </c>
      <c r="L156" s="254">
        <v>3192</v>
      </c>
      <c r="M156" s="254">
        <v>9.5479500000000002</v>
      </c>
    </row>
    <row r="157" spans="1:13">
      <c r="A157" s="273">
        <v>148</v>
      </c>
      <c r="B157" s="254" t="s">
        <v>151</v>
      </c>
      <c r="C157" s="254">
        <v>17482.599999999999</v>
      </c>
      <c r="D157" s="256">
        <v>17499.650000000001</v>
      </c>
      <c r="E157" s="256">
        <v>17386.350000000002</v>
      </c>
      <c r="F157" s="256">
        <v>17290.100000000002</v>
      </c>
      <c r="G157" s="256">
        <v>17176.800000000003</v>
      </c>
      <c r="H157" s="256">
        <v>17595.900000000001</v>
      </c>
      <c r="I157" s="256">
        <v>17709.200000000004</v>
      </c>
      <c r="J157" s="256">
        <v>17805.45</v>
      </c>
      <c r="K157" s="254">
        <v>17612.95</v>
      </c>
      <c r="L157" s="254">
        <v>17403.400000000001</v>
      </c>
      <c r="M157" s="254">
        <v>0.47447</v>
      </c>
    </row>
    <row r="158" spans="1:13">
      <c r="A158" s="273">
        <v>149</v>
      </c>
      <c r="B158" s="254" t="s">
        <v>790</v>
      </c>
      <c r="C158" s="254">
        <v>375.85</v>
      </c>
      <c r="D158" s="256">
        <v>375.91666666666669</v>
      </c>
      <c r="E158" s="256">
        <v>369.98333333333335</v>
      </c>
      <c r="F158" s="256">
        <v>364.11666666666667</v>
      </c>
      <c r="G158" s="256">
        <v>358.18333333333334</v>
      </c>
      <c r="H158" s="256">
        <v>381.78333333333336</v>
      </c>
      <c r="I158" s="256">
        <v>387.71666666666664</v>
      </c>
      <c r="J158" s="256">
        <v>393.58333333333337</v>
      </c>
      <c r="K158" s="254">
        <v>381.85</v>
      </c>
      <c r="L158" s="254">
        <v>370.05</v>
      </c>
      <c r="M158" s="254">
        <v>10.28562</v>
      </c>
    </row>
    <row r="159" spans="1:13">
      <c r="A159" s="273">
        <v>150</v>
      </c>
      <c r="B159" s="254" t="s">
        <v>265</v>
      </c>
      <c r="C159" s="254">
        <v>650.04999999999995</v>
      </c>
      <c r="D159" s="256">
        <v>646.9666666666667</v>
      </c>
      <c r="E159" s="256">
        <v>635.23333333333335</v>
      </c>
      <c r="F159" s="256">
        <v>620.41666666666663</v>
      </c>
      <c r="G159" s="256">
        <v>608.68333333333328</v>
      </c>
      <c r="H159" s="256">
        <v>661.78333333333342</v>
      </c>
      <c r="I159" s="256">
        <v>673.51666666666677</v>
      </c>
      <c r="J159" s="256">
        <v>688.33333333333348</v>
      </c>
      <c r="K159" s="254">
        <v>658.7</v>
      </c>
      <c r="L159" s="254">
        <v>632.15</v>
      </c>
      <c r="M159" s="254">
        <v>7.7260799999999996</v>
      </c>
    </row>
    <row r="160" spans="1:13">
      <c r="A160" s="273">
        <v>151</v>
      </c>
      <c r="B160" s="254" t="s">
        <v>155</v>
      </c>
      <c r="C160" s="254">
        <v>124.8</v>
      </c>
      <c r="D160" s="256">
        <v>124.45</v>
      </c>
      <c r="E160" s="256">
        <v>123</v>
      </c>
      <c r="F160" s="256">
        <v>121.2</v>
      </c>
      <c r="G160" s="256">
        <v>119.75</v>
      </c>
      <c r="H160" s="256">
        <v>126.25</v>
      </c>
      <c r="I160" s="256">
        <v>127.70000000000002</v>
      </c>
      <c r="J160" s="256">
        <v>129.5</v>
      </c>
      <c r="K160" s="254">
        <v>125.9</v>
      </c>
      <c r="L160" s="254">
        <v>122.65</v>
      </c>
      <c r="M160" s="254">
        <v>152.61479</v>
      </c>
    </row>
    <row r="161" spans="1:13">
      <c r="A161" s="273">
        <v>152</v>
      </c>
      <c r="B161" s="254" t="s">
        <v>154</v>
      </c>
      <c r="C161" s="254">
        <v>141.6</v>
      </c>
      <c r="D161" s="256">
        <v>141.54999999999998</v>
      </c>
      <c r="E161" s="256">
        <v>140.19999999999996</v>
      </c>
      <c r="F161" s="256">
        <v>138.79999999999998</v>
      </c>
      <c r="G161" s="256">
        <v>137.44999999999996</v>
      </c>
      <c r="H161" s="256">
        <v>142.94999999999996</v>
      </c>
      <c r="I161" s="256">
        <v>144.29999999999998</v>
      </c>
      <c r="J161" s="256">
        <v>145.69999999999996</v>
      </c>
      <c r="K161" s="254">
        <v>142.9</v>
      </c>
      <c r="L161" s="254">
        <v>140.15</v>
      </c>
      <c r="M161" s="254">
        <v>5.4728599999999998</v>
      </c>
    </row>
    <row r="162" spans="1:13">
      <c r="A162" s="273">
        <v>153</v>
      </c>
      <c r="B162" s="254" t="s">
        <v>266</v>
      </c>
      <c r="C162" s="254">
        <v>3574.95</v>
      </c>
      <c r="D162" s="256">
        <v>3580.8666666666668</v>
      </c>
      <c r="E162" s="256">
        <v>3536.7333333333336</v>
      </c>
      <c r="F162" s="256">
        <v>3498.5166666666669</v>
      </c>
      <c r="G162" s="256">
        <v>3454.3833333333337</v>
      </c>
      <c r="H162" s="256">
        <v>3619.0833333333335</v>
      </c>
      <c r="I162" s="256">
        <v>3663.2166666666667</v>
      </c>
      <c r="J162" s="256">
        <v>3701.4333333333334</v>
      </c>
      <c r="K162" s="254">
        <v>3625</v>
      </c>
      <c r="L162" s="254">
        <v>3542.65</v>
      </c>
      <c r="M162" s="254">
        <v>0.62263999999999997</v>
      </c>
    </row>
    <row r="163" spans="1:13">
      <c r="A163" s="273">
        <v>154</v>
      </c>
      <c r="B163" s="254" t="s">
        <v>267</v>
      </c>
      <c r="C163" s="254">
        <v>2821.9</v>
      </c>
      <c r="D163" s="256">
        <v>2792.3666666666663</v>
      </c>
      <c r="E163" s="256">
        <v>2719.7333333333327</v>
      </c>
      <c r="F163" s="256">
        <v>2617.5666666666662</v>
      </c>
      <c r="G163" s="256">
        <v>2544.9333333333325</v>
      </c>
      <c r="H163" s="256">
        <v>2894.5333333333328</v>
      </c>
      <c r="I163" s="256">
        <v>2967.166666666667</v>
      </c>
      <c r="J163" s="256">
        <v>3069.333333333333</v>
      </c>
      <c r="K163" s="254">
        <v>2865</v>
      </c>
      <c r="L163" s="254">
        <v>2690.2</v>
      </c>
      <c r="M163" s="254">
        <v>10.34642</v>
      </c>
    </row>
    <row r="164" spans="1:13">
      <c r="A164" s="273">
        <v>155</v>
      </c>
      <c r="B164" s="254" t="s">
        <v>156</v>
      </c>
      <c r="C164" s="254">
        <v>30970.45</v>
      </c>
      <c r="D164" s="256">
        <v>30960.149999999998</v>
      </c>
      <c r="E164" s="256">
        <v>30770.299999999996</v>
      </c>
      <c r="F164" s="256">
        <v>30570.149999999998</v>
      </c>
      <c r="G164" s="256">
        <v>30380.299999999996</v>
      </c>
      <c r="H164" s="256">
        <v>31160.299999999996</v>
      </c>
      <c r="I164" s="256">
        <v>31350.149999999994</v>
      </c>
      <c r="J164" s="256">
        <v>31550.299999999996</v>
      </c>
      <c r="K164" s="254">
        <v>31150</v>
      </c>
      <c r="L164" s="254">
        <v>30760</v>
      </c>
      <c r="M164" s="254">
        <v>0.25766</v>
      </c>
    </row>
    <row r="165" spans="1:13">
      <c r="A165" s="273">
        <v>156</v>
      </c>
      <c r="B165" s="254" t="s">
        <v>158</v>
      </c>
      <c r="C165" s="254">
        <v>248.15</v>
      </c>
      <c r="D165" s="256">
        <v>248.95000000000002</v>
      </c>
      <c r="E165" s="256">
        <v>245.70000000000005</v>
      </c>
      <c r="F165" s="256">
        <v>243.25000000000003</v>
      </c>
      <c r="G165" s="256">
        <v>240.00000000000006</v>
      </c>
      <c r="H165" s="256">
        <v>251.40000000000003</v>
      </c>
      <c r="I165" s="256">
        <v>254.64999999999998</v>
      </c>
      <c r="J165" s="256">
        <v>257.10000000000002</v>
      </c>
      <c r="K165" s="254">
        <v>252.2</v>
      </c>
      <c r="L165" s="254">
        <v>246.5</v>
      </c>
      <c r="M165" s="254">
        <v>48.603259999999999</v>
      </c>
    </row>
    <row r="166" spans="1:13">
      <c r="A166" s="273">
        <v>157</v>
      </c>
      <c r="B166" s="254" t="s">
        <v>269</v>
      </c>
      <c r="C166" s="254">
        <v>5424.85</v>
      </c>
      <c r="D166" s="256">
        <v>5352.95</v>
      </c>
      <c r="E166" s="256">
        <v>5251.9</v>
      </c>
      <c r="F166" s="256">
        <v>5078.95</v>
      </c>
      <c r="G166" s="256">
        <v>4977.8999999999996</v>
      </c>
      <c r="H166" s="256">
        <v>5525.9</v>
      </c>
      <c r="I166" s="256">
        <v>5626.9500000000007</v>
      </c>
      <c r="J166" s="256">
        <v>5799.9</v>
      </c>
      <c r="K166" s="254">
        <v>5454</v>
      </c>
      <c r="L166" s="254">
        <v>5180</v>
      </c>
      <c r="M166" s="254">
        <v>3.3284199999999999</v>
      </c>
    </row>
    <row r="167" spans="1:13">
      <c r="A167" s="273">
        <v>158</v>
      </c>
      <c r="B167" s="254" t="s">
        <v>160</v>
      </c>
      <c r="C167" s="254">
        <v>2074.75</v>
      </c>
      <c r="D167" s="256">
        <v>2075.4166666666665</v>
      </c>
      <c r="E167" s="256">
        <v>2064.9833333333331</v>
      </c>
      <c r="F167" s="256">
        <v>2055.2166666666667</v>
      </c>
      <c r="G167" s="256">
        <v>2044.7833333333333</v>
      </c>
      <c r="H167" s="256">
        <v>2085.1833333333329</v>
      </c>
      <c r="I167" s="256">
        <v>2095.6166666666663</v>
      </c>
      <c r="J167" s="256">
        <v>2105.3833333333328</v>
      </c>
      <c r="K167" s="254">
        <v>2085.85</v>
      </c>
      <c r="L167" s="254">
        <v>2065.65</v>
      </c>
      <c r="M167" s="254">
        <v>3.5687600000000002</v>
      </c>
    </row>
    <row r="168" spans="1:13">
      <c r="A168" s="273">
        <v>159</v>
      </c>
      <c r="B168" s="254" t="s">
        <v>157</v>
      </c>
      <c r="C168" s="254">
        <v>2166.6999999999998</v>
      </c>
      <c r="D168" s="256">
        <v>2115.0666666666666</v>
      </c>
      <c r="E168" s="256">
        <v>1992.1833333333334</v>
      </c>
      <c r="F168" s="256">
        <v>1817.6666666666667</v>
      </c>
      <c r="G168" s="256">
        <v>1694.7833333333335</v>
      </c>
      <c r="H168" s="256">
        <v>2289.583333333333</v>
      </c>
      <c r="I168" s="256">
        <v>2412.4666666666662</v>
      </c>
      <c r="J168" s="256">
        <v>2586.9833333333331</v>
      </c>
      <c r="K168" s="254">
        <v>2237.9499999999998</v>
      </c>
      <c r="L168" s="254">
        <v>1940.55</v>
      </c>
      <c r="M168" s="254">
        <v>60.955880000000001</v>
      </c>
    </row>
    <row r="169" spans="1:13">
      <c r="A169" s="273">
        <v>160</v>
      </c>
      <c r="B169" s="254" t="s">
        <v>461</v>
      </c>
      <c r="C169" s="254">
        <v>1742.1</v>
      </c>
      <c r="D169" s="256">
        <v>1742.8666666666668</v>
      </c>
      <c r="E169" s="256">
        <v>1729.2833333333335</v>
      </c>
      <c r="F169" s="256">
        <v>1716.4666666666667</v>
      </c>
      <c r="G169" s="256">
        <v>1702.8833333333334</v>
      </c>
      <c r="H169" s="256">
        <v>1755.6833333333336</v>
      </c>
      <c r="I169" s="256">
        <v>1769.2666666666667</v>
      </c>
      <c r="J169" s="256">
        <v>1782.0833333333337</v>
      </c>
      <c r="K169" s="254">
        <v>1756.45</v>
      </c>
      <c r="L169" s="254">
        <v>1730.05</v>
      </c>
      <c r="M169" s="254">
        <v>2.0809899999999999</v>
      </c>
    </row>
    <row r="170" spans="1:13">
      <c r="A170" s="273">
        <v>161</v>
      </c>
      <c r="B170" s="254" t="s">
        <v>159</v>
      </c>
      <c r="C170" s="254">
        <v>124.75</v>
      </c>
      <c r="D170" s="256">
        <v>125.31666666666666</v>
      </c>
      <c r="E170" s="256">
        <v>123.68333333333332</v>
      </c>
      <c r="F170" s="256">
        <v>122.61666666666666</v>
      </c>
      <c r="G170" s="256">
        <v>120.98333333333332</v>
      </c>
      <c r="H170" s="256">
        <v>126.38333333333333</v>
      </c>
      <c r="I170" s="256">
        <v>128.01666666666665</v>
      </c>
      <c r="J170" s="256">
        <v>129.08333333333331</v>
      </c>
      <c r="K170" s="254">
        <v>126.95</v>
      </c>
      <c r="L170" s="254">
        <v>124.25</v>
      </c>
      <c r="M170" s="254">
        <v>79.122050000000002</v>
      </c>
    </row>
    <row r="171" spans="1:13">
      <c r="A171" s="273">
        <v>162</v>
      </c>
      <c r="B171" s="254" t="s">
        <v>162</v>
      </c>
      <c r="C171" s="254">
        <v>234.05</v>
      </c>
      <c r="D171" s="256">
        <v>235.01666666666665</v>
      </c>
      <c r="E171" s="256">
        <v>231.08333333333331</v>
      </c>
      <c r="F171" s="256">
        <v>228.11666666666667</v>
      </c>
      <c r="G171" s="256">
        <v>224.18333333333334</v>
      </c>
      <c r="H171" s="256">
        <v>237.98333333333329</v>
      </c>
      <c r="I171" s="256">
        <v>241.91666666666663</v>
      </c>
      <c r="J171" s="256">
        <v>244.88333333333327</v>
      </c>
      <c r="K171" s="254">
        <v>238.95</v>
      </c>
      <c r="L171" s="254">
        <v>232.05</v>
      </c>
      <c r="M171" s="254">
        <v>126.62869000000001</v>
      </c>
    </row>
    <row r="172" spans="1:13">
      <c r="A172" s="273">
        <v>163</v>
      </c>
      <c r="B172" s="254" t="s">
        <v>270</v>
      </c>
      <c r="C172" s="254">
        <v>291.55</v>
      </c>
      <c r="D172" s="256">
        <v>291.98333333333335</v>
      </c>
      <c r="E172" s="256">
        <v>290.01666666666671</v>
      </c>
      <c r="F172" s="256">
        <v>288.48333333333335</v>
      </c>
      <c r="G172" s="256">
        <v>286.51666666666671</v>
      </c>
      <c r="H172" s="256">
        <v>293.51666666666671</v>
      </c>
      <c r="I172" s="256">
        <v>295.48333333333341</v>
      </c>
      <c r="J172" s="256">
        <v>297.01666666666671</v>
      </c>
      <c r="K172" s="254">
        <v>293.95</v>
      </c>
      <c r="L172" s="254">
        <v>290.45</v>
      </c>
      <c r="M172" s="254">
        <v>4.2547300000000003</v>
      </c>
    </row>
    <row r="173" spans="1:13">
      <c r="A173" s="273">
        <v>164</v>
      </c>
      <c r="B173" s="254" t="s">
        <v>271</v>
      </c>
      <c r="C173" s="254">
        <v>13003.65</v>
      </c>
      <c r="D173" s="256">
        <v>12987.333333333334</v>
      </c>
      <c r="E173" s="256">
        <v>12917.316666666668</v>
      </c>
      <c r="F173" s="256">
        <v>12830.983333333334</v>
      </c>
      <c r="G173" s="256">
        <v>12760.966666666667</v>
      </c>
      <c r="H173" s="256">
        <v>13073.666666666668</v>
      </c>
      <c r="I173" s="256">
        <v>13143.683333333334</v>
      </c>
      <c r="J173" s="256">
        <v>13230.016666666668</v>
      </c>
      <c r="K173" s="254">
        <v>13057.35</v>
      </c>
      <c r="L173" s="254">
        <v>12901</v>
      </c>
      <c r="M173" s="254">
        <v>3.6810000000000002E-2</v>
      </c>
    </row>
    <row r="174" spans="1:13">
      <c r="A174" s="273">
        <v>165</v>
      </c>
      <c r="B174" s="254" t="s">
        <v>161</v>
      </c>
      <c r="C174" s="254">
        <v>41.45</v>
      </c>
      <c r="D174" s="256">
        <v>41.783333333333339</v>
      </c>
      <c r="E174" s="256">
        <v>40.966666666666676</v>
      </c>
      <c r="F174" s="256">
        <v>40.483333333333334</v>
      </c>
      <c r="G174" s="256">
        <v>39.666666666666671</v>
      </c>
      <c r="H174" s="256">
        <v>42.26666666666668</v>
      </c>
      <c r="I174" s="256">
        <v>43.083333333333343</v>
      </c>
      <c r="J174" s="256">
        <v>43.566666666666684</v>
      </c>
      <c r="K174" s="254">
        <v>42.6</v>
      </c>
      <c r="L174" s="254">
        <v>41.3</v>
      </c>
      <c r="M174" s="254">
        <v>1049.92723</v>
      </c>
    </row>
    <row r="175" spans="1:13">
      <c r="A175" s="273">
        <v>166</v>
      </c>
      <c r="B175" s="254" t="s">
        <v>165</v>
      </c>
      <c r="C175" s="254">
        <v>216.45</v>
      </c>
      <c r="D175" s="256">
        <v>216.13333333333335</v>
      </c>
      <c r="E175" s="256">
        <v>213.3666666666667</v>
      </c>
      <c r="F175" s="256">
        <v>210.28333333333336</v>
      </c>
      <c r="G175" s="256">
        <v>207.51666666666671</v>
      </c>
      <c r="H175" s="256">
        <v>219.2166666666667</v>
      </c>
      <c r="I175" s="256">
        <v>221.98333333333335</v>
      </c>
      <c r="J175" s="256">
        <v>225.06666666666669</v>
      </c>
      <c r="K175" s="254">
        <v>218.9</v>
      </c>
      <c r="L175" s="254">
        <v>213.05</v>
      </c>
      <c r="M175" s="254">
        <v>99.964579999999998</v>
      </c>
    </row>
    <row r="176" spans="1:13">
      <c r="A176" s="273">
        <v>167</v>
      </c>
      <c r="B176" s="254" t="s">
        <v>166</v>
      </c>
      <c r="C176" s="254">
        <v>154.65</v>
      </c>
      <c r="D176" s="256">
        <v>154.86666666666667</v>
      </c>
      <c r="E176" s="256">
        <v>153.03333333333336</v>
      </c>
      <c r="F176" s="256">
        <v>151.41666666666669</v>
      </c>
      <c r="G176" s="256">
        <v>149.58333333333337</v>
      </c>
      <c r="H176" s="256">
        <v>156.48333333333335</v>
      </c>
      <c r="I176" s="256">
        <v>158.31666666666666</v>
      </c>
      <c r="J176" s="256">
        <v>159.93333333333334</v>
      </c>
      <c r="K176" s="254">
        <v>156.69999999999999</v>
      </c>
      <c r="L176" s="254">
        <v>153.25</v>
      </c>
      <c r="M176" s="254">
        <v>74.448549999999997</v>
      </c>
    </row>
    <row r="177" spans="1:13">
      <c r="A177" s="273">
        <v>168</v>
      </c>
      <c r="B177" s="254" t="s">
        <v>273</v>
      </c>
      <c r="C177" s="254">
        <v>556.65</v>
      </c>
      <c r="D177" s="256">
        <v>565.93333333333328</v>
      </c>
      <c r="E177" s="256">
        <v>544.46666666666658</v>
      </c>
      <c r="F177" s="256">
        <v>532.2833333333333</v>
      </c>
      <c r="G177" s="256">
        <v>510.81666666666661</v>
      </c>
      <c r="H177" s="256">
        <v>578.11666666666656</v>
      </c>
      <c r="I177" s="256">
        <v>599.58333333333326</v>
      </c>
      <c r="J177" s="256">
        <v>611.76666666666654</v>
      </c>
      <c r="K177" s="254">
        <v>587.4</v>
      </c>
      <c r="L177" s="254">
        <v>553.75</v>
      </c>
      <c r="M177" s="254">
        <v>3.2532100000000002</v>
      </c>
    </row>
    <row r="178" spans="1:13">
      <c r="A178" s="273">
        <v>169</v>
      </c>
      <c r="B178" s="254" t="s">
        <v>167</v>
      </c>
      <c r="C178" s="254">
        <v>2214.6</v>
      </c>
      <c r="D178" s="256">
        <v>2213.2999999999997</v>
      </c>
      <c r="E178" s="256">
        <v>2199.4499999999994</v>
      </c>
      <c r="F178" s="256">
        <v>2184.2999999999997</v>
      </c>
      <c r="G178" s="256">
        <v>2170.4499999999994</v>
      </c>
      <c r="H178" s="256">
        <v>2228.4499999999994</v>
      </c>
      <c r="I178" s="256">
        <v>2242.2999999999997</v>
      </c>
      <c r="J178" s="256">
        <v>2257.4499999999994</v>
      </c>
      <c r="K178" s="254">
        <v>2227.15</v>
      </c>
      <c r="L178" s="254">
        <v>2198.15</v>
      </c>
      <c r="M178" s="254">
        <v>44.648890000000002</v>
      </c>
    </row>
    <row r="179" spans="1:13">
      <c r="A179" s="273">
        <v>170</v>
      </c>
      <c r="B179" s="254" t="s">
        <v>814</v>
      </c>
      <c r="C179" s="254">
        <v>1059.4000000000001</v>
      </c>
      <c r="D179" s="256">
        <v>1053.45</v>
      </c>
      <c r="E179" s="256">
        <v>1036.9000000000001</v>
      </c>
      <c r="F179" s="256">
        <v>1014.4000000000001</v>
      </c>
      <c r="G179" s="256">
        <v>997.85000000000014</v>
      </c>
      <c r="H179" s="256">
        <v>1075.95</v>
      </c>
      <c r="I179" s="256">
        <v>1092.4999999999998</v>
      </c>
      <c r="J179" s="256">
        <v>1115</v>
      </c>
      <c r="K179" s="254">
        <v>1070</v>
      </c>
      <c r="L179" s="254">
        <v>1030.95</v>
      </c>
      <c r="M179" s="254">
        <v>8.4570699999999999</v>
      </c>
    </row>
    <row r="180" spans="1:13">
      <c r="A180" s="273">
        <v>171</v>
      </c>
      <c r="B180" s="254" t="s">
        <v>274</v>
      </c>
      <c r="C180" s="254">
        <v>979.85</v>
      </c>
      <c r="D180" s="256">
        <v>976.94999999999993</v>
      </c>
      <c r="E180" s="256">
        <v>965.89999999999986</v>
      </c>
      <c r="F180" s="256">
        <v>951.94999999999993</v>
      </c>
      <c r="G180" s="256">
        <v>940.89999999999986</v>
      </c>
      <c r="H180" s="256">
        <v>990.89999999999986</v>
      </c>
      <c r="I180" s="256">
        <v>1001.9499999999998</v>
      </c>
      <c r="J180" s="256">
        <v>1015.8999999999999</v>
      </c>
      <c r="K180" s="254">
        <v>988</v>
      </c>
      <c r="L180" s="254">
        <v>963</v>
      </c>
      <c r="M180" s="254">
        <v>32.621600000000001</v>
      </c>
    </row>
    <row r="181" spans="1:13">
      <c r="A181" s="273">
        <v>172</v>
      </c>
      <c r="B181" s="254" t="s">
        <v>172</v>
      </c>
      <c r="C181" s="254">
        <v>6997.8</v>
      </c>
      <c r="D181" s="256">
        <v>6906.25</v>
      </c>
      <c r="E181" s="256">
        <v>6766.65</v>
      </c>
      <c r="F181" s="256">
        <v>6535.5</v>
      </c>
      <c r="G181" s="256">
        <v>6395.9</v>
      </c>
      <c r="H181" s="256">
        <v>7137.4</v>
      </c>
      <c r="I181" s="256">
        <v>7277</v>
      </c>
      <c r="J181" s="256">
        <v>7508.15</v>
      </c>
      <c r="K181" s="254">
        <v>7045.85</v>
      </c>
      <c r="L181" s="254">
        <v>6675.1</v>
      </c>
      <c r="M181" s="254">
        <v>4.7292800000000002</v>
      </c>
    </row>
    <row r="182" spans="1:13">
      <c r="A182" s="273">
        <v>173</v>
      </c>
      <c r="B182" s="254" t="s">
        <v>478</v>
      </c>
      <c r="C182" s="254">
        <v>7762</v>
      </c>
      <c r="D182" s="256">
        <v>7748.6500000000005</v>
      </c>
      <c r="E182" s="256">
        <v>7728.4000000000015</v>
      </c>
      <c r="F182" s="256">
        <v>7694.8000000000011</v>
      </c>
      <c r="G182" s="256">
        <v>7674.550000000002</v>
      </c>
      <c r="H182" s="256">
        <v>7782.2500000000009</v>
      </c>
      <c r="I182" s="256">
        <v>7802.4999999999991</v>
      </c>
      <c r="J182" s="256">
        <v>7836.1</v>
      </c>
      <c r="K182" s="254">
        <v>7768.9</v>
      </c>
      <c r="L182" s="254">
        <v>7715.05</v>
      </c>
      <c r="M182" s="254">
        <v>8.165E-2</v>
      </c>
    </row>
    <row r="183" spans="1:13">
      <c r="A183" s="273">
        <v>174</v>
      </c>
      <c r="B183" s="254" t="s">
        <v>170</v>
      </c>
      <c r="C183" s="254">
        <v>28955.35</v>
      </c>
      <c r="D183" s="256">
        <v>28933.783333333336</v>
      </c>
      <c r="E183" s="256">
        <v>28668.566666666673</v>
      </c>
      <c r="F183" s="256">
        <v>28381.783333333336</v>
      </c>
      <c r="G183" s="256">
        <v>28116.566666666673</v>
      </c>
      <c r="H183" s="256">
        <v>29220.566666666673</v>
      </c>
      <c r="I183" s="256">
        <v>29485.78333333334</v>
      </c>
      <c r="J183" s="256">
        <v>29772.566666666673</v>
      </c>
      <c r="K183" s="254">
        <v>29199</v>
      </c>
      <c r="L183" s="254">
        <v>28647</v>
      </c>
      <c r="M183" s="254">
        <v>0.49167</v>
      </c>
    </row>
    <row r="184" spans="1:13">
      <c r="A184" s="273">
        <v>175</v>
      </c>
      <c r="B184" s="254" t="s">
        <v>173</v>
      </c>
      <c r="C184" s="254">
        <v>1489.1</v>
      </c>
      <c r="D184" s="256">
        <v>1496.75</v>
      </c>
      <c r="E184" s="256">
        <v>1463.9</v>
      </c>
      <c r="F184" s="256">
        <v>1438.7</v>
      </c>
      <c r="G184" s="256">
        <v>1405.8500000000001</v>
      </c>
      <c r="H184" s="256">
        <v>1521.95</v>
      </c>
      <c r="I184" s="256">
        <v>1554.8</v>
      </c>
      <c r="J184" s="256">
        <v>1580</v>
      </c>
      <c r="K184" s="254">
        <v>1529.6</v>
      </c>
      <c r="L184" s="254">
        <v>1471.55</v>
      </c>
      <c r="M184" s="254">
        <v>40.734139999999996</v>
      </c>
    </row>
    <row r="185" spans="1:13">
      <c r="A185" s="273">
        <v>176</v>
      </c>
      <c r="B185" s="254" t="s">
        <v>171</v>
      </c>
      <c r="C185" s="254">
        <v>2108.85</v>
      </c>
      <c r="D185" s="256">
        <v>2120.9500000000003</v>
      </c>
      <c r="E185" s="256">
        <v>2091.9000000000005</v>
      </c>
      <c r="F185" s="256">
        <v>2074.9500000000003</v>
      </c>
      <c r="G185" s="256">
        <v>2045.9000000000005</v>
      </c>
      <c r="H185" s="256">
        <v>2137.9000000000005</v>
      </c>
      <c r="I185" s="256">
        <v>2166.9500000000007</v>
      </c>
      <c r="J185" s="256">
        <v>2183.9000000000005</v>
      </c>
      <c r="K185" s="254">
        <v>2150</v>
      </c>
      <c r="L185" s="254">
        <v>2104</v>
      </c>
      <c r="M185" s="254">
        <v>5.8634000000000004</v>
      </c>
    </row>
    <row r="186" spans="1:13">
      <c r="A186" s="273">
        <v>177</v>
      </c>
      <c r="B186" s="254" t="s">
        <v>169</v>
      </c>
      <c r="C186" s="254">
        <v>427.2</v>
      </c>
      <c r="D186" s="256">
        <v>427.90000000000003</v>
      </c>
      <c r="E186" s="256">
        <v>423.30000000000007</v>
      </c>
      <c r="F186" s="256">
        <v>419.40000000000003</v>
      </c>
      <c r="G186" s="256">
        <v>414.80000000000007</v>
      </c>
      <c r="H186" s="256">
        <v>431.80000000000007</v>
      </c>
      <c r="I186" s="256">
        <v>436.40000000000009</v>
      </c>
      <c r="J186" s="256">
        <v>440.30000000000007</v>
      </c>
      <c r="K186" s="254">
        <v>432.5</v>
      </c>
      <c r="L186" s="254">
        <v>424</v>
      </c>
      <c r="M186" s="254">
        <v>311.13823000000002</v>
      </c>
    </row>
    <row r="187" spans="1:13">
      <c r="A187" s="273">
        <v>178</v>
      </c>
      <c r="B187" s="254" t="s">
        <v>168</v>
      </c>
      <c r="C187" s="254">
        <v>121.45</v>
      </c>
      <c r="D187" s="256">
        <v>121.73333333333335</v>
      </c>
      <c r="E187" s="256">
        <v>119.81666666666669</v>
      </c>
      <c r="F187" s="256">
        <v>118.18333333333334</v>
      </c>
      <c r="G187" s="256">
        <v>116.26666666666668</v>
      </c>
      <c r="H187" s="256">
        <v>123.3666666666667</v>
      </c>
      <c r="I187" s="256">
        <v>125.28333333333336</v>
      </c>
      <c r="J187" s="256">
        <v>126.91666666666671</v>
      </c>
      <c r="K187" s="254">
        <v>123.65</v>
      </c>
      <c r="L187" s="254">
        <v>120.1</v>
      </c>
      <c r="M187" s="254">
        <v>329.33697999999998</v>
      </c>
    </row>
    <row r="188" spans="1:13">
      <c r="A188" s="273">
        <v>179</v>
      </c>
      <c r="B188" s="254" t="s">
        <v>175</v>
      </c>
      <c r="C188" s="254">
        <v>678.75</v>
      </c>
      <c r="D188" s="256">
        <v>674.6</v>
      </c>
      <c r="E188" s="256">
        <v>669.25</v>
      </c>
      <c r="F188" s="256">
        <v>659.75</v>
      </c>
      <c r="G188" s="256">
        <v>654.4</v>
      </c>
      <c r="H188" s="256">
        <v>684.1</v>
      </c>
      <c r="I188" s="256">
        <v>689.45000000000016</v>
      </c>
      <c r="J188" s="256">
        <v>698.95</v>
      </c>
      <c r="K188" s="254">
        <v>679.95</v>
      </c>
      <c r="L188" s="254">
        <v>665.1</v>
      </c>
      <c r="M188" s="254">
        <v>56.959200000000003</v>
      </c>
    </row>
    <row r="189" spans="1:13">
      <c r="A189" s="273">
        <v>180</v>
      </c>
      <c r="B189" s="254" t="s">
        <v>176</v>
      </c>
      <c r="C189" s="254">
        <v>528.6</v>
      </c>
      <c r="D189" s="256">
        <v>526.88333333333333</v>
      </c>
      <c r="E189" s="256">
        <v>520.06666666666661</v>
      </c>
      <c r="F189" s="256">
        <v>511.5333333333333</v>
      </c>
      <c r="G189" s="256">
        <v>504.71666666666658</v>
      </c>
      <c r="H189" s="256">
        <v>535.41666666666663</v>
      </c>
      <c r="I189" s="256">
        <v>542.23333333333346</v>
      </c>
      <c r="J189" s="256">
        <v>550.76666666666665</v>
      </c>
      <c r="K189" s="254">
        <v>533.70000000000005</v>
      </c>
      <c r="L189" s="254">
        <v>518.35</v>
      </c>
      <c r="M189" s="254">
        <v>17.318000000000001</v>
      </c>
    </row>
    <row r="190" spans="1:13">
      <c r="A190" s="273">
        <v>181</v>
      </c>
      <c r="B190" s="254" t="s">
        <v>275</v>
      </c>
      <c r="C190" s="254">
        <v>593.1</v>
      </c>
      <c r="D190" s="256">
        <v>590.5333333333333</v>
      </c>
      <c r="E190" s="256">
        <v>584.06666666666661</v>
      </c>
      <c r="F190" s="256">
        <v>575.0333333333333</v>
      </c>
      <c r="G190" s="256">
        <v>568.56666666666661</v>
      </c>
      <c r="H190" s="256">
        <v>599.56666666666661</v>
      </c>
      <c r="I190" s="256">
        <v>606.0333333333333</v>
      </c>
      <c r="J190" s="256">
        <v>615.06666666666661</v>
      </c>
      <c r="K190" s="254">
        <v>597</v>
      </c>
      <c r="L190" s="254">
        <v>581.5</v>
      </c>
      <c r="M190" s="254">
        <v>3.1116600000000001</v>
      </c>
    </row>
    <row r="191" spans="1:13">
      <c r="A191" s="273">
        <v>182</v>
      </c>
      <c r="B191" s="254" t="s">
        <v>188</v>
      </c>
      <c r="C191" s="254">
        <v>647.1</v>
      </c>
      <c r="D191" s="256">
        <v>645.40000000000009</v>
      </c>
      <c r="E191" s="256">
        <v>638.35000000000014</v>
      </c>
      <c r="F191" s="256">
        <v>629.6</v>
      </c>
      <c r="G191" s="256">
        <v>622.55000000000007</v>
      </c>
      <c r="H191" s="256">
        <v>654.1500000000002</v>
      </c>
      <c r="I191" s="256">
        <v>661.20000000000016</v>
      </c>
      <c r="J191" s="256">
        <v>669.95000000000027</v>
      </c>
      <c r="K191" s="254">
        <v>652.45000000000005</v>
      </c>
      <c r="L191" s="254">
        <v>636.65</v>
      </c>
      <c r="M191" s="254">
        <v>13.90321</v>
      </c>
    </row>
    <row r="192" spans="1:13">
      <c r="A192" s="273">
        <v>183</v>
      </c>
      <c r="B192" s="254" t="s">
        <v>177</v>
      </c>
      <c r="C192" s="254">
        <v>744.15</v>
      </c>
      <c r="D192" s="256">
        <v>742.23333333333323</v>
      </c>
      <c r="E192" s="256">
        <v>733.46666666666647</v>
      </c>
      <c r="F192" s="256">
        <v>722.78333333333319</v>
      </c>
      <c r="G192" s="256">
        <v>714.01666666666642</v>
      </c>
      <c r="H192" s="256">
        <v>752.91666666666652</v>
      </c>
      <c r="I192" s="256">
        <v>761.68333333333317</v>
      </c>
      <c r="J192" s="256">
        <v>772.36666666666656</v>
      </c>
      <c r="K192" s="254">
        <v>751</v>
      </c>
      <c r="L192" s="254">
        <v>731.55</v>
      </c>
      <c r="M192" s="254">
        <v>22.77807</v>
      </c>
    </row>
    <row r="193" spans="1:13">
      <c r="A193" s="273">
        <v>184</v>
      </c>
      <c r="B193" s="254" t="s">
        <v>183</v>
      </c>
      <c r="C193" s="254">
        <v>3200.15</v>
      </c>
      <c r="D193" s="256">
        <v>3206.1166666666663</v>
      </c>
      <c r="E193" s="256">
        <v>3181.2333333333327</v>
      </c>
      <c r="F193" s="256">
        <v>3162.3166666666662</v>
      </c>
      <c r="G193" s="256">
        <v>3137.4333333333325</v>
      </c>
      <c r="H193" s="256">
        <v>3225.0333333333328</v>
      </c>
      <c r="I193" s="256">
        <v>3249.916666666667</v>
      </c>
      <c r="J193" s="256">
        <v>3268.833333333333</v>
      </c>
      <c r="K193" s="254">
        <v>3231</v>
      </c>
      <c r="L193" s="254">
        <v>3187.2</v>
      </c>
      <c r="M193" s="254">
        <v>25.740570000000002</v>
      </c>
    </row>
    <row r="194" spans="1:13">
      <c r="A194" s="273">
        <v>185</v>
      </c>
      <c r="B194" s="254" t="s">
        <v>804</v>
      </c>
      <c r="C194" s="254">
        <v>710.45</v>
      </c>
      <c r="D194" s="256">
        <v>709.15</v>
      </c>
      <c r="E194" s="256">
        <v>702.9</v>
      </c>
      <c r="F194" s="256">
        <v>695.35</v>
      </c>
      <c r="G194" s="256">
        <v>689.1</v>
      </c>
      <c r="H194" s="256">
        <v>716.69999999999993</v>
      </c>
      <c r="I194" s="256">
        <v>722.94999999999993</v>
      </c>
      <c r="J194" s="256">
        <v>730.49999999999989</v>
      </c>
      <c r="K194" s="254">
        <v>715.4</v>
      </c>
      <c r="L194" s="254">
        <v>701.6</v>
      </c>
      <c r="M194" s="254">
        <v>39.815980000000003</v>
      </c>
    </row>
    <row r="195" spans="1:13">
      <c r="A195" s="273">
        <v>186</v>
      </c>
      <c r="B195" s="254" t="s">
        <v>179</v>
      </c>
      <c r="C195" s="254">
        <v>352.75</v>
      </c>
      <c r="D195" s="256">
        <v>348.9666666666667</v>
      </c>
      <c r="E195" s="256">
        <v>341.28333333333342</v>
      </c>
      <c r="F195" s="256">
        <v>329.81666666666672</v>
      </c>
      <c r="G195" s="256">
        <v>322.13333333333344</v>
      </c>
      <c r="H195" s="256">
        <v>360.43333333333339</v>
      </c>
      <c r="I195" s="256">
        <v>368.11666666666667</v>
      </c>
      <c r="J195" s="256">
        <v>379.58333333333337</v>
      </c>
      <c r="K195" s="254">
        <v>356.65</v>
      </c>
      <c r="L195" s="254">
        <v>337.5</v>
      </c>
      <c r="M195" s="254">
        <v>441.04953999999998</v>
      </c>
    </row>
    <row r="196" spans="1:13">
      <c r="A196" s="273">
        <v>187</v>
      </c>
      <c r="B196" s="245" t="s">
        <v>181</v>
      </c>
      <c r="C196" s="245">
        <v>117.05</v>
      </c>
      <c r="D196" s="280">
        <v>116.75</v>
      </c>
      <c r="E196" s="280">
        <v>114.3</v>
      </c>
      <c r="F196" s="280">
        <v>111.55</v>
      </c>
      <c r="G196" s="280">
        <v>109.1</v>
      </c>
      <c r="H196" s="280">
        <v>119.5</v>
      </c>
      <c r="I196" s="280">
        <v>121.94999999999999</v>
      </c>
      <c r="J196" s="280">
        <v>124.7</v>
      </c>
      <c r="K196" s="245">
        <v>119.2</v>
      </c>
      <c r="L196" s="245">
        <v>114</v>
      </c>
      <c r="M196" s="245">
        <v>930.23992999999996</v>
      </c>
    </row>
    <row r="197" spans="1:13">
      <c r="A197" s="273">
        <v>188</v>
      </c>
      <c r="B197" s="245" t="s">
        <v>182</v>
      </c>
      <c r="C197" s="245">
        <v>1111.0999999999999</v>
      </c>
      <c r="D197" s="280">
        <v>1114.6166666666668</v>
      </c>
      <c r="E197" s="280">
        <v>1096.5333333333335</v>
      </c>
      <c r="F197" s="280">
        <v>1081.9666666666667</v>
      </c>
      <c r="G197" s="280">
        <v>1063.8833333333334</v>
      </c>
      <c r="H197" s="280">
        <v>1129.1833333333336</v>
      </c>
      <c r="I197" s="280">
        <v>1147.2666666666667</v>
      </c>
      <c r="J197" s="280">
        <v>1161.8333333333337</v>
      </c>
      <c r="K197" s="245">
        <v>1132.7</v>
      </c>
      <c r="L197" s="245">
        <v>1100.05</v>
      </c>
      <c r="M197" s="245">
        <v>108.34372999999999</v>
      </c>
    </row>
    <row r="198" spans="1:13">
      <c r="A198" s="273">
        <v>189</v>
      </c>
      <c r="B198" s="245" t="s">
        <v>184</v>
      </c>
      <c r="C198" s="245">
        <v>1057.75</v>
      </c>
      <c r="D198" s="280">
        <v>1051.8999999999999</v>
      </c>
      <c r="E198" s="280">
        <v>1042.8999999999996</v>
      </c>
      <c r="F198" s="280">
        <v>1028.0499999999997</v>
      </c>
      <c r="G198" s="280">
        <v>1019.0499999999995</v>
      </c>
      <c r="H198" s="280">
        <v>1066.7499999999998</v>
      </c>
      <c r="I198" s="280">
        <v>1075.7500000000002</v>
      </c>
      <c r="J198" s="280">
        <v>1090.5999999999999</v>
      </c>
      <c r="K198" s="245">
        <v>1060.9000000000001</v>
      </c>
      <c r="L198" s="245">
        <v>1037.05</v>
      </c>
      <c r="M198" s="245">
        <v>45.179949999999998</v>
      </c>
    </row>
    <row r="199" spans="1:13">
      <c r="A199" s="273">
        <v>190</v>
      </c>
      <c r="B199" s="245" t="s">
        <v>164</v>
      </c>
      <c r="C199" s="245">
        <v>997.4</v>
      </c>
      <c r="D199" s="280">
        <v>992.86666666666679</v>
      </c>
      <c r="E199" s="280">
        <v>985.73333333333358</v>
      </c>
      <c r="F199" s="280">
        <v>974.06666666666683</v>
      </c>
      <c r="G199" s="280">
        <v>966.93333333333362</v>
      </c>
      <c r="H199" s="280">
        <v>1004.5333333333335</v>
      </c>
      <c r="I199" s="280">
        <v>1011.6666666666667</v>
      </c>
      <c r="J199" s="280">
        <v>1023.3333333333335</v>
      </c>
      <c r="K199" s="245">
        <v>1000</v>
      </c>
      <c r="L199" s="245">
        <v>981.2</v>
      </c>
      <c r="M199" s="245">
        <v>4.5308799999999998</v>
      </c>
    </row>
    <row r="200" spans="1:13">
      <c r="A200" s="273">
        <v>191</v>
      </c>
      <c r="B200" s="245" t="s">
        <v>185</v>
      </c>
      <c r="C200" s="245">
        <v>1712.5</v>
      </c>
      <c r="D200" s="280">
        <v>1704.2333333333333</v>
      </c>
      <c r="E200" s="280">
        <v>1682.4666666666667</v>
      </c>
      <c r="F200" s="280">
        <v>1652.4333333333334</v>
      </c>
      <c r="G200" s="280">
        <v>1630.6666666666667</v>
      </c>
      <c r="H200" s="280">
        <v>1734.2666666666667</v>
      </c>
      <c r="I200" s="280">
        <v>1756.0333333333335</v>
      </c>
      <c r="J200" s="280">
        <v>1786.0666666666666</v>
      </c>
      <c r="K200" s="245">
        <v>1726</v>
      </c>
      <c r="L200" s="245">
        <v>1674.2</v>
      </c>
      <c r="M200" s="245">
        <v>17.432849999999998</v>
      </c>
    </row>
    <row r="201" spans="1:13">
      <c r="A201" s="273">
        <v>192</v>
      </c>
      <c r="B201" s="245" t="s">
        <v>186</v>
      </c>
      <c r="C201" s="245">
        <v>2834.35</v>
      </c>
      <c r="D201" s="280">
        <v>2832.9166666666665</v>
      </c>
      <c r="E201" s="280">
        <v>2819.4333333333329</v>
      </c>
      <c r="F201" s="280">
        <v>2804.5166666666664</v>
      </c>
      <c r="G201" s="280">
        <v>2791.0333333333328</v>
      </c>
      <c r="H201" s="280">
        <v>2847.833333333333</v>
      </c>
      <c r="I201" s="280">
        <v>2861.3166666666666</v>
      </c>
      <c r="J201" s="280">
        <v>2876.2333333333331</v>
      </c>
      <c r="K201" s="245">
        <v>2846.4</v>
      </c>
      <c r="L201" s="245">
        <v>2818</v>
      </c>
      <c r="M201" s="245">
        <v>1.0876399999999999</v>
      </c>
    </row>
    <row r="202" spans="1:13">
      <c r="A202" s="273">
        <v>193</v>
      </c>
      <c r="B202" s="245" t="s">
        <v>187</v>
      </c>
      <c r="C202" s="245">
        <v>468.5</v>
      </c>
      <c r="D202" s="280">
        <v>473.31666666666666</v>
      </c>
      <c r="E202" s="280">
        <v>456.93333333333334</v>
      </c>
      <c r="F202" s="280">
        <v>445.36666666666667</v>
      </c>
      <c r="G202" s="280">
        <v>428.98333333333335</v>
      </c>
      <c r="H202" s="280">
        <v>484.88333333333333</v>
      </c>
      <c r="I202" s="280">
        <v>501.26666666666665</v>
      </c>
      <c r="J202" s="280">
        <v>512.83333333333326</v>
      </c>
      <c r="K202" s="245">
        <v>489.7</v>
      </c>
      <c r="L202" s="245">
        <v>461.75</v>
      </c>
      <c r="M202" s="245">
        <v>90.248199999999997</v>
      </c>
    </row>
    <row r="203" spans="1:13">
      <c r="A203" s="273">
        <v>194</v>
      </c>
      <c r="B203" s="245" t="s">
        <v>510</v>
      </c>
      <c r="C203" s="245">
        <v>865.85</v>
      </c>
      <c r="D203" s="280">
        <v>861.06666666666661</v>
      </c>
      <c r="E203" s="280">
        <v>852.78333333333319</v>
      </c>
      <c r="F203" s="280">
        <v>839.71666666666658</v>
      </c>
      <c r="G203" s="280">
        <v>831.43333333333317</v>
      </c>
      <c r="H203" s="280">
        <v>874.13333333333321</v>
      </c>
      <c r="I203" s="280">
        <v>882.41666666666652</v>
      </c>
      <c r="J203" s="280">
        <v>895.48333333333323</v>
      </c>
      <c r="K203" s="245">
        <v>869.35</v>
      </c>
      <c r="L203" s="245">
        <v>848</v>
      </c>
      <c r="M203" s="245">
        <v>3.7044800000000002</v>
      </c>
    </row>
    <row r="204" spans="1:13">
      <c r="A204" s="273">
        <v>195</v>
      </c>
      <c r="B204" s="245" t="s">
        <v>193</v>
      </c>
      <c r="C204" s="245">
        <v>853.55</v>
      </c>
      <c r="D204" s="280">
        <v>852.81666666666661</v>
      </c>
      <c r="E204" s="280">
        <v>840.93333333333317</v>
      </c>
      <c r="F204" s="280">
        <v>828.31666666666661</v>
      </c>
      <c r="G204" s="280">
        <v>816.43333333333317</v>
      </c>
      <c r="H204" s="280">
        <v>865.43333333333317</v>
      </c>
      <c r="I204" s="280">
        <v>877.31666666666661</v>
      </c>
      <c r="J204" s="280">
        <v>889.93333333333317</v>
      </c>
      <c r="K204" s="245">
        <v>864.7</v>
      </c>
      <c r="L204" s="245">
        <v>840.2</v>
      </c>
      <c r="M204" s="245">
        <v>42.141379999999998</v>
      </c>
    </row>
    <row r="205" spans="1:13">
      <c r="A205" s="273">
        <v>196</v>
      </c>
      <c r="B205" s="245" t="s">
        <v>191</v>
      </c>
      <c r="C205" s="245">
        <v>6794.4</v>
      </c>
      <c r="D205" s="280">
        <v>6804.8</v>
      </c>
      <c r="E205" s="280">
        <v>6714.6</v>
      </c>
      <c r="F205" s="280">
        <v>6634.8</v>
      </c>
      <c r="G205" s="280">
        <v>6544.6</v>
      </c>
      <c r="H205" s="280">
        <v>6884.6</v>
      </c>
      <c r="I205" s="280">
        <v>6974.7999999999993</v>
      </c>
      <c r="J205" s="280">
        <v>7054.6</v>
      </c>
      <c r="K205" s="245">
        <v>6895</v>
      </c>
      <c r="L205" s="245">
        <v>6725</v>
      </c>
      <c r="M205" s="245">
        <v>2.1863199999999998</v>
      </c>
    </row>
    <row r="206" spans="1:13">
      <c r="A206" s="273">
        <v>197</v>
      </c>
      <c r="B206" s="245" t="s">
        <v>192</v>
      </c>
      <c r="C206" s="245">
        <v>35.65</v>
      </c>
      <c r="D206" s="280">
        <v>35.966666666666669</v>
      </c>
      <c r="E206" s="280">
        <v>35.033333333333339</v>
      </c>
      <c r="F206" s="280">
        <v>34.416666666666671</v>
      </c>
      <c r="G206" s="280">
        <v>33.483333333333341</v>
      </c>
      <c r="H206" s="280">
        <v>36.583333333333336</v>
      </c>
      <c r="I206" s="280">
        <v>37.516666666666673</v>
      </c>
      <c r="J206" s="280">
        <v>38.133333333333333</v>
      </c>
      <c r="K206" s="245">
        <v>36.9</v>
      </c>
      <c r="L206" s="245">
        <v>35.35</v>
      </c>
      <c r="M206" s="245">
        <v>393.52897000000002</v>
      </c>
    </row>
    <row r="207" spans="1:13">
      <c r="A207" s="273">
        <v>198</v>
      </c>
      <c r="B207" s="245" t="s">
        <v>189</v>
      </c>
      <c r="C207" s="245">
        <v>1379.25</v>
      </c>
      <c r="D207" s="280">
        <v>1381.75</v>
      </c>
      <c r="E207" s="280">
        <v>1329.55</v>
      </c>
      <c r="F207" s="280">
        <v>1279.8499999999999</v>
      </c>
      <c r="G207" s="280">
        <v>1227.6499999999999</v>
      </c>
      <c r="H207" s="280">
        <v>1431.45</v>
      </c>
      <c r="I207" s="280">
        <v>1483.6499999999999</v>
      </c>
      <c r="J207" s="280">
        <v>1533.3500000000001</v>
      </c>
      <c r="K207" s="245">
        <v>1433.95</v>
      </c>
      <c r="L207" s="245">
        <v>1332.05</v>
      </c>
      <c r="M207" s="245">
        <v>24.680209999999999</v>
      </c>
    </row>
    <row r="208" spans="1:13">
      <c r="A208" s="273">
        <v>199</v>
      </c>
      <c r="B208" s="245" t="s">
        <v>141</v>
      </c>
      <c r="C208" s="245">
        <v>639.95000000000005</v>
      </c>
      <c r="D208" s="280">
        <v>635.6</v>
      </c>
      <c r="E208" s="280">
        <v>625.55000000000007</v>
      </c>
      <c r="F208" s="280">
        <v>611.15000000000009</v>
      </c>
      <c r="G208" s="280">
        <v>601.10000000000014</v>
      </c>
      <c r="H208" s="280">
        <v>650</v>
      </c>
      <c r="I208" s="280">
        <v>660.05</v>
      </c>
      <c r="J208" s="280">
        <v>674.44999999999993</v>
      </c>
      <c r="K208" s="245">
        <v>645.65</v>
      </c>
      <c r="L208" s="245">
        <v>621.20000000000005</v>
      </c>
      <c r="M208" s="245">
        <v>26.13617</v>
      </c>
    </row>
    <row r="209" spans="1:13">
      <c r="A209" s="273">
        <v>200</v>
      </c>
      <c r="B209" s="245" t="s">
        <v>277</v>
      </c>
      <c r="C209" s="245">
        <v>267.25</v>
      </c>
      <c r="D209" s="280">
        <v>266.4666666666667</v>
      </c>
      <c r="E209" s="280">
        <v>264.33333333333337</v>
      </c>
      <c r="F209" s="280">
        <v>261.41666666666669</v>
      </c>
      <c r="G209" s="280">
        <v>259.28333333333336</v>
      </c>
      <c r="H209" s="280">
        <v>269.38333333333338</v>
      </c>
      <c r="I209" s="280">
        <v>271.51666666666671</v>
      </c>
      <c r="J209" s="280">
        <v>274.43333333333339</v>
      </c>
      <c r="K209" s="245">
        <v>268.60000000000002</v>
      </c>
      <c r="L209" s="245">
        <v>263.55</v>
      </c>
      <c r="M209" s="245">
        <v>9.9331300000000002</v>
      </c>
    </row>
    <row r="210" spans="1:13">
      <c r="A210" s="273">
        <v>201</v>
      </c>
      <c r="B210" s="245" t="s">
        <v>522</v>
      </c>
      <c r="C210" s="245">
        <v>1116.5999999999999</v>
      </c>
      <c r="D210" s="280">
        <v>1117.4833333333333</v>
      </c>
      <c r="E210" s="280">
        <v>1087.7666666666667</v>
      </c>
      <c r="F210" s="280">
        <v>1058.9333333333334</v>
      </c>
      <c r="G210" s="280">
        <v>1029.2166666666667</v>
      </c>
      <c r="H210" s="280">
        <v>1146.3166666666666</v>
      </c>
      <c r="I210" s="280">
        <v>1176.0333333333333</v>
      </c>
      <c r="J210" s="280">
        <v>1204.8666666666666</v>
      </c>
      <c r="K210" s="245">
        <v>1147.2</v>
      </c>
      <c r="L210" s="245">
        <v>1088.6500000000001</v>
      </c>
      <c r="M210" s="245">
        <v>8.3986300000000007</v>
      </c>
    </row>
    <row r="211" spans="1:13">
      <c r="A211" s="273">
        <v>202</v>
      </c>
      <c r="B211" s="245" t="s">
        <v>118</v>
      </c>
      <c r="C211" s="245">
        <v>10.050000000000001</v>
      </c>
      <c r="D211" s="280">
        <v>9.9833333333333343</v>
      </c>
      <c r="E211" s="280">
        <v>9.6666666666666679</v>
      </c>
      <c r="F211" s="280">
        <v>9.2833333333333332</v>
      </c>
      <c r="G211" s="280">
        <v>8.9666666666666668</v>
      </c>
      <c r="H211" s="280">
        <v>10.366666666666669</v>
      </c>
      <c r="I211" s="280">
        <v>10.683333333333335</v>
      </c>
      <c r="J211" s="280">
        <v>11.06666666666667</v>
      </c>
      <c r="K211" s="245">
        <v>10.3</v>
      </c>
      <c r="L211" s="245">
        <v>9.6</v>
      </c>
      <c r="M211" s="245">
        <v>3109.1488899999999</v>
      </c>
    </row>
    <row r="212" spans="1:13">
      <c r="A212" s="273">
        <v>203</v>
      </c>
      <c r="B212" s="245" t="s">
        <v>195</v>
      </c>
      <c r="C212" s="245">
        <v>1071.5999999999999</v>
      </c>
      <c r="D212" s="280">
        <v>1081.8833333333332</v>
      </c>
      <c r="E212" s="280">
        <v>1059.7666666666664</v>
      </c>
      <c r="F212" s="280">
        <v>1047.9333333333332</v>
      </c>
      <c r="G212" s="280">
        <v>1025.8166666666664</v>
      </c>
      <c r="H212" s="280">
        <v>1093.7166666666665</v>
      </c>
      <c r="I212" s="280">
        <v>1115.8333333333333</v>
      </c>
      <c r="J212" s="280">
        <v>1127.6666666666665</v>
      </c>
      <c r="K212" s="245">
        <v>1104</v>
      </c>
      <c r="L212" s="245">
        <v>1070.05</v>
      </c>
      <c r="M212" s="245">
        <v>13.998699999999999</v>
      </c>
    </row>
    <row r="213" spans="1:13">
      <c r="A213" s="273">
        <v>204</v>
      </c>
      <c r="B213" s="245" t="s">
        <v>528</v>
      </c>
      <c r="C213" s="245">
        <v>2168</v>
      </c>
      <c r="D213" s="280">
        <v>2177.15</v>
      </c>
      <c r="E213" s="280">
        <v>2150.8500000000004</v>
      </c>
      <c r="F213" s="280">
        <v>2133.7000000000003</v>
      </c>
      <c r="G213" s="280">
        <v>2107.4000000000005</v>
      </c>
      <c r="H213" s="280">
        <v>2194.3000000000002</v>
      </c>
      <c r="I213" s="280">
        <v>2220.6000000000004</v>
      </c>
      <c r="J213" s="280">
        <v>2237.75</v>
      </c>
      <c r="K213" s="245">
        <v>2203.4499999999998</v>
      </c>
      <c r="L213" s="245">
        <v>2160</v>
      </c>
      <c r="M213" s="245">
        <v>0.68445</v>
      </c>
    </row>
    <row r="214" spans="1:13">
      <c r="A214" s="273">
        <v>205</v>
      </c>
      <c r="B214" s="245" t="s">
        <v>196</v>
      </c>
      <c r="C214" s="280">
        <v>550.6</v>
      </c>
      <c r="D214" s="280">
        <v>551.75</v>
      </c>
      <c r="E214" s="280">
        <v>548</v>
      </c>
      <c r="F214" s="280">
        <v>545.4</v>
      </c>
      <c r="G214" s="280">
        <v>541.65</v>
      </c>
      <c r="H214" s="280">
        <v>554.35</v>
      </c>
      <c r="I214" s="280">
        <v>558.1</v>
      </c>
      <c r="J214" s="280">
        <v>560.70000000000005</v>
      </c>
      <c r="K214" s="280">
        <v>555.5</v>
      </c>
      <c r="L214" s="280">
        <v>549.15</v>
      </c>
      <c r="M214" s="280">
        <v>54.297339999999998</v>
      </c>
    </row>
    <row r="215" spans="1:13">
      <c r="A215" s="273">
        <v>206</v>
      </c>
      <c r="B215" s="245" t="s">
        <v>197</v>
      </c>
      <c r="C215" s="280">
        <v>14.75</v>
      </c>
      <c r="D215" s="280">
        <v>14.950000000000001</v>
      </c>
      <c r="E215" s="280">
        <v>14.350000000000001</v>
      </c>
      <c r="F215" s="280">
        <v>13.950000000000001</v>
      </c>
      <c r="G215" s="280">
        <v>13.350000000000001</v>
      </c>
      <c r="H215" s="280">
        <v>15.350000000000001</v>
      </c>
      <c r="I215" s="280">
        <v>15.95</v>
      </c>
      <c r="J215" s="280">
        <v>16.350000000000001</v>
      </c>
      <c r="K215" s="280">
        <v>15.55</v>
      </c>
      <c r="L215" s="280">
        <v>14.55</v>
      </c>
      <c r="M215" s="280">
        <v>2831.4037400000002</v>
      </c>
    </row>
    <row r="216" spans="1:13">
      <c r="A216" s="273">
        <v>207</v>
      </c>
      <c r="B216" s="245" t="s">
        <v>198</v>
      </c>
      <c r="C216" s="280">
        <v>220.15</v>
      </c>
      <c r="D216" s="280">
        <v>218.6</v>
      </c>
      <c r="E216" s="280">
        <v>215.95</v>
      </c>
      <c r="F216" s="280">
        <v>211.75</v>
      </c>
      <c r="G216" s="280">
        <v>209.1</v>
      </c>
      <c r="H216" s="280">
        <v>222.79999999999998</v>
      </c>
      <c r="I216" s="280">
        <v>225.45000000000002</v>
      </c>
      <c r="J216" s="280">
        <v>229.64999999999998</v>
      </c>
      <c r="K216" s="280">
        <v>221.25</v>
      </c>
      <c r="L216" s="280">
        <v>214.4</v>
      </c>
      <c r="M216" s="280">
        <v>167.23656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33203125" defaultRowHeight="13.2"/>
  <cols>
    <col min="1" max="1" width="7.33203125" style="8" customWidth="1"/>
    <col min="2" max="2" width="14.33203125" style="8" customWidth="1"/>
    <col min="3" max="3" width="12.6640625" style="8" customWidth="1"/>
    <col min="4" max="4" width="12.33203125" style="8" customWidth="1"/>
    <col min="5" max="6" width="9.6640625" style="8" customWidth="1"/>
    <col min="7" max="10" width="11.44140625" style="8" customWidth="1"/>
    <col min="11" max="11" width="10" style="8" customWidth="1"/>
    <col min="12" max="12" width="10.5546875" style="8" customWidth="1"/>
    <col min="13" max="13" width="11.88671875" style="8" customWidth="1"/>
    <col min="14" max="16384" width="9.33203125" style="8"/>
  </cols>
  <sheetData>
    <row r="1" spans="1:15">
      <c r="A1" s="518"/>
      <c r="B1" s="518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44356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15" t="s">
        <v>16</v>
      </c>
      <c r="B9" s="516" t="s">
        <v>18</v>
      </c>
      <c r="C9" s="514" t="s">
        <v>19</v>
      </c>
      <c r="D9" s="514" t="s">
        <v>20</v>
      </c>
      <c r="E9" s="514" t="s">
        <v>21</v>
      </c>
      <c r="F9" s="514"/>
      <c r="G9" s="514"/>
      <c r="H9" s="514" t="s">
        <v>22</v>
      </c>
      <c r="I9" s="514"/>
      <c r="J9" s="514"/>
      <c r="K9" s="251"/>
      <c r="L9" s="258"/>
      <c r="M9" s="259"/>
    </row>
    <row r="10" spans="1:15" ht="42.75" customHeight="1">
      <c r="A10" s="510"/>
      <c r="B10" s="512"/>
      <c r="C10" s="517" t="s">
        <v>23</v>
      </c>
      <c r="D10" s="517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2" t="s">
        <v>284</v>
      </c>
      <c r="C11" s="439">
        <v>26305.45</v>
      </c>
      <c r="D11" s="440">
        <v>26283.166666666668</v>
      </c>
      <c r="E11" s="440">
        <v>26022.333333333336</v>
      </c>
      <c r="F11" s="440">
        <v>25739.216666666667</v>
      </c>
      <c r="G11" s="440">
        <v>25478.383333333335</v>
      </c>
      <c r="H11" s="440">
        <v>26566.283333333336</v>
      </c>
      <c r="I11" s="440">
        <v>26827.116666666672</v>
      </c>
      <c r="J11" s="440">
        <v>27110.233333333337</v>
      </c>
      <c r="K11" s="439">
        <v>26544</v>
      </c>
      <c r="L11" s="439">
        <v>26000.05</v>
      </c>
      <c r="M11" s="439">
        <v>1.3089999999999999E-2</v>
      </c>
    </row>
    <row r="12" spans="1:15" ht="12" customHeight="1">
      <c r="A12" s="245">
        <v>2</v>
      </c>
      <c r="B12" s="442" t="s">
        <v>785</v>
      </c>
      <c r="C12" s="439">
        <v>1680.25</v>
      </c>
      <c r="D12" s="440">
        <v>1679.6499999999999</v>
      </c>
      <c r="E12" s="440">
        <v>1661.6999999999998</v>
      </c>
      <c r="F12" s="440">
        <v>1643.1499999999999</v>
      </c>
      <c r="G12" s="440">
        <v>1625.1999999999998</v>
      </c>
      <c r="H12" s="440">
        <v>1698.1999999999998</v>
      </c>
      <c r="I12" s="440">
        <v>1716.15</v>
      </c>
      <c r="J12" s="440">
        <v>1734.6999999999998</v>
      </c>
      <c r="K12" s="439">
        <v>1697.6</v>
      </c>
      <c r="L12" s="439">
        <v>1661.1</v>
      </c>
      <c r="M12" s="439">
        <v>1.2808200000000001</v>
      </c>
    </row>
    <row r="13" spans="1:15" ht="12" customHeight="1">
      <c r="A13" s="245">
        <v>3</v>
      </c>
      <c r="B13" s="442" t="s">
        <v>815</v>
      </c>
      <c r="C13" s="439">
        <v>1873.25</v>
      </c>
      <c r="D13" s="440">
        <v>1880.7833333333335</v>
      </c>
      <c r="E13" s="440">
        <v>1842.5666666666671</v>
      </c>
      <c r="F13" s="440">
        <v>1811.8833333333334</v>
      </c>
      <c r="G13" s="440">
        <v>1773.666666666667</v>
      </c>
      <c r="H13" s="440">
        <v>1911.4666666666672</v>
      </c>
      <c r="I13" s="440">
        <v>1949.6833333333338</v>
      </c>
      <c r="J13" s="440">
        <v>1980.3666666666672</v>
      </c>
      <c r="K13" s="439">
        <v>1919</v>
      </c>
      <c r="L13" s="439">
        <v>1850.1</v>
      </c>
      <c r="M13" s="439">
        <v>0.35053000000000001</v>
      </c>
    </row>
    <row r="14" spans="1:15" ht="12" customHeight="1">
      <c r="A14" s="245">
        <v>4</v>
      </c>
      <c r="B14" s="442" t="s">
        <v>38</v>
      </c>
      <c r="C14" s="439">
        <v>2042.65</v>
      </c>
      <c r="D14" s="440">
        <v>2043.8500000000001</v>
      </c>
      <c r="E14" s="440">
        <v>2025.1000000000004</v>
      </c>
      <c r="F14" s="440">
        <v>2007.5500000000002</v>
      </c>
      <c r="G14" s="440">
        <v>1988.8000000000004</v>
      </c>
      <c r="H14" s="440">
        <v>2061.4000000000005</v>
      </c>
      <c r="I14" s="440">
        <v>2080.1499999999996</v>
      </c>
      <c r="J14" s="440">
        <v>2097.7000000000003</v>
      </c>
      <c r="K14" s="439">
        <v>2062.6</v>
      </c>
      <c r="L14" s="439">
        <v>2026.3</v>
      </c>
      <c r="M14" s="439">
        <v>3.1423299999999998</v>
      </c>
    </row>
    <row r="15" spans="1:15" ht="12" customHeight="1">
      <c r="A15" s="245">
        <v>5</v>
      </c>
      <c r="B15" s="442" t="s">
        <v>285</v>
      </c>
      <c r="C15" s="439">
        <v>1973.2</v>
      </c>
      <c r="D15" s="440">
        <v>1982.3166666666666</v>
      </c>
      <c r="E15" s="440">
        <v>1919.8833333333332</v>
      </c>
      <c r="F15" s="440">
        <v>1866.5666666666666</v>
      </c>
      <c r="G15" s="440">
        <v>1804.1333333333332</v>
      </c>
      <c r="H15" s="440">
        <v>2035.6333333333332</v>
      </c>
      <c r="I15" s="440">
        <v>2098.0666666666666</v>
      </c>
      <c r="J15" s="440">
        <v>2151.3833333333332</v>
      </c>
      <c r="K15" s="439">
        <v>2044.75</v>
      </c>
      <c r="L15" s="439">
        <v>1929</v>
      </c>
      <c r="M15" s="439">
        <v>1.0475000000000001</v>
      </c>
    </row>
    <row r="16" spans="1:15" ht="12" customHeight="1">
      <c r="A16" s="245">
        <v>6</v>
      </c>
      <c r="B16" s="442" t="s">
        <v>286</v>
      </c>
      <c r="C16" s="439">
        <v>1370.95</v>
      </c>
      <c r="D16" s="440">
        <v>1361.9333333333334</v>
      </c>
      <c r="E16" s="440">
        <v>1346.9166666666667</v>
      </c>
      <c r="F16" s="440">
        <v>1322.8833333333334</v>
      </c>
      <c r="G16" s="440">
        <v>1307.8666666666668</v>
      </c>
      <c r="H16" s="440">
        <v>1385.9666666666667</v>
      </c>
      <c r="I16" s="440">
        <v>1400.9833333333331</v>
      </c>
      <c r="J16" s="440">
        <v>1425.0166666666667</v>
      </c>
      <c r="K16" s="439">
        <v>1376.95</v>
      </c>
      <c r="L16" s="439">
        <v>1337.9</v>
      </c>
      <c r="M16" s="439">
        <v>1.41994</v>
      </c>
    </row>
    <row r="17" spans="1:13" ht="12" customHeight="1">
      <c r="A17" s="245">
        <v>7</v>
      </c>
      <c r="B17" s="442" t="s">
        <v>222</v>
      </c>
      <c r="C17" s="439">
        <v>1007.55</v>
      </c>
      <c r="D17" s="440">
        <v>1013.2333333333332</v>
      </c>
      <c r="E17" s="440">
        <v>997.36666666666656</v>
      </c>
      <c r="F17" s="440">
        <v>987.18333333333328</v>
      </c>
      <c r="G17" s="440">
        <v>971.31666666666661</v>
      </c>
      <c r="H17" s="440">
        <v>1023.4166666666665</v>
      </c>
      <c r="I17" s="440">
        <v>1039.2833333333331</v>
      </c>
      <c r="J17" s="440">
        <v>1049.4666666666665</v>
      </c>
      <c r="K17" s="439">
        <v>1029.0999999999999</v>
      </c>
      <c r="L17" s="439">
        <v>1003.05</v>
      </c>
      <c r="M17" s="439">
        <v>4.7967899999999997</v>
      </c>
    </row>
    <row r="18" spans="1:13" ht="12" customHeight="1">
      <c r="A18" s="245">
        <v>8</v>
      </c>
      <c r="B18" s="442" t="s">
        <v>734</v>
      </c>
      <c r="C18" s="439">
        <v>745.05</v>
      </c>
      <c r="D18" s="440">
        <v>745.86666666666667</v>
      </c>
      <c r="E18" s="440">
        <v>737.48333333333335</v>
      </c>
      <c r="F18" s="440">
        <v>729.91666666666663</v>
      </c>
      <c r="G18" s="440">
        <v>721.5333333333333</v>
      </c>
      <c r="H18" s="440">
        <v>753.43333333333339</v>
      </c>
      <c r="I18" s="440">
        <v>761.81666666666683</v>
      </c>
      <c r="J18" s="440">
        <v>769.38333333333344</v>
      </c>
      <c r="K18" s="439">
        <v>754.25</v>
      </c>
      <c r="L18" s="439">
        <v>738.3</v>
      </c>
      <c r="M18" s="439">
        <v>3.3113199999999998</v>
      </c>
    </row>
    <row r="19" spans="1:13" ht="12" customHeight="1">
      <c r="A19" s="245">
        <v>9</v>
      </c>
      <c r="B19" s="442" t="s">
        <v>735</v>
      </c>
      <c r="C19" s="439">
        <v>1771.65</v>
      </c>
      <c r="D19" s="440">
        <v>1754.6166666666668</v>
      </c>
      <c r="E19" s="440">
        <v>1719.2333333333336</v>
      </c>
      <c r="F19" s="440">
        <v>1666.8166666666668</v>
      </c>
      <c r="G19" s="440">
        <v>1631.4333333333336</v>
      </c>
      <c r="H19" s="440">
        <v>1807.0333333333335</v>
      </c>
      <c r="I19" s="440">
        <v>1842.4166666666667</v>
      </c>
      <c r="J19" s="440">
        <v>1894.8333333333335</v>
      </c>
      <c r="K19" s="439">
        <v>1790</v>
      </c>
      <c r="L19" s="439">
        <v>1702.2</v>
      </c>
      <c r="M19" s="439">
        <v>15.73536</v>
      </c>
    </row>
    <row r="20" spans="1:13" ht="12" customHeight="1">
      <c r="A20" s="245">
        <v>10</v>
      </c>
      <c r="B20" s="442" t="s">
        <v>287</v>
      </c>
      <c r="C20" s="439">
        <v>2436.9499999999998</v>
      </c>
      <c r="D20" s="440">
        <v>2437.1833333333334</v>
      </c>
      <c r="E20" s="440">
        <v>2404.8166666666666</v>
      </c>
      <c r="F20" s="440">
        <v>2372.6833333333334</v>
      </c>
      <c r="G20" s="440">
        <v>2340.3166666666666</v>
      </c>
      <c r="H20" s="440">
        <v>2469.3166666666666</v>
      </c>
      <c r="I20" s="440">
        <v>2501.6833333333334</v>
      </c>
      <c r="J20" s="440">
        <v>2533.8166666666666</v>
      </c>
      <c r="K20" s="439">
        <v>2469.5500000000002</v>
      </c>
      <c r="L20" s="439">
        <v>2405.0500000000002</v>
      </c>
      <c r="M20" s="439">
        <v>0.86556999999999995</v>
      </c>
    </row>
    <row r="21" spans="1:13" ht="12" customHeight="1">
      <c r="A21" s="245">
        <v>11</v>
      </c>
      <c r="B21" s="442" t="s">
        <v>288</v>
      </c>
      <c r="C21" s="439">
        <v>15954.35</v>
      </c>
      <c r="D21" s="440">
        <v>15928.783333333333</v>
      </c>
      <c r="E21" s="440">
        <v>15857.566666666666</v>
      </c>
      <c r="F21" s="440">
        <v>15760.783333333333</v>
      </c>
      <c r="G21" s="440">
        <v>15689.566666666666</v>
      </c>
      <c r="H21" s="440">
        <v>16025.566666666666</v>
      </c>
      <c r="I21" s="440">
        <v>16096.783333333333</v>
      </c>
      <c r="J21" s="440">
        <v>16193.566666666666</v>
      </c>
      <c r="K21" s="439">
        <v>16000</v>
      </c>
      <c r="L21" s="439">
        <v>15832</v>
      </c>
      <c r="M21" s="439">
        <v>0.63088999999999995</v>
      </c>
    </row>
    <row r="22" spans="1:13" ht="12" customHeight="1">
      <c r="A22" s="245">
        <v>12</v>
      </c>
      <c r="B22" s="442" t="s">
        <v>40</v>
      </c>
      <c r="C22" s="439">
        <v>1636.45</v>
      </c>
      <c r="D22" s="440">
        <v>1635.6333333333332</v>
      </c>
      <c r="E22" s="440">
        <v>1603.2666666666664</v>
      </c>
      <c r="F22" s="440">
        <v>1570.0833333333333</v>
      </c>
      <c r="G22" s="440">
        <v>1537.7166666666665</v>
      </c>
      <c r="H22" s="440">
        <v>1668.8166666666664</v>
      </c>
      <c r="I22" s="440">
        <v>1701.1833333333332</v>
      </c>
      <c r="J22" s="440">
        <v>1734.3666666666663</v>
      </c>
      <c r="K22" s="439">
        <v>1668</v>
      </c>
      <c r="L22" s="439">
        <v>1602.45</v>
      </c>
      <c r="M22" s="439">
        <v>124.10257</v>
      </c>
    </row>
    <row r="23" spans="1:13">
      <c r="A23" s="245">
        <v>13</v>
      </c>
      <c r="B23" s="442" t="s">
        <v>289</v>
      </c>
      <c r="C23" s="439">
        <v>1267.55</v>
      </c>
      <c r="D23" s="440">
        <v>1262.6833333333334</v>
      </c>
      <c r="E23" s="440">
        <v>1247.3666666666668</v>
      </c>
      <c r="F23" s="440">
        <v>1227.1833333333334</v>
      </c>
      <c r="G23" s="440">
        <v>1211.8666666666668</v>
      </c>
      <c r="H23" s="440">
        <v>1282.8666666666668</v>
      </c>
      <c r="I23" s="440">
        <v>1298.1833333333334</v>
      </c>
      <c r="J23" s="440">
        <v>1318.3666666666668</v>
      </c>
      <c r="K23" s="439">
        <v>1278</v>
      </c>
      <c r="L23" s="439">
        <v>1242.5</v>
      </c>
      <c r="M23" s="439">
        <v>6.7812200000000002</v>
      </c>
    </row>
    <row r="24" spans="1:13">
      <c r="A24" s="245">
        <v>14</v>
      </c>
      <c r="B24" s="442" t="s">
        <v>41</v>
      </c>
      <c r="C24" s="439">
        <v>874.2</v>
      </c>
      <c r="D24" s="440">
        <v>873.7166666666667</v>
      </c>
      <c r="E24" s="440">
        <v>859.63333333333344</v>
      </c>
      <c r="F24" s="440">
        <v>845.06666666666672</v>
      </c>
      <c r="G24" s="440">
        <v>830.98333333333346</v>
      </c>
      <c r="H24" s="440">
        <v>888.28333333333342</v>
      </c>
      <c r="I24" s="440">
        <v>902.36666666666667</v>
      </c>
      <c r="J24" s="440">
        <v>916.93333333333339</v>
      </c>
      <c r="K24" s="439">
        <v>887.8</v>
      </c>
      <c r="L24" s="439">
        <v>859.15</v>
      </c>
      <c r="M24" s="439">
        <v>164.22574</v>
      </c>
    </row>
    <row r="25" spans="1:13">
      <c r="A25" s="245">
        <v>15</v>
      </c>
      <c r="B25" s="442" t="s">
        <v>828</v>
      </c>
      <c r="C25" s="439">
        <v>1640.85</v>
      </c>
      <c r="D25" s="440">
        <v>1626.95</v>
      </c>
      <c r="E25" s="440">
        <v>1598.9</v>
      </c>
      <c r="F25" s="440">
        <v>1556.95</v>
      </c>
      <c r="G25" s="440">
        <v>1528.9</v>
      </c>
      <c r="H25" s="440">
        <v>1668.9</v>
      </c>
      <c r="I25" s="440">
        <v>1696.9499999999998</v>
      </c>
      <c r="J25" s="440">
        <v>1738.9</v>
      </c>
      <c r="K25" s="439">
        <v>1655</v>
      </c>
      <c r="L25" s="439">
        <v>1585</v>
      </c>
      <c r="M25" s="439">
        <v>14.32264</v>
      </c>
    </row>
    <row r="26" spans="1:13">
      <c r="A26" s="245">
        <v>16</v>
      </c>
      <c r="B26" s="442" t="s">
        <v>290</v>
      </c>
      <c r="C26" s="439">
        <v>1592.6</v>
      </c>
      <c r="D26" s="440">
        <v>1591.8666666666668</v>
      </c>
      <c r="E26" s="440">
        <v>1574.7333333333336</v>
      </c>
      <c r="F26" s="440">
        <v>1556.8666666666668</v>
      </c>
      <c r="G26" s="440">
        <v>1539.7333333333336</v>
      </c>
      <c r="H26" s="440">
        <v>1609.7333333333336</v>
      </c>
      <c r="I26" s="440">
        <v>1626.8666666666668</v>
      </c>
      <c r="J26" s="440">
        <v>1644.7333333333336</v>
      </c>
      <c r="K26" s="439">
        <v>1609</v>
      </c>
      <c r="L26" s="439">
        <v>1574</v>
      </c>
      <c r="M26" s="439">
        <v>7.9059699999999999</v>
      </c>
    </row>
    <row r="27" spans="1:13">
      <c r="A27" s="245">
        <v>17</v>
      </c>
      <c r="B27" s="442" t="s">
        <v>223</v>
      </c>
      <c r="C27" s="439">
        <v>123.95</v>
      </c>
      <c r="D27" s="440">
        <v>124.11666666666667</v>
      </c>
      <c r="E27" s="440">
        <v>122.58333333333334</v>
      </c>
      <c r="F27" s="440">
        <v>121.21666666666667</v>
      </c>
      <c r="G27" s="440">
        <v>119.68333333333334</v>
      </c>
      <c r="H27" s="440">
        <v>125.48333333333335</v>
      </c>
      <c r="I27" s="440">
        <v>127.01666666666668</v>
      </c>
      <c r="J27" s="440">
        <v>128.38333333333335</v>
      </c>
      <c r="K27" s="439">
        <v>125.65</v>
      </c>
      <c r="L27" s="439">
        <v>122.75</v>
      </c>
      <c r="M27" s="439">
        <v>18.544499999999999</v>
      </c>
    </row>
    <row r="28" spans="1:13">
      <c r="A28" s="245">
        <v>18</v>
      </c>
      <c r="B28" s="442" t="s">
        <v>224</v>
      </c>
      <c r="C28" s="439">
        <v>205.7</v>
      </c>
      <c r="D28" s="440">
        <v>205.2166666666667</v>
      </c>
      <c r="E28" s="440">
        <v>201.53333333333339</v>
      </c>
      <c r="F28" s="440">
        <v>197.3666666666667</v>
      </c>
      <c r="G28" s="440">
        <v>193.68333333333339</v>
      </c>
      <c r="H28" s="440">
        <v>209.38333333333338</v>
      </c>
      <c r="I28" s="440">
        <v>213.06666666666666</v>
      </c>
      <c r="J28" s="440">
        <v>217.23333333333338</v>
      </c>
      <c r="K28" s="439">
        <v>208.9</v>
      </c>
      <c r="L28" s="439">
        <v>201.05</v>
      </c>
      <c r="M28" s="439">
        <v>20.565180000000002</v>
      </c>
    </row>
    <row r="29" spans="1:13">
      <c r="A29" s="245">
        <v>19</v>
      </c>
      <c r="B29" s="442" t="s">
        <v>291</v>
      </c>
      <c r="C29" s="439">
        <v>419.95</v>
      </c>
      <c r="D29" s="440">
        <v>418.41666666666669</v>
      </c>
      <c r="E29" s="440">
        <v>412.38333333333338</v>
      </c>
      <c r="F29" s="440">
        <v>404.81666666666672</v>
      </c>
      <c r="G29" s="440">
        <v>398.78333333333342</v>
      </c>
      <c r="H29" s="440">
        <v>425.98333333333335</v>
      </c>
      <c r="I29" s="440">
        <v>432.01666666666665</v>
      </c>
      <c r="J29" s="440">
        <v>439.58333333333331</v>
      </c>
      <c r="K29" s="439">
        <v>424.45</v>
      </c>
      <c r="L29" s="439">
        <v>410.85</v>
      </c>
      <c r="M29" s="439">
        <v>3.7851599999999999</v>
      </c>
    </row>
    <row r="30" spans="1:13">
      <c r="A30" s="245">
        <v>20</v>
      </c>
      <c r="B30" s="442" t="s">
        <v>292</v>
      </c>
      <c r="C30" s="439">
        <v>362.9</v>
      </c>
      <c r="D30" s="440">
        <v>366.5333333333333</v>
      </c>
      <c r="E30" s="440">
        <v>357.36666666666662</v>
      </c>
      <c r="F30" s="440">
        <v>351.83333333333331</v>
      </c>
      <c r="G30" s="440">
        <v>342.66666666666663</v>
      </c>
      <c r="H30" s="440">
        <v>372.06666666666661</v>
      </c>
      <c r="I30" s="440">
        <v>381.23333333333335</v>
      </c>
      <c r="J30" s="440">
        <v>386.76666666666659</v>
      </c>
      <c r="K30" s="439">
        <v>375.7</v>
      </c>
      <c r="L30" s="439">
        <v>361</v>
      </c>
      <c r="M30" s="439">
        <v>7.5799899999999996</v>
      </c>
    </row>
    <row r="31" spans="1:13">
      <c r="A31" s="245">
        <v>21</v>
      </c>
      <c r="B31" s="442" t="s">
        <v>736</v>
      </c>
      <c r="C31" s="439">
        <v>5372.95</v>
      </c>
      <c r="D31" s="440">
        <v>5344.3166666666666</v>
      </c>
      <c r="E31" s="440">
        <v>5278.6333333333332</v>
      </c>
      <c r="F31" s="440">
        <v>5184.3166666666666</v>
      </c>
      <c r="G31" s="440">
        <v>5118.6333333333332</v>
      </c>
      <c r="H31" s="440">
        <v>5438.6333333333332</v>
      </c>
      <c r="I31" s="440">
        <v>5504.3166666666657</v>
      </c>
      <c r="J31" s="440">
        <v>5598.6333333333332</v>
      </c>
      <c r="K31" s="439">
        <v>5410</v>
      </c>
      <c r="L31" s="439">
        <v>5250</v>
      </c>
      <c r="M31" s="439">
        <v>0.63531000000000004</v>
      </c>
    </row>
    <row r="32" spans="1:13">
      <c r="A32" s="245">
        <v>22</v>
      </c>
      <c r="B32" s="442" t="s">
        <v>225</v>
      </c>
      <c r="C32" s="439">
        <v>1969.05</v>
      </c>
      <c r="D32" s="440">
        <v>1960.0166666666667</v>
      </c>
      <c r="E32" s="440">
        <v>1944.0333333333333</v>
      </c>
      <c r="F32" s="440">
        <v>1919.0166666666667</v>
      </c>
      <c r="G32" s="440">
        <v>1903.0333333333333</v>
      </c>
      <c r="H32" s="440">
        <v>1985.0333333333333</v>
      </c>
      <c r="I32" s="440">
        <v>2001.0166666666664</v>
      </c>
      <c r="J32" s="440">
        <v>2026.0333333333333</v>
      </c>
      <c r="K32" s="439">
        <v>1976</v>
      </c>
      <c r="L32" s="439">
        <v>1935</v>
      </c>
      <c r="M32" s="439">
        <v>0.45533000000000001</v>
      </c>
    </row>
    <row r="33" spans="1:13">
      <c r="A33" s="245">
        <v>23</v>
      </c>
      <c r="B33" s="442" t="s">
        <v>293</v>
      </c>
      <c r="C33" s="439">
        <v>2279.75</v>
      </c>
      <c r="D33" s="440">
        <v>2279.1166666666663</v>
      </c>
      <c r="E33" s="440">
        <v>2265.0833333333326</v>
      </c>
      <c r="F33" s="440">
        <v>2250.4166666666661</v>
      </c>
      <c r="G33" s="440">
        <v>2236.3833333333323</v>
      </c>
      <c r="H33" s="440">
        <v>2293.7833333333328</v>
      </c>
      <c r="I33" s="440">
        <v>2307.8166666666666</v>
      </c>
      <c r="J33" s="440">
        <v>2322.4833333333331</v>
      </c>
      <c r="K33" s="439">
        <v>2293.15</v>
      </c>
      <c r="L33" s="439">
        <v>2264.4499999999998</v>
      </c>
      <c r="M33" s="439">
        <v>5.7509999999999999E-2</v>
      </c>
    </row>
    <row r="34" spans="1:13">
      <c r="A34" s="245">
        <v>24</v>
      </c>
      <c r="B34" s="442" t="s">
        <v>737</v>
      </c>
      <c r="C34" s="439">
        <v>131.5</v>
      </c>
      <c r="D34" s="440">
        <v>129.46666666666667</v>
      </c>
      <c r="E34" s="440">
        <v>125.78333333333333</v>
      </c>
      <c r="F34" s="440">
        <v>120.06666666666666</v>
      </c>
      <c r="G34" s="440">
        <v>116.38333333333333</v>
      </c>
      <c r="H34" s="440">
        <v>135.18333333333334</v>
      </c>
      <c r="I34" s="440">
        <v>138.86666666666667</v>
      </c>
      <c r="J34" s="440">
        <v>144.58333333333334</v>
      </c>
      <c r="K34" s="439">
        <v>133.15</v>
      </c>
      <c r="L34" s="439">
        <v>123.75</v>
      </c>
      <c r="M34" s="439">
        <v>20.750689999999999</v>
      </c>
    </row>
    <row r="35" spans="1:13">
      <c r="A35" s="245">
        <v>25</v>
      </c>
      <c r="B35" s="442" t="s">
        <v>294</v>
      </c>
      <c r="C35" s="439">
        <v>986.8</v>
      </c>
      <c r="D35" s="440">
        <v>976.6</v>
      </c>
      <c r="E35" s="440">
        <v>954.2</v>
      </c>
      <c r="F35" s="440">
        <v>921.6</v>
      </c>
      <c r="G35" s="440">
        <v>899.2</v>
      </c>
      <c r="H35" s="440">
        <v>1009.2</v>
      </c>
      <c r="I35" s="440">
        <v>1031.5999999999999</v>
      </c>
      <c r="J35" s="440">
        <v>1064.2</v>
      </c>
      <c r="K35" s="439">
        <v>999</v>
      </c>
      <c r="L35" s="439">
        <v>944</v>
      </c>
      <c r="M35" s="439">
        <v>12.32095</v>
      </c>
    </row>
    <row r="36" spans="1:13">
      <c r="A36" s="245">
        <v>26</v>
      </c>
      <c r="B36" s="442" t="s">
        <v>226</v>
      </c>
      <c r="C36" s="439">
        <v>3175.85</v>
      </c>
      <c r="D36" s="440">
        <v>3161.5833333333335</v>
      </c>
      <c r="E36" s="440">
        <v>3126.3166666666671</v>
      </c>
      <c r="F36" s="440">
        <v>3076.7833333333338</v>
      </c>
      <c r="G36" s="440">
        <v>3041.5166666666673</v>
      </c>
      <c r="H36" s="440">
        <v>3211.1166666666668</v>
      </c>
      <c r="I36" s="440">
        <v>3246.3833333333332</v>
      </c>
      <c r="J36" s="440">
        <v>3295.9166666666665</v>
      </c>
      <c r="K36" s="439">
        <v>3196.85</v>
      </c>
      <c r="L36" s="439">
        <v>3112.05</v>
      </c>
      <c r="M36" s="439">
        <v>1.7504299999999999</v>
      </c>
    </row>
    <row r="37" spans="1:13">
      <c r="A37" s="245">
        <v>27</v>
      </c>
      <c r="B37" s="442" t="s">
        <v>738</v>
      </c>
      <c r="C37" s="439">
        <v>3612.3</v>
      </c>
      <c r="D37" s="440">
        <v>3618.2333333333336</v>
      </c>
      <c r="E37" s="440">
        <v>3584.0666666666671</v>
      </c>
      <c r="F37" s="440">
        <v>3555.8333333333335</v>
      </c>
      <c r="G37" s="440">
        <v>3521.666666666667</v>
      </c>
      <c r="H37" s="440">
        <v>3646.4666666666672</v>
      </c>
      <c r="I37" s="440">
        <v>3680.6333333333332</v>
      </c>
      <c r="J37" s="440">
        <v>3708.8666666666672</v>
      </c>
      <c r="K37" s="439">
        <v>3652.4</v>
      </c>
      <c r="L37" s="439">
        <v>3590</v>
      </c>
      <c r="M37" s="439">
        <v>0.76854999999999996</v>
      </c>
    </row>
    <row r="38" spans="1:13">
      <c r="A38" s="245">
        <v>28</v>
      </c>
      <c r="B38" s="442" t="s">
        <v>800</v>
      </c>
      <c r="C38" s="439">
        <v>20.55</v>
      </c>
      <c r="D38" s="440">
        <v>20.650000000000002</v>
      </c>
      <c r="E38" s="440">
        <v>20.350000000000005</v>
      </c>
      <c r="F38" s="440">
        <v>20.150000000000002</v>
      </c>
      <c r="G38" s="440">
        <v>19.850000000000005</v>
      </c>
      <c r="H38" s="440">
        <v>20.850000000000005</v>
      </c>
      <c r="I38" s="440">
        <v>21.150000000000002</v>
      </c>
      <c r="J38" s="440">
        <v>21.350000000000005</v>
      </c>
      <c r="K38" s="439">
        <v>20.95</v>
      </c>
      <c r="L38" s="439">
        <v>20.45</v>
      </c>
      <c r="M38" s="439">
        <v>70.846080000000001</v>
      </c>
    </row>
    <row r="39" spans="1:13">
      <c r="A39" s="245">
        <v>29</v>
      </c>
      <c r="B39" s="442" t="s">
        <v>44</v>
      </c>
      <c r="C39" s="439">
        <v>756.15</v>
      </c>
      <c r="D39" s="440">
        <v>758.45000000000016</v>
      </c>
      <c r="E39" s="440">
        <v>751.90000000000032</v>
      </c>
      <c r="F39" s="440">
        <v>747.6500000000002</v>
      </c>
      <c r="G39" s="440">
        <v>741.10000000000036</v>
      </c>
      <c r="H39" s="440">
        <v>762.70000000000027</v>
      </c>
      <c r="I39" s="440">
        <v>769.25000000000023</v>
      </c>
      <c r="J39" s="440">
        <v>773.50000000000023</v>
      </c>
      <c r="K39" s="439">
        <v>765</v>
      </c>
      <c r="L39" s="439">
        <v>754.2</v>
      </c>
      <c r="M39" s="439">
        <v>11.882</v>
      </c>
    </row>
    <row r="40" spans="1:13">
      <c r="A40" s="245">
        <v>30</v>
      </c>
      <c r="B40" s="442" t="s">
        <v>296</v>
      </c>
      <c r="C40" s="439">
        <v>2800.55</v>
      </c>
      <c r="D40" s="440">
        <v>2804.2000000000003</v>
      </c>
      <c r="E40" s="440">
        <v>2786.4000000000005</v>
      </c>
      <c r="F40" s="440">
        <v>2772.2500000000005</v>
      </c>
      <c r="G40" s="440">
        <v>2754.4500000000007</v>
      </c>
      <c r="H40" s="440">
        <v>2818.3500000000004</v>
      </c>
      <c r="I40" s="440">
        <v>2836.1500000000005</v>
      </c>
      <c r="J40" s="440">
        <v>2850.3</v>
      </c>
      <c r="K40" s="439">
        <v>2822</v>
      </c>
      <c r="L40" s="439">
        <v>2790.05</v>
      </c>
      <c r="M40" s="439">
        <v>0.47569</v>
      </c>
    </row>
    <row r="41" spans="1:13">
      <c r="A41" s="245">
        <v>31</v>
      </c>
      <c r="B41" s="442" t="s">
        <v>45</v>
      </c>
      <c r="C41" s="439">
        <v>340.35</v>
      </c>
      <c r="D41" s="440">
        <v>339.51666666666671</v>
      </c>
      <c r="E41" s="440">
        <v>337.23333333333341</v>
      </c>
      <c r="F41" s="440">
        <v>334.11666666666667</v>
      </c>
      <c r="G41" s="440">
        <v>331.83333333333337</v>
      </c>
      <c r="H41" s="440">
        <v>342.63333333333344</v>
      </c>
      <c r="I41" s="440">
        <v>344.91666666666674</v>
      </c>
      <c r="J41" s="440">
        <v>348.03333333333347</v>
      </c>
      <c r="K41" s="439">
        <v>341.8</v>
      </c>
      <c r="L41" s="439">
        <v>336.4</v>
      </c>
      <c r="M41" s="439">
        <v>29.54871</v>
      </c>
    </row>
    <row r="42" spans="1:13">
      <c r="A42" s="245">
        <v>32</v>
      </c>
      <c r="B42" s="442" t="s">
        <v>46</v>
      </c>
      <c r="C42" s="439">
        <v>3289.45</v>
      </c>
      <c r="D42" s="440">
        <v>3285.85</v>
      </c>
      <c r="E42" s="440">
        <v>3259.2</v>
      </c>
      <c r="F42" s="440">
        <v>3228.95</v>
      </c>
      <c r="G42" s="440">
        <v>3202.2999999999997</v>
      </c>
      <c r="H42" s="440">
        <v>3316.1</v>
      </c>
      <c r="I42" s="440">
        <v>3342.7500000000005</v>
      </c>
      <c r="J42" s="440">
        <v>3373</v>
      </c>
      <c r="K42" s="439">
        <v>3312.5</v>
      </c>
      <c r="L42" s="439">
        <v>3255.6</v>
      </c>
      <c r="M42" s="439">
        <v>7.6645599999999998</v>
      </c>
    </row>
    <row r="43" spans="1:13">
      <c r="A43" s="245">
        <v>33</v>
      </c>
      <c r="B43" s="442" t="s">
        <v>47</v>
      </c>
      <c r="C43" s="439">
        <v>236.1</v>
      </c>
      <c r="D43" s="440">
        <v>236.78333333333333</v>
      </c>
      <c r="E43" s="440">
        <v>232.06666666666666</v>
      </c>
      <c r="F43" s="440">
        <v>228.03333333333333</v>
      </c>
      <c r="G43" s="440">
        <v>223.31666666666666</v>
      </c>
      <c r="H43" s="440">
        <v>240.81666666666666</v>
      </c>
      <c r="I43" s="440">
        <v>245.5333333333333</v>
      </c>
      <c r="J43" s="440">
        <v>249.56666666666666</v>
      </c>
      <c r="K43" s="439">
        <v>241.5</v>
      </c>
      <c r="L43" s="439">
        <v>232.75</v>
      </c>
      <c r="M43" s="439">
        <v>66.852800000000002</v>
      </c>
    </row>
    <row r="44" spans="1:13">
      <c r="A44" s="245">
        <v>34</v>
      </c>
      <c r="B44" s="442" t="s">
        <v>48</v>
      </c>
      <c r="C44" s="439">
        <v>129.75</v>
      </c>
      <c r="D44" s="440">
        <v>128.86666666666667</v>
      </c>
      <c r="E44" s="440">
        <v>127.38333333333335</v>
      </c>
      <c r="F44" s="440">
        <v>125.01666666666668</v>
      </c>
      <c r="G44" s="440">
        <v>123.53333333333336</v>
      </c>
      <c r="H44" s="440">
        <v>131.23333333333335</v>
      </c>
      <c r="I44" s="440">
        <v>132.7166666666667</v>
      </c>
      <c r="J44" s="440">
        <v>135.08333333333334</v>
      </c>
      <c r="K44" s="439">
        <v>130.35</v>
      </c>
      <c r="L44" s="439">
        <v>126.5</v>
      </c>
      <c r="M44" s="439">
        <v>132.77381</v>
      </c>
    </row>
    <row r="45" spans="1:13">
      <c r="A45" s="245">
        <v>35</v>
      </c>
      <c r="B45" s="442" t="s">
        <v>297</v>
      </c>
      <c r="C45" s="439">
        <v>93.4</v>
      </c>
      <c r="D45" s="440">
        <v>93.933333333333337</v>
      </c>
      <c r="E45" s="440">
        <v>92.466666666666669</v>
      </c>
      <c r="F45" s="440">
        <v>91.533333333333331</v>
      </c>
      <c r="G45" s="440">
        <v>90.066666666666663</v>
      </c>
      <c r="H45" s="440">
        <v>94.866666666666674</v>
      </c>
      <c r="I45" s="440">
        <v>96.333333333333343</v>
      </c>
      <c r="J45" s="440">
        <v>97.26666666666668</v>
      </c>
      <c r="K45" s="439">
        <v>95.4</v>
      </c>
      <c r="L45" s="439">
        <v>93</v>
      </c>
      <c r="M45" s="439">
        <v>9.03965</v>
      </c>
    </row>
    <row r="46" spans="1:13">
      <c r="A46" s="245">
        <v>36</v>
      </c>
      <c r="B46" s="442" t="s">
        <v>50</v>
      </c>
      <c r="C46" s="439">
        <v>2926.25</v>
      </c>
      <c r="D46" s="440">
        <v>2926</v>
      </c>
      <c r="E46" s="440">
        <v>2907.75</v>
      </c>
      <c r="F46" s="440">
        <v>2889.25</v>
      </c>
      <c r="G46" s="440">
        <v>2871</v>
      </c>
      <c r="H46" s="440">
        <v>2944.5</v>
      </c>
      <c r="I46" s="440">
        <v>2962.75</v>
      </c>
      <c r="J46" s="440">
        <v>2981.25</v>
      </c>
      <c r="K46" s="439">
        <v>2944.25</v>
      </c>
      <c r="L46" s="439">
        <v>2907.5</v>
      </c>
      <c r="M46" s="439">
        <v>7.6293100000000003</v>
      </c>
    </row>
    <row r="47" spans="1:13">
      <c r="A47" s="245">
        <v>37</v>
      </c>
      <c r="B47" s="442" t="s">
        <v>298</v>
      </c>
      <c r="C47" s="439">
        <v>149.44999999999999</v>
      </c>
      <c r="D47" s="440">
        <v>149.86666666666667</v>
      </c>
      <c r="E47" s="440">
        <v>147.98333333333335</v>
      </c>
      <c r="F47" s="440">
        <v>146.51666666666668</v>
      </c>
      <c r="G47" s="440">
        <v>144.63333333333335</v>
      </c>
      <c r="H47" s="440">
        <v>151.33333333333334</v>
      </c>
      <c r="I47" s="440">
        <v>153.21666666666667</v>
      </c>
      <c r="J47" s="440">
        <v>154.68333333333334</v>
      </c>
      <c r="K47" s="439">
        <v>151.75</v>
      </c>
      <c r="L47" s="439">
        <v>148.4</v>
      </c>
      <c r="M47" s="439">
        <v>3.0688599999999999</v>
      </c>
    </row>
    <row r="48" spans="1:13">
      <c r="A48" s="245">
        <v>38</v>
      </c>
      <c r="B48" s="442" t="s">
        <v>299</v>
      </c>
      <c r="C48" s="439">
        <v>3805.45</v>
      </c>
      <c r="D48" s="440">
        <v>3810.4833333333336</v>
      </c>
      <c r="E48" s="440">
        <v>3785.9666666666672</v>
      </c>
      <c r="F48" s="440">
        <v>3766.4833333333336</v>
      </c>
      <c r="G48" s="440">
        <v>3741.9666666666672</v>
      </c>
      <c r="H48" s="440">
        <v>3829.9666666666672</v>
      </c>
      <c r="I48" s="440">
        <v>3854.4833333333336</v>
      </c>
      <c r="J48" s="440">
        <v>3873.9666666666672</v>
      </c>
      <c r="K48" s="439">
        <v>3835</v>
      </c>
      <c r="L48" s="439">
        <v>3791</v>
      </c>
      <c r="M48" s="439">
        <v>0.20366999999999999</v>
      </c>
    </row>
    <row r="49" spans="1:13">
      <c r="A49" s="245">
        <v>39</v>
      </c>
      <c r="B49" s="442" t="s">
        <v>300</v>
      </c>
      <c r="C49" s="439">
        <v>1928.8</v>
      </c>
      <c r="D49" s="440">
        <v>1920.1833333333334</v>
      </c>
      <c r="E49" s="440">
        <v>1905.4166666666667</v>
      </c>
      <c r="F49" s="440">
        <v>1882.0333333333333</v>
      </c>
      <c r="G49" s="440">
        <v>1867.2666666666667</v>
      </c>
      <c r="H49" s="440">
        <v>1943.5666666666668</v>
      </c>
      <c r="I49" s="440">
        <v>1958.3333333333333</v>
      </c>
      <c r="J49" s="440">
        <v>1981.7166666666669</v>
      </c>
      <c r="K49" s="439">
        <v>1934.95</v>
      </c>
      <c r="L49" s="439">
        <v>1896.8</v>
      </c>
      <c r="M49" s="439">
        <v>2.6612300000000002</v>
      </c>
    </row>
    <row r="50" spans="1:13">
      <c r="A50" s="245">
        <v>40</v>
      </c>
      <c r="B50" s="442" t="s">
        <v>301</v>
      </c>
      <c r="C50" s="439">
        <v>9068.4</v>
      </c>
      <c r="D50" s="440">
        <v>9039.5</v>
      </c>
      <c r="E50" s="440">
        <v>8939</v>
      </c>
      <c r="F50" s="440">
        <v>8809.6</v>
      </c>
      <c r="G50" s="440">
        <v>8709.1</v>
      </c>
      <c r="H50" s="440">
        <v>9168.9</v>
      </c>
      <c r="I50" s="440">
        <v>9269.4</v>
      </c>
      <c r="J50" s="440">
        <v>9398.7999999999993</v>
      </c>
      <c r="K50" s="439">
        <v>9140</v>
      </c>
      <c r="L50" s="439">
        <v>8910.1</v>
      </c>
      <c r="M50" s="439">
        <v>0.52881999999999996</v>
      </c>
    </row>
    <row r="51" spans="1:13">
      <c r="A51" s="245">
        <v>41</v>
      </c>
      <c r="B51" s="442" t="s">
        <v>52</v>
      </c>
      <c r="C51" s="439">
        <v>972.1</v>
      </c>
      <c r="D51" s="440">
        <v>965.66666666666663</v>
      </c>
      <c r="E51" s="440">
        <v>956.93333333333328</v>
      </c>
      <c r="F51" s="440">
        <v>941.76666666666665</v>
      </c>
      <c r="G51" s="440">
        <v>933.0333333333333</v>
      </c>
      <c r="H51" s="440">
        <v>980.83333333333326</v>
      </c>
      <c r="I51" s="440">
        <v>989.56666666666661</v>
      </c>
      <c r="J51" s="440">
        <v>1004.7333333333332</v>
      </c>
      <c r="K51" s="439">
        <v>974.4</v>
      </c>
      <c r="L51" s="439">
        <v>950.5</v>
      </c>
      <c r="M51" s="439">
        <v>20.98049</v>
      </c>
    </row>
    <row r="52" spans="1:13">
      <c r="A52" s="245">
        <v>42</v>
      </c>
      <c r="B52" s="442" t="s">
        <v>302</v>
      </c>
      <c r="C52" s="439">
        <v>575.35</v>
      </c>
      <c r="D52" s="440">
        <v>580.35</v>
      </c>
      <c r="E52" s="440">
        <v>568.1</v>
      </c>
      <c r="F52" s="440">
        <v>560.85</v>
      </c>
      <c r="G52" s="440">
        <v>548.6</v>
      </c>
      <c r="H52" s="440">
        <v>587.6</v>
      </c>
      <c r="I52" s="440">
        <v>599.85</v>
      </c>
      <c r="J52" s="440">
        <v>607.1</v>
      </c>
      <c r="K52" s="439">
        <v>592.6</v>
      </c>
      <c r="L52" s="439">
        <v>573.1</v>
      </c>
      <c r="M52" s="439">
        <v>4.3473699999999997</v>
      </c>
    </row>
    <row r="53" spans="1:13">
      <c r="A53" s="245">
        <v>43</v>
      </c>
      <c r="B53" s="442" t="s">
        <v>227</v>
      </c>
      <c r="C53" s="439">
        <v>3179.8</v>
      </c>
      <c r="D53" s="440">
        <v>3184.9333333333329</v>
      </c>
      <c r="E53" s="440">
        <v>3159.8666666666659</v>
      </c>
      <c r="F53" s="440">
        <v>3139.9333333333329</v>
      </c>
      <c r="G53" s="440">
        <v>3114.8666666666659</v>
      </c>
      <c r="H53" s="440">
        <v>3204.8666666666659</v>
      </c>
      <c r="I53" s="440">
        <v>3229.9333333333325</v>
      </c>
      <c r="J53" s="440">
        <v>3249.8666666666659</v>
      </c>
      <c r="K53" s="439">
        <v>3210</v>
      </c>
      <c r="L53" s="439">
        <v>3165</v>
      </c>
      <c r="M53" s="439">
        <v>1.7157800000000001</v>
      </c>
    </row>
    <row r="54" spans="1:13">
      <c r="A54" s="245">
        <v>44</v>
      </c>
      <c r="B54" s="442" t="s">
        <v>54</v>
      </c>
      <c r="C54" s="439">
        <v>746.35</v>
      </c>
      <c r="D54" s="440">
        <v>745.65</v>
      </c>
      <c r="E54" s="440">
        <v>740.19999999999993</v>
      </c>
      <c r="F54" s="440">
        <v>734.05</v>
      </c>
      <c r="G54" s="440">
        <v>728.59999999999991</v>
      </c>
      <c r="H54" s="440">
        <v>751.8</v>
      </c>
      <c r="I54" s="440">
        <v>757.25</v>
      </c>
      <c r="J54" s="440">
        <v>763.4</v>
      </c>
      <c r="K54" s="439">
        <v>751.1</v>
      </c>
      <c r="L54" s="439">
        <v>739.5</v>
      </c>
      <c r="M54" s="439">
        <v>64.268150000000006</v>
      </c>
    </row>
    <row r="55" spans="1:13">
      <c r="A55" s="245">
        <v>45</v>
      </c>
      <c r="B55" s="442" t="s">
        <v>303</v>
      </c>
      <c r="C55" s="439">
        <v>2517.5500000000002</v>
      </c>
      <c r="D55" s="440">
        <v>2513.2166666666667</v>
      </c>
      <c r="E55" s="440">
        <v>2496.4333333333334</v>
      </c>
      <c r="F55" s="440">
        <v>2475.3166666666666</v>
      </c>
      <c r="G55" s="440">
        <v>2458.5333333333333</v>
      </c>
      <c r="H55" s="440">
        <v>2534.3333333333335</v>
      </c>
      <c r="I55" s="440">
        <v>2551.1166666666672</v>
      </c>
      <c r="J55" s="440">
        <v>2572.2333333333336</v>
      </c>
      <c r="K55" s="439">
        <v>2530</v>
      </c>
      <c r="L55" s="439">
        <v>2492.1</v>
      </c>
      <c r="M55" s="439">
        <v>0.30071999999999999</v>
      </c>
    </row>
    <row r="56" spans="1:13">
      <c r="A56" s="245">
        <v>46</v>
      </c>
      <c r="B56" s="442" t="s">
        <v>304</v>
      </c>
      <c r="C56" s="439">
        <v>1338.45</v>
      </c>
      <c r="D56" s="440">
        <v>1345.1499999999999</v>
      </c>
      <c r="E56" s="440">
        <v>1327.2999999999997</v>
      </c>
      <c r="F56" s="440">
        <v>1316.1499999999999</v>
      </c>
      <c r="G56" s="440">
        <v>1298.2999999999997</v>
      </c>
      <c r="H56" s="440">
        <v>1356.2999999999997</v>
      </c>
      <c r="I56" s="440">
        <v>1374.1499999999996</v>
      </c>
      <c r="J56" s="440">
        <v>1385.2999999999997</v>
      </c>
      <c r="K56" s="439">
        <v>1363</v>
      </c>
      <c r="L56" s="439">
        <v>1334</v>
      </c>
      <c r="M56" s="439">
        <v>2.19916</v>
      </c>
    </row>
    <row r="57" spans="1:13">
      <c r="A57" s="245">
        <v>47</v>
      </c>
      <c r="B57" s="442" t="s">
        <v>305</v>
      </c>
      <c r="C57" s="439">
        <v>925.05</v>
      </c>
      <c r="D57" s="440">
        <v>927.01666666666677</v>
      </c>
      <c r="E57" s="440">
        <v>916.08333333333348</v>
      </c>
      <c r="F57" s="440">
        <v>907.11666666666667</v>
      </c>
      <c r="G57" s="440">
        <v>896.18333333333339</v>
      </c>
      <c r="H57" s="440">
        <v>935.98333333333358</v>
      </c>
      <c r="I57" s="440">
        <v>946.91666666666674</v>
      </c>
      <c r="J57" s="440">
        <v>955.88333333333367</v>
      </c>
      <c r="K57" s="439">
        <v>937.95</v>
      </c>
      <c r="L57" s="439">
        <v>918.05</v>
      </c>
      <c r="M57" s="439">
        <v>4.4283999999999999</v>
      </c>
    </row>
    <row r="58" spans="1:13">
      <c r="A58" s="245">
        <v>48</v>
      </c>
      <c r="B58" s="442" t="s">
        <v>55</v>
      </c>
      <c r="C58" s="439">
        <v>4269.8999999999996</v>
      </c>
      <c r="D58" s="440">
        <v>4259.6333333333332</v>
      </c>
      <c r="E58" s="440">
        <v>4244.2666666666664</v>
      </c>
      <c r="F58" s="440">
        <v>4218.6333333333332</v>
      </c>
      <c r="G58" s="440">
        <v>4203.2666666666664</v>
      </c>
      <c r="H58" s="440">
        <v>4285.2666666666664</v>
      </c>
      <c r="I58" s="440">
        <v>4300.6333333333332</v>
      </c>
      <c r="J58" s="440">
        <v>4326.2666666666664</v>
      </c>
      <c r="K58" s="439">
        <v>4275</v>
      </c>
      <c r="L58" s="439">
        <v>4234</v>
      </c>
      <c r="M58" s="439">
        <v>1.5081599999999999</v>
      </c>
    </row>
    <row r="59" spans="1:13">
      <c r="A59" s="245">
        <v>49</v>
      </c>
      <c r="B59" s="442" t="s">
        <v>306</v>
      </c>
      <c r="C59" s="439">
        <v>295.89999999999998</v>
      </c>
      <c r="D59" s="440">
        <v>297.84999999999997</v>
      </c>
      <c r="E59" s="440">
        <v>293.04999999999995</v>
      </c>
      <c r="F59" s="440">
        <v>290.2</v>
      </c>
      <c r="G59" s="440">
        <v>285.39999999999998</v>
      </c>
      <c r="H59" s="440">
        <v>300.69999999999993</v>
      </c>
      <c r="I59" s="440">
        <v>305.5</v>
      </c>
      <c r="J59" s="440">
        <v>308.34999999999991</v>
      </c>
      <c r="K59" s="439">
        <v>302.64999999999998</v>
      </c>
      <c r="L59" s="439">
        <v>295</v>
      </c>
      <c r="M59" s="439">
        <v>6.7705000000000002</v>
      </c>
    </row>
    <row r="60" spans="1:13" ht="12" customHeight="1">
      <c r="A60" s="245">
        <v>50</v>
      </c>
      <c r="B60" s="442" t="s">
        <v>307</v>
      </c>
      <c r="C60" s="439">
        <v>1052.1500000000001</v>
      </c>
      <c r="D60" s="440">
        <v>1055.6166666666668</v>
      </c>
      <c r="E60" s="440">
        <v>1041.5333333333335</v>
      </c>
      <c r="F60" s="440">
        <v>1030.9166666666667</v>
      </c>
      <c r="G60" s="440">
        <v>1016.8333333333335</v>
      </c>
      <c r="H60" s="440">
        <v>1066.2333333333336</v>
      </c>
      <c r="I60" s="440">
        <v>1080.3166666666666</v>
      </c>
      <c r="J60" s="440">
        <v>1090.9333333333336</v>
      </c>
      <c r="K60" s="439">
        <v>1069.7</v>
      </c>
      <c r="L60" s="439">
        <v>1045</v>
      </c>
      <c r="M60" s="439">
        <v>0.67135</v>
      </c>
    </row>
    <row r="61" spans="1:13">
      <c r="A61" s="245">
        <v>51</v>
      </c>
      <c r="B61" s="442" t="s">
        <v>58</v>
      </c>
      <c r="C61" s="439">
        <v>5755.4</v>
      </c>
      <c r="D61" s="440">
        <v>5764.1833333333334</v>
      </c>
      <c r="E61" s="440">
        <v>5711.3666666666668</v>
      </c>
      <c r="F61" s="440">
        <v>5667.333333333333</v>
      </c>
      <c r="G61" s="440">
        <v>5614.5166666666664</v>
      </c>
      <c r="H61" s="440">
        <v>5808.2166666666672</v>
      </c>
      <c r="I61" s="440">
        <v>5861.0333333333347</v>
      </c>
      <c r="J61" s="440">
        <v>5905.0666666666675</v>
      </c>
      <c r="K61" s="439">
        <v>5817</v>
      </c>
      <c r="L61" s="439">
        <v>5720.15</v>
      </c>
      <c r="M61" s="439">
        <v>17.890070000000001</v>
      </c>
    </row>
    <row r="62" spans="1:13">
      <c r="A62" s="245">
        <v>52</v>
      </c>
      <c r="B62" s="442" t="s">
        <v>57</v>
      </c>
      <c r="C62" s="439">
        <v>11733.1</v>
      </c>
      <c r="D62" s="440">
        <v>11767.699999999999</v>
      </c>
      <c r="E62" s="440">
        <v>11635.399999999998</v>
      </c>
      <c r="F62" s="440">
        <v>11537.699999999999</v>
      </c>
      <c r="G62" s="440">
        <v>11405.399999999998</v>
      </c>
      <c r="H62" s="440">
        <v>11865.399999999998</v>
      </c>
      <c r="I62" s="440">
        <v>11997.699999999997</v>
      </c>
      <c r="J62" s="440">
        <v>12095.399999999998</v>
      </c>
      <c r="K62" s="439">
        <v>11900</v>
      </c>
      <c r="L62" s="439">
        <v>11670</v>
      </c>
      <c r="M62" s="439">
        <v>2.8960900000000001</v>
      </c>
    </row>
    <row r="63" spans="1:13">
      <c r="A63" s="245">
        <v>53</v>
      </c>
      <c r="B63" s="442" t="s">
        <v>228</v>
      </c>
      <c r="C63" s="439">
        <v>3491.3</v>
      </c>
      <c r="D63" s="440">
        <v>3498.0333333333333</v>
      </c>
      <c r="E63" s="440">
        <v>3474.2666666666664</v>
      </c>
      <c r="F63" s="440">
        <v>3457.2333333333331</v>
      </c>
      <c r="G63" s="440">
        <v>3433.4666666666662</v>
      </c>
      <c r="H63" s="440">
        <v>3515.0666666666666</v>
      </c>
      <c r="I63" s="440">
        <v>3538.8333333333339</v>
      </c>
      <c r="J63" s="440">
        <v>3555.8666666666668</v>
      </c>
      <c r="K63" s="439">
        <v>3521.8</v>
      </c>
      <c r="L63" s="439">
        <v>3481</v>
      </c>
      <c r="M63" s="439">
        <v>0.23713999999999999</v>
      </c>
    </row>
    <row r="64" spans="1:13">
      <c r="A64" s="245">
        <v>54</v>
      </c>
      <c r="B64" s="442" t="s">
        <v>59</v>
      </c>
      <c r="C64" s="439">
        <v>2253.75</v>
      </c>
      <c r="D64" s="440">
        <v>2253.25</v>
      </c>
      <c r="E64" s="440">
        <v>2233.5</v>
      </c>
      <c r="F64" s="440">
        <v>2213.25</v>
      </c>
      <c r="G64" s="440">
        <v>2193.5</v>
      </c>
      <c r="H64" s="440">
        <v>2273.5</v>
      </c>
      <c r="I64" s="440">
        <v>2293.25</v>
      </c>
      <c r="J64" s="440">
        <v>2313.5</v>
      </c>
      <c r="K64" s="439">
        <v>2273</v>
      </c>
      <c r="L64" s="439">
        <v>2233</v>
      </c>
      <c r="M64" s="439">
        <v>3.7028099999999999</v>
      </c>
    </row>
    <row r="65" spans="1:13">
      <c r="A65" s="245">
        <v>55</v>
      </c>
      <c r="B65" s="442" t="s">
        <v>308</v>
      </c>
      <c r="C65" s="439">
        <v>144.19999999999999</v>
      </c>
      <c r="D65" s="440">
        <v>145.43333333333331</v>
      </c>
      <c r="E65" s="440">
        <v>141.86666666666662</v>
      </c>
      <c r="F65" s="440">
        <v>139.5333333333333</v>
      </c>
      <c r="G65" s="440">
        <v>135.96666666666661</v>
      </c>
      <c r="H65" s="440">
        <v>147.76666666666662</v>
      </c>
      <c r="I65" s="440">
        <v>151.33333333333329</v>
      </c>
      <c r="J65" s="440">
        <v>153.66666666666663</v>
      </c>
      <c r="K65" s="439">
        <v>149</v>
      </c>
      <c r="L65" s="439">
        <v>143.1</v>
      </c>
      <c r="M65" s="439">
        <v>17.84413</v>
      </c>
    </row>
    <row r="66" spans="1:13">
      <c r="A66" s="245">
        <v>56</v>
      </c>
      <c r="B66" s="442" t="s">
        <v>309</v>
      </c>
      <c r="C66" s="439">
        <v>348.25</v>
      </c>
      <c r="D66" s="440">
        <v>345.15000000000003</v>
      </c>
      <c r="E66" s="440">
        <v>333.30000000000007</v>
      </c>
      <c r="F66" s="440">
        <v>318.35000000000002</v>
      </c>
      <c r="G66" s="440">
        <v>306.50000000000006</v>
      </c>
      <c r="H66" s="440">
        <v>360.10000000000008</v>
      </c>
      <c r="I66" s="440">
        <v>371.9500000000001</v>
      </c>
      <c r="J66" s="440">
        <v>386.90000000000009</v>
      </c>
      <c r="K66" s="439">
        <v>357</v>
      </c>
      <c r="L66" s="439">
        <v>330.2</v>
      </c>
      <c r="M66" s="439">
        <v>54.244</v>
      </c>
    </row>
    <row r="67" spans="1:13">
      <c r="A67" s="245">
        <v>57</v>
      </c>
      <c r="B67" s="442" t="s">
        <v>229</v>
      </c>
      <c r="C67" s="439">
        <v>316.5</v>
      </c>
      <c r="D67" s="440">
        <v>317.56666666666666</v>
      </c>
      <c r="E67" s="440">
        <v>313.23333333333335</v>
      </c>
      <c r="F67" s="440">
        <v>309.9666666666667</v>
      </c>
      <c r="G67" s="440">
        <v>305.63333333333338</v>
      </c>
      <c r="H67" s="440">
        <v>320.83333333333331</v>
      </c>
      <c r="I67" s="440">
        <v>325.16666666666669</v>
      </c>
      <c r="J67" s="440">
        <v>328.43333333333328</v>
      </c>
      <c r="K67" s="439">
        <v>321.89999999999998</v>
      </c>
      <c r="L67" s="439">
        <v>314.3</v>
      </c>
      <c r="M67" s="439">
        <v>43.937420000000003</v>
      </c>
    </row>
    <row r="68" spans="1:13">
      <c r="A68" s="245">
        <v>58</v>
      </c>
      <c r="B68" s="442" t="s">
        <v>60</v>
      </c>
      <c r="C68" s="439">
        <v>81.8</v>
      </c>
      <c r="D68" s="440">
        <v>81.716666666666654</v>
      </c>
      <c r="E68" s="440">
        <v>80.283333333333303</v>
      </c>
      <c r="F68" s="440">
        <v>78.766666666666652</v>
      </c>
      <c r="G68" s="440">
        <v>77.3333333333333</v>
      </c>
      <c r="H68" s="440">
        <v>83.233333333333306</v>
      </c>
      <c r="I68" s="440">
        <v>84.666666666666671</v>
      </c>
      <c r="J68" s="440">
        <v>86.183333333333309</v>
      </c>
      <c r="K68" s="439">
        <v>83.15</v>
      </c>
      <c r="L68" s="439">
        <v>80.2</v>
      </c>
      <c r="M68" s="439">
        <v>442.46217999999999</v>
      </c>
    </row>
    <row r="69" spans="1:13">
      <c r="A69" s="245">
        <v>59</v>
      </c>
      <c r="B69" s="442" t="s">
        <v>61</v>
      </c>
      <c r="C69" s="439">
        <v>82.1</v>
      </c>
      <c r="D69" s="440">
        <v>82.8</v>
      </c>
      <c r="E69" s="440">
        <v>80.699999999999989</v>
      </c>
      <c r="F69" s="440">
        <v>79.3</v>
      </c>
      <c r="G69" s="440">
        <v>77.199999999999989</v>
      </c>
      <c r="H69" s="440">
        <v>84.199999999999989</v>
      </c>
      <c r="I69" s="440">
        <v>86.299999999999983</v>
      </c>
      <c r="J69" s="440">
        <v>87.699999999999989</v>
      </c>
      <c r="K69" s="439">
        <v>84.9</v>
      </c>
      <c r="L69" s="439">
        <v>81.400000000000006</v>
      </c>
      <c r="M69" s="439">
        <v>102.93201999999999</v>
      </c>
    </row>
    <row r="70" spans="1:13">
      <c r="A70" s="245">
        <v>60</v>
      </c>
      <c r="B70" s="442" t="s">
        <v>310</v>
      </c>
      <c r="C70" s="439">
        <v>26.4</v>
      </c>
      <c r="D70" s="440">
        <v>26.916666666666668</v>
      </c>
      <c r="E70" s="440">
        <v>25.583333333333336</v>
      </c>
      <c r="F70" s="440">
        <v>24.766666666666669</v>
      </c>
      <c r="G70" s="440">
        <v>23.433333333333337</v>
      </c>
      <c r="H70" s="440">
        <v>27.733333333333334</v>
      </c>
      <c r="I70" s="440">
        <v>29.06666666666667</v>
      </c>
      <c r="J70" s="440">
        <v>29.883333333333333</v>
      </c>
      <c r="K70" s="439">
        <v>28.25</v>
      </c>
      <c r="L70" s="439">
        <v>26.1</v>
      </c>
      <c r="M70" s="439">
        <v>353.82612999999998</v>
      </c>
    </row>
    <row r="71" spans="1:13">
      <c r="A71" s="245">
        <v>61</v>
      </c>
      <c r="B71" s="442" t="s">
        <v>62</v>
      </c>
      <c r="C71" s="439">
        <v>1574.55</v>
      </c>
      <c r="D71" s="440">
        <v>1575.2166666666665</v>
      </c>
      <c r="E71" s="440">
        <v>1559.4833333333329</v>
      </c>
      <c r="F71" s="440">
        <v>1544.4166666666665</v>
      </c>
      <c r="G71" s="440">
        <v>1528.6833333333329</v>
      </c>
      <c r="H71" s="440">
        <v>1590.2833333333328</v>
      </c>
      <c r="I71" s="440">
        <v>1606.0166666666664</v>
      </c>
      <c r="J71" s="440">
        <v>1621.0833333333328</v>
      </c>
      <c r="K71" s="439">
        <v>1590.95</v>
      </c>
      <c r="L71" s="439">
        <v>1560.15</v>
      </c>
      <c r="M71" s="439">
        <v>4.07165</v>
      </c>
    </row>
    <row r="72" spans="1:13">
      <c r="A72" s="245">
        <v>62</v>
      </c>
      <c r="B72" s="442" t="s">
        <v>311</v>
      </c>
      <c r="C72" s="439">
        <v>5294.9</v>
      </c>
      <c r="D72" s="440">
        <v>5300.5333333333328</v>
      </c>
      <c r="E72" s="440">
        <v>5266.0666666666657</v>
      </c>
      <c r="F72" s="440">
        <v>5237.2333333333327</v>
      </c>
      <c r="G72" s="440">
        <v>5202.7666666666655</v>
      </c>
      <c r="H72" s="440">
        <v>5329.3666666666659</v>
      </c>
      <c r="I72" s="440">
        <v>5363.833333333333</v>
      </c>
      <c r="J72" s="440">
        <v>5392.6666666666661</v>
      </c>
      <c r="K72" s="439">
        <v>5335</v>
      </c>
      <c r="L72" s="439">
        <v>5271.7</v>
      </c>
      <c r="M72" s="439">
        <v>0.13364999999999999</v>
      </c>
    </row>
    <row r="73" spans="1:13">
      <c r="A73" s="245">
        <v>63</v>
      </c>
      <c r="B73" s="442" t="s">
        <v>65</v>
      </c>
      <c r="C73" s="439">
        <v>806.95</v>
      </c>
      <c r="D73" s="440">
        <v>809.31666666666661</v>
      </c>
      <c r="E73" s="440">
        <v>802.63333333333321</v>
      </c>
      <c r="F73" s="440">
        <v>798.31666666666661</v>
      </c>
      <c r="G73" s="440">
        <v>791.63333333333321</v>
      </c>
      <c r="H73" s="440">
        <v>813.63333333333321</v>
      </c>
      <c r="I73" s="440">
        <v>820.31666666666661</v>
      </c>
      <c r="J73" s="440">
        <v>824.63333333333321</v>
      </c>
      <c r="K73" s="439">
        <v>816</v>
      </c>
      <c r="L73" s="439">
        <v>805</v>
      </c>
      <c r="M73" s="439">
        <v>4.7850799999999998</v>
      </c>
    </row>
    <row r="74" spans="1:13">
      <c r="A74" s="245">
        <v>64</v>
      </c>
      <c r="B74" s="442" t="s">
        <v>312</v>
      </c>
      <c r="C74" s="439">
        <v>365.05</v>
      </c>
      <c r="D74" s="440">
        <v>366.86666666666662</v>
      </c>
      <c r="E74" s="440">
        <v>362.33333333333326</v>
      </c>
      <c r="F74" s="440">
        <v>359.61666666666662</v>
      </c>
      <c r="G74" s="440">
        <v>355.08333333333326</v>
      </c>
      <c r="H74" s="440">
        <v>369.58333333333326</v>
      </c>
      <c r="I74" s="440">
        <v>374.11666666666667</v>
      </c>
      <c r="J74" s="440">
        <v>376.83333333333326</v>
      </c>
      <c r="K74" s="439">
        <v>371.4</v>
      </c>
      <c r="L74" s="439">
        <v>364.15</v>
      </c>
      <c r="M74" s="439">
        <v>2.6584500000000002</v>
      </c>
    </row>
    <row r="75" spans="1:13">
      <c r="A75" s="245">
        <v>65</v>
      </c>
      <c r="B75" s="442" t="s">
        <v>64</v>
      </c>
      <c r="C75" s="439">
        <v>152.94999999999999</v>
      </c>
      <c r="D75" s="440">
        <v>151.66666666666666</v>
      </c>
      <c r="E75" s="440">
        <v>149.5333333333333</v>
      </c>
      <c r="F75" s="440">
        <v>146.11666666666665</v>
      </c>
      <c r="G75" s="440">
        <v>143.98333333333329</v>
      </c>
      <c r="H75" s="440">
        <v>155.08333333333331</v>
      </c>
      <c r="I75" s="440">
        <v>157.2166666666667</v>
      </c>
      <c r="J75" s="440">
        <v>160.63333333333333</v>
      </c>
      <c r="K75" s="439">
        <v>153.80000000000001</v>
      </c>
      <c r="L75" s="439">
        <v>148.25</v>
      </c>
      <c r="M75" s="439">
        <v>106.39442</v>
      </c>
    </row>
    <row r="76" spans="1:13" s="13" customFormat="1">
      <c r="A76" s="245">
        <v>66</v>
      </c>
      <c r="B76" s="442" t="s">
        <v>66</v>
      </c>
      <c r="C76" s="439">
        <v>757.65</v>
      </c>
      <c r="D76" s="440">
        <v>755.26666666666677</v>
      </c>
      <c r="E76" s="440">
        <v>747.38333333333355</v>
      </c>
      <c r="F76" s="440">
        <v>737.11666666666679</v>
      </c>
      <c r="G76" s="440">
        <v>729.23333333333358</v>
      </c>
      <c r="H76" s="440">
        <v>765.53333333333353</v>
      </c>
      <c r="I76" s="440">
        <v>773.41666666666674</v>
      </c>
      <c r="J76" s="440">
        <v>783.68333333333351</v>
      </c>
      <c r="K76" s="439">
        <v>763.15</v>
      </c>
      <c r="L76" s="439">
        <v>745</v>
      </c>
      <c r="M76" s="439">
        <v>29.81785</v>
      </c>
    </row>
    <row r="77" spans="1:13" s="13" customFormat="1">
      <c r="A77" s="245">
        <v>67</v>
      </c>
      <c r="B77" s="442" t="s">
        <v>69</v>
      </c>
      <c r="C77" s="439">
        <v>75.75</v>
      </c>
      <c r="D77" s="440">
        <v>76.016666666666666</v>
      </c>
      <c r="E77" s="440">
        <v>74.633333333333326</v>
      </c>
      <c r="F77" s="440">
        <v>73.516666666666666</v>
      </c>
      <c r="G77" s="440">
        <v>72.133333333333326</v>
      </c>
      <c r="H77" s="440">
        <v>77.133333333333326</v>
      </c>
      <c r="I77" s="440">
        <v>78.51666666666668</v>
      </c>
      <c r="J77" s="440">
        <v>79.633333333333326</v>
      </c>
      <c r="K77" s="439">
        <v>77.400000000000006</v>
      </c>
      <c r="L77" s="439">
        <v>74.900000000000006</v>
      </c>
      <c r="M77" s="439">
        <v>643.50912000000005</v>
      </c>
    </row>
    <row r="78" spans="1:13" s="13" customFormat="1">
      <c r="A78" s="245">
        <v>68</v>
      </c>
      <c r="B78" s="442" t="s">
        <v>73</v>
      </c>
      <c r="C78" s="439">
        <v>487.45</v>
      </c>
      <c r="D78" s="440">
        <v>484.4666666666667</v>
      </c>
      <c r="E78" s="440">
        <v>479.23333333333341</v>
      </c>
      <c r="F78" s="440">
        <v>471.01666666666671</v>
      </c>
      <c r="G78" s="440">
        <v>465.78333333333342</v>
      </c>
      <c r="H78" s="440">
        <v>492.68333333333339</v>
      </c>
      <c r="I78" s="440">
        <v>497.91666666666674</v>
      </c>
      <c r="J78" s="440">
        <v>506.13333333333338</v>
      </c>
      <c r="K78" s="439">
        <v>489.7</v>
      </c>
      <c r="L78" s="439">
        <v>476.25</v>
      </c>
      <c r="M78" s="439">
        <v>75.994820000000004</v>
      </c>
    </row>
    <row r="79" spans="1:13" s="13" customFormat="1">
      <c r="A79" s="245">
        <v>69</v>
      </c>
      <c r="B79" s="442" t="s">
        <v>739</v>
      </c>
      <c r="C79" s="439">
        <v>12865.85</v>
      </c>
      <c r="D79" s="440">
        <v>12935.283333333335</v>
      </c>
      <c r="E79" s="440">
        <v>12770.616666666669</v>
      </c>
      <c r="F79" s="440">
        <v>12675.383333333333</v>
      </c>
      <c r="G79" s="440">
        <v>12510.716666666667</v>
      </c>
      <c r="H79" s="440">
        <v>13030.51666666667</v>
      </c>
      <c r="I79" s="440">
        <v>13195.183333333338</v>
      </c>
      <c r="J79" s="440">
        <v>13290.416666666672</v>
      </c>
      <c r="K79" s="439">
        <v>13099.95</v>
      </c>
      <c r="L79" s="439">
        <v>12840.05</v>
      </c>
      <c r="M79" s="439">
        <v>2.6009999999999998E-2</v>
      </c>
    </row>
    <row r="80" spans="1:13" s="13" customFormat="1">
      <c r="A80" s="245">
        <v>70</v>
      </c>
      <c r="B80" s="442" t="s">
        <v>68</v>
      </c>
      <c r="C80" s="439">
        <v>546.79999999999995</v>
      </c>
      <c r="D80" s="440">
        <v>542.93333333333328</v>
      </c>
      <c r="E80" s="440">
        <v>537.86666666666656</v>
      </c>
      <c r="F80" s="440">
        <v>528.93333333333328</v>
      </c>
      <c r="G80" s="440">
        <v>523.86666666666656</v>
      </c>
      <c r="H80" s="440">
        <v>551.86666666666656</v>
      </c>
      <c r="I80" s="440">
        <v>556.93333333333339</v>
      </c>
      <c r="J80" s="440">
        <v>565.86666666666656</v>
      </c>
      <c r="K80" s="439">
        <v>548</v>
      </c>
      <c r="L80" s="439">
        <v>534</v>
      </c>
      <c r="M80" s="439">
        <v>125.86649</v>
      </c>
    </row>
    <row r="81" spans="1:13" s="13" customFormat="1">
      <c r="A81" s="245">
        <v>71</v>
      </c>
      <c r="B81" s="442" t="s">
        <v>70</v>
      </c>
      <c r="C81" s="439">
        <v>402.45</v>
      </c>
      <c r="D81" s="440">
        <v>398.56666666666666</v>
      </c>
      <c r="E81" s="440">
        <v>393.88333333333333</v>
      </c>
      <c r="F81" s="440">
        <v>385.31666666666666</v>
      </c>
      <c r="G81" s="440">
        <v>380.63333333333333</v>
      </c>
      <c r="H81" s="440">
        <v>407.13333333333333</v>
      </c>
      <c r="I81" s="440">
        <v>411.81666666666661</v>
      </c>
      <c r="J81" s="440">
        <v>420.38333333333333</v>
      </c>
      <c r="K81" s="439">
        <v>403.25</v>
      </c>
      <c r="L81" s="439">
        <v>390</v>
      </c>
      <c r="M81" s="439">
        <v>68.093559999999997</v>
      </c>
    </row>
    <row r="82" spans="1:13" s="13" customFormat="1">
      <c r="A82" s="245">
        <v>72</v>
      </c>
      <c r="B82" s="442" t="s">
        <v>313</v>
      </c>
      <c r="C82" s="439">
        <v>1265.1500000000001</v>
      </c>
      <c r="D82" s="440">
        <v>1257.7333333333333</v>
      </c>
      <c r="E82" s="440">
        <v>1236.4666666666667</v>
      </c>
      <c r="F82" s="440">
        <v>1207.7833333333333</v>
      </c>
      <c r="G82" s="440">
        <v>1186.5166666666667</v>
      </c>
      <c r="H82" s="440">
        <v>1286.4166666666667</v>
      </c>
      <c r="I82" s="440">
        <v>1307.6833333333336</v>
      </c>
      <c r="J82" s="440">
        <v>1336.3666666666668</v>
      </c>
      <c r="K82" s="439">
        <v>1279</v>
      </c>
      <c r="L82" s="439">
        <v>1229.05</v>
      </c>
      <c r="M82" s="439">
        <v>2.2454499999999999</v>
      </c>
    </row>
    <row r="83" spans="1:13" s="13" customFormat="1">
      <c r="A83" s="245">
        <v>73</v>
      </c>
      <c r="B83" s="442" t="s">
        <v>314</v>
      </c>
      <c r="C83" s="439">
        <v>376.75</v>
      </c>
      <c r="D83" s="440">
        <v>366.75</v>
      </c>
      <c r="E83" s="440">
        <v>348.7</v>
      </c>
      <c r="F83" s="440">
        <v>320.64999999999998</v>
      </c>
      <c r="G83" s="440">
        <v>302.59999999999997</v>
      </c>
      <c r="H83" s="440">
        <v>394.8</v>
      </c>
      <c r="I83" s="440">
        <v>412.84999999999997</v>
      </c>
      <c r="J83" s="440">
        <v>440.90000000000003</v>
      </c>
      <c r="K83" s="439">
        <v>384.8</v>
      </c>
      <c r="L83" s="439">
        <v>338.7</v>
      </c>
      <c r="M83" s="439">
        <v>66.945599999999999</v>
      </c>
    </row>
    <row r="84" spans="1:13" s="13" customFormat="1">
      <c r="A84" s="245">
        <v>74</v>
      </c>
      <c r="B84" s="442" t="s">
        <v>315</v>
      </c>
      <c r="C84" s="439">
        <v>113.05</v>
      </c>
      <c r="D84" s="440">
        <v>113.33333333333333</v>
      </c>
      <c r="E84" s="440">
        <v>112.01666666666665</v>
      </c>
      <c r="F84" s="440">
        <v>110.98333333333332</v>
      </c>
      <c r="G84" s="440">
        <v>109.66666666666664</v>
      </c>
      <c r="H84" s="440">
        <v>114.36666666666666</v>
      </c>
      <c r="I84" s="440">
        <v>115.68333333333335</v>
      </c>
      <c r="J84" s="440">
        <v>116.71666666666667</v>
      </c>
      <c r="K84" s="439">
        <v>114.65</v>
      </c>
      <c r="L84" s="439">
        <v>112.3</v>
      </c>
      <c r="M84" s="439">
        <v>4.4335500000000003</v>
      </c>
    </row>
    <row r="85" spans="1:13" s="13" customFormat="1">
      <c r="A85" s="245">
        <v>75</v>
      </c>
      <c r="B85" s="442" t="s">
        <v>316</v>
      </c>
      <c r="C85" s="439">
        <v>5977.05</v>
      </c>
      <c r="D85" s="440">
        <v>6004.416666666667</v>
      </c>
      <c r="E85" s="440">
        <v>5943.6333333333341</v>
      </c>
      <c r="F85" s="440">
        <v>5910.2166666666672</v>
      </c>
      <c r="G85" s="440">
        <v>5849.4333333333343</v>
      </c>
      <c r="H85" s="440">
        <v>6037.8333333333339</v>
      </c>
      <c r="I85" s="440">
        <v>6098.6166666666668</v>
      </c>
      <c r="J85" s="440">
        <v>6132.0333333333338</v>
      </c>
      <c r="K85" s="439">
        <v>6065.2</v>
      </c>
      <c r="L85" s="439">
        <v>5971</v>
      </c>
      <c r="M85" s="439">
        <v>0.13850000000000001</v>
      </c>
    </row>
    <row r="86" spans="1:13" s="13" customFormat="1">
      <c r="A86" s="245">
        <v>76</v>
      </c>
      <c r="B86" s="442" t="s">
        <v>317</v>
      </c>
      <c r="C86" s="439">
        <v>837.95</v>
      </c>
      <c r="D86" s="440">
        <v>835.56666666666661</v>
      </c>
      <c r="E86" s="440">
        <v>828.18333333333317</v>
      </c>
      <c r="F86" s="440">
        <v>818.41666666666652</v>
      </c>
      <c r="G86" s="440">
        <v>811.03333333333308</v>
      </c>
      <c r="H86" s="440">
        <v>845.33333333333326</v>
      </c>
      <c r="I86" s="440">
        <v>852.7166666666667</v>
      </c>
      <c r="J86" s="440">
        <v>862.48333333333335</v>
      </c>
      <c r="K86" s="439">
        <v>842.95</v>
      </c>
      <c r="L86" s="439">
        <v>825.8</v>
      </c>
      <c r="M86" s="439">
        <v>0.92778000000000005</v>
      </c>
    </row>
    <row r="87" spans="1:13" s="13" customFormat="1">
      <c r="A87" s="245">
        <v>77</v>
      </c>
      <c r="B87" s="442" t="s">
        <v>230</v>
      </c>
      <c r="C87" s="439">
        <v>1317</v>
      </c>
      <c r="D87" s="440">
        <v>1319.6666666666667</v>
      </c>
      <c r="E87" s="440">
        <v>1285.3333333333335</v>
      </c>
      <c r="F87" s="440">
        <v>1253.6666666666667</v>
      </c>
      <c r="G87" s="440">
        <v>1219.3333333333335</v>
      </c>
      <c r="H87" s="440">
        <v>1351.3333333333335</v>
      </c>
      <c r="I87" s="440">
        <v>1385.666666666667</v>
      </c>
      <c r="J87" s="440">
        <v>1417.3333333333335</v>
      </c>
      <c r="K87" s="439">
        <v>1354</v>
      </c>
      <c r="L87" s="439">
        <v>1288</v>
      </c>
      <c r="M87" s="439">
        <v>2.7318799999999999</v>
      </c>
    </row>
    <row r="88" spans="1:13" s="13" customFormat="1">
      <c r="A88" s="245">
        <v>78</v>
      </c>
      <c r="B88" s="442" t="s">
        <v>318</v>
      </c>
      <c r="C88" s="439">
        <v>84.6</v>
      </c>
      <c r="D88" s="440">
        <v>84.233333333333334</v>
      </c>
      <c r="E88" s="440">
        <v>82.866666666666674</v>
      </c>
      <c r="F88" s="440">
        <v>81.13333333333334</v>
      </c>
      <c r="G88" s="440">
        <v>79.76666666666668</v>
      </c>
      <c r="H88" s="440">
        <v>85.966666666666669</v>
      </c>
      <c r="I88" s="440">
        <v>87.333333333333314</v>
      </c>
      <c r="J88" s="440">
        <v>89.066666666666663</v>
      </c>
      <c r="K88" s="439">
        <v>85.6</v>
      </c>
      <c r="L88" s="439">
        <v>82.5</v>
      </c>
      <c r="M88" s="439">
        <v>36.258310000000002</v>
      </c>
    </row>
    <row r="89" spans="1:13" s="13" customFormat="1">
      <c r="A89" s="245">
        <v>79</v>
      </c>
      <c r="B89" s="442" t="s">
        <v>71</v>
      </c>
      <c r="C89" s="439">
        <v>15908.4</v>
      </c>
      <c r="D89" s="440">
        <v>15874.683333333334</v>
      </c>
      <c r="E89" s="440">
        <v>15720.416666666668</v>
      </c>
      <c r="F89" s="440">
        <v>15532.433333333334</v>
      </c>
      <c r="G89" s="440">
        <v>15378.166666666668</v>
      </c>
      <c r="H89" s="440">
        <v>16062.666666666668</v>
      </c>
      <c r="I89" s="440">
        <v>16216.933333333334</v>
      </c>
      <c r="J89" s="440">
        <v>16404.916666666668</v>
      </c>
      <c r="K89" s="439">
        <v>16028.95</v>
      </c>
      <c r="L89" s="439">
        <v>15686.7</v>
      </c>
      <c r="M89" s="439">
        <v>0.48382999999999998</v>
      </c>
    </row>
    <row r="90" spans="1:13" s="13" customFormat="1">
      <c r="A90" s="245">
        <v>80</v>
      </c>
      <c r="B90" s="442" t="s">
        <v>319</v>
      </c>
      <c r="C90" s="439">
        <v>279.3</v>
      </c>
      <c r="D90" s="440">
        <v>276.13333333333338</v>
      </c>
      <c r="E90" s="440">
        <v>270.46666666666675</v>
      </c>
      <c r="F90" s="440">
        <v>261.63333333333338</v>
      </c>
      <c r="G90" s="440">
        <v>255.96666666666675</v>
      </c>
      <c r="H90" s="440">
        <v>284.96666666666675</v>
      </c>
      <c r="I90" s="440">
        <v>290.63333333333338</v>
      </c>
      <c r="J90" s="440">
        <v>299.46666666666675</v>
      </c>
      <c r="K90" s="439">
        <v>281.8</v>
      </c>
      <c r="L90" s="439">
        <v>267.3</v>
      </c>
      <c r="M90" s="439">
        <v>6.2234699999999998</v>
      </c>
    </row>
    <row r="91" spans="1:13" s="13" customFormat="1">
      <c r="A91" s="245">
        <v>81</v>
      </c>
      <c r="B91" s="442" t="s">
        <v>74</v>
      </c>
      <c r="C91" s="439">
        <v>3601.75</v>
      </c>
      <c r="D91" s="440">
        <v>3588.7833333333333</v>
      </c>
      <c r="E91" s="440">
        <v>3555.5666666666666</v>
      </c>
      <c r="F91" s="440">
        <v>3509.3833333333332</v>
      </c>
      <c r="G91" s="440">
        <v>3476.1666666666665</v>
      </c>
      <c r="H91" s="440">
        <v>3634.9666666666667</v>
      </c>
      <c r="I91" s="440">
        <v>3668.1833333333329</v>
      </c>
      <c r="J91" s="440">
        <v>3714.3666666666668</v>
      </c>
      <c r="K91" s="439">
        <v>3622</v>
      </c>
      <c r="L91" s="439">
        <v>3542.6</v>
      </c>
      <c r="M91" s="439">
        <v>7.8731299999999997</v>
      </c>
    </row>
    <row r="92" spans="1:13" s="13" customFormat="1">
      <c r="A92" s="245">
        <v>82</v>
      </c>
      <c r="B92" s="442" t="s">
        <v>320</v>
      </c>
      <c r="C92" s="439">
        <v>579.45000000000005</v>
      </c>
      <c r="D92" s="440">
        <v>583.18333333333339</v>
      </c>
      <c r="E92" s="440">
        <v>572.36666666666679</v>
      </c>
      <c r="F92" s="440">
        <v>565.28333333333342</v>
      </c>
      <c r="G92" s="440">
        <v>554.46666666666681</v>
      </c>
      <c r="H92" s="440">
        <v>590.26666666666677</v>
      </c>
      <c r="I92" s="440">
        <v>601.08333333333337</v>
      </c>
      <c r="J92" s="440">
        <v>608.16666666666674</v>
      </c>
      <c r="K92" s="439">
        <v>594</v>
      </c>
      <c r="L92" s="439">
        <v>576.1</v>
      </c>
      <c r="M92" s="439">
        <v>3.2594500000000002</v>
      </c>
    </row>
    <row r="93" spans="1:13" s="13" customFormat="1">
      <c r="A93" s="245">
        <v>83</v>
      </c>
      <c r="B93" s="442" t="s">
        <v>321</v>
      </c>
      <c r="C93" s="439">
        <v>349.6</v>
      </c>
      <c r="D93" s="440">
        <v>353.75</v>
      </c>
      <c r="E93" s="440">
        <v>342.1</v>
      </c>
      <c r="F93" s="440">
        <v>334.6</v>
      </c>
      <c r="G93" s="440">
        <v>322.95000000000005</v>
      </c>
      <c r="H93" s="440">
        <v>361.25</v>
      </c>
      <c r="I93" s="440">
        <v>372.9</v>
      </c>
      <c r="J93" s="440">
        <v>380.4</v>
      </c>
      <c r="K93" s="439">
        <v>365.4</v>
      </c>
      <c r="L93" s="439">
        <v>346.25</v>
      </c>
      <c r="M93" s="439">
        <v>3.2862399999999998</v>
      </c>
    </row>
    <row r="94" spans="1:13" s="13" customFormat="1">
      <c r="A94" s="245">
        <v>84</v>
      </c>
      <c r="B94" s="442" t="s">
        <v>80</v>
      </c>
      <c r="C94" s="439">
        <v>758.2</v>
      </c>
      <c r="D94" s="440">
        <v>759.38333333333333</v>
      </c>
      <c r="E94" s="440">
        <v>735.41666666666663</v>
      </c>
      <c r="F94" s="440">
        <v>712.63333333333333</v>
      </c>
      <c r="G94" s="440">
        <v>688.66666666666663</v>
      </c>
      <c r="H94" s="440">
        <v>782.16666666666663</v>
      </c>
      <c r="I94" s="440">
        <v>806.13333333333333</v>
      </c>
      <c r="J94" s="440">
        <v>828.91666666666663</v>
      </c>
      <c r="K94" s="439">
        <v>783.35</v>
      </c>
      <c r="L94" s="439">
        <v>736.6</v>
      </c>
      <c r="M94" s="439">
        <v>23.690429999999999</v>
      </c>
    </row>
    <row r="95" spans="1:13" s="13" customFormat="1">
      <c r="A95" s="245">
        <v>85</v>
      </c>
      <c r="B95" s="442" t="s">
        <v>322</v>
      </c>
      <c r="C95" s="439">
        <v>2160.0500000000002</v>
      </c>
      <c r="D95" s="440">
        <v>2128.7666666666669</v>
      </c>
      <c r="E95" s="440">
        <v>2071.7833333333338</v>
      </c>
      <c r="F95" s="440">
        <v>1983.5166666666669</v>
      </c>
      <c r="G95" s="440">
        <v>1926.5333333333338</v>
      </c>
      <c r="H95" s="440">
        <v>2217.0333333333338</v>
      </c>
      <c r="I95" s="440">
        <v>2274.0166666666664</v>
      </c>
      <c r="J95" s="440">
        <v>2362.2833333333338</v>
      </c>
      <c r="K95" s="439">
        <v>2185.75</v>
      </c>
      <c r="L95" s="439">
        <v>2040.5</v>
      </c>
      <c r="M95" s="439">
        <v>1.6631100000000001</v>
      </c>
    </row>
    <row r="96" spans="1:13" s="13" customFormat="1">
      <c r="A96" s="245">
        <v>86</v>
      </c>
      <c r="B96" s="442" t="s">
        <v>783</v>
      </c>
      <c r="C96" s="439">
        <v>324.45</v>
      </c>
      <c r="D96" s="440">
        <v>324.8</v>
      </c>
      <c r="E96" s="440">
        <v>322.35000000000002</v>
      </c>
      <c r="F96" s="440">
        <v>320.25</v>
      </c>
      <c r="G96" s="440">
        <v>317.8</v>
      </c>
      <c r="H96" s="440">
        <v>326.90000000000003</v>
      </c>
      <c r="I96" s="440">
        <v>329.34999999999997</v>
      </c>
      <c r="J96" s="440">
        <v>331.45000000000005</v>
      </c>
      <c r="K96" s="439">
        <v>327.25</v>
      </c>
      <c r="L96" s="439">
        <v>322.7</v>
      </c>
      <c r="M96" s="439">
        <v>1.50448</v>
      </c>
    </row>
    <row r="97" spans="1:13" s="13" customFormat="1">
      <c r="A97" s="245">
        <v>87</v>
      </c>
      <c r="B97" s="442" t="s">
        <v>75</v>
      </c>
      <c r="C97" s="439">
        <v>634</v>
      </c>
      <c r="D97" s="440">
        <v>627.9666666666667</v>
      </c>
      <c r="E97" s="440">
        <v>616.53333333333342</v>
      </c>
      <c r="F97" s="440">
        <v>599.06666666666672</v>
      </c>
      <c r="G97" s="440">
        <v>587.63333333333344</v>
      </c>
      <c r="H97" s="440">
        <v>645.43333333333339</v>
      </c>
      <c r="I97" s="440">
        <v>656.86666666666679</v>
      </c>
      <c r="J97" s="440">
        <v>674.33333333333337</v>
      </c>
      <c r="K97" s="439">
        <v>639.4</v>
      </c>
      <c r="L97" s="439">
        <v>610.5</v>
      </c>
      <c r="M97" s="439">
        <v>66.679820000000007</v>
      </c>
    </row>
    <row r="98" spans="1:13" s="13" customFormat="1">
      <c r="A98" s="245">
        <v>88</v>
      </c>
      <c r="B98" s="442" t="s">
        <v>323</v>
      </c>
      <c r="C98" s="439">
        <v>543.25</v>
      </c>
      <c r="D98" s="440">
        <v>544.23333333333335</v>
      </c>
      <c r="E98" s="440">
        <v>540.01666666666665</v>
      </c>
      <c r="F98" s="440">
        <v>536.7833333333333</v>
      </c>
      <c r="G98" s="440">
        <v>532.56666666666661</v>
      </c>
      <c r="H98" s="440">
        <v>547.4666666666667</v>
      </c>
      <c r="I98" s="440">
        <v>551.68333333333339</v>
      </c>
      <c r="J98" s="440">
        <v>554.91666666666674</v>
      </c>
      <c r="K98" s="439">
        <v>548.45000000000005</v>
      </c>
      <c r="L98" s="439">
        <v>541</v>
      </c>
      <c r="M98" s="439">
        <v>6.3404999999999996</v>
      </c>
    </row>
    <row r="99" spans="1:13" s="13" customFormat="1">
      <c r="A99" s="245">
        <v>89</v>
      </c>
      <c r="B99" s="442" t="s">
        <v>76</v>
      </c>
      <c r="C99" s="439">
        <v>157.94999999999999</v>
      </c>
      <c r="D99" s="440">
        <v>158.4</v>
      </c>
      <c r="E99" s="440">
        <v>155.30000000000001</v>
      </c>
      <c r="F99" s="440">
        <v>152.65</v>
      </c>
      <c r="G99" s="440">
        <v>149.55000000000001</v>
      </c>
      <c r="H99" s="440">
        <v>161.05000000000001</v>
      </c>
      <c r="I99" s="440">
        <v>164.14999999999998</v>
      </c>
      <c r="J99" s="440">
        <v>166.8</v>
      </c>
      <c r="K99" s="439">
        <v>161.5</v>
      </c>
      <c r="L99" s="439">
        <v>155.75</v>
      </c>
      <c r="M99" s="439">
        <v>160.97873999999999</v>
      </c>
    </row>
    <row r="100" spans="1:13" s="13" customFormat="1">
      <c r="A100" s="245">
        <v>90</v>
      </c>
      <c r="B100" s="442" t="s">
        <v>324</v>
      </c>
      <c r="C100" s="439">
        <v>598.1</v>
      </c>
      <c r="D100" s="440">
        <v>598.11666666666667</v>
      </c>
      <c r="E100" s="440">
        <v>592.23333333333335</v>
      </c>
      <c r="F100" s="440">
        <v>586.36666666666667</v>
      </c>
      <c r="G100" s="440">
        <v>580.48333333333335</v>
      </c>
      <c r="H100" s="440">
        <v>603.98333333333335</v>
      </c>
      <c r="I100" s="440">
        <v>609.86666666666679</v>
      </c>
      <c r="J100" s="440">
        <v>615.73333333333335</v>
      </c>
      <c r="K100" s="439">
        <v>604</v>
      </c>
      <c r="L100" s="439">
        <v>592.25</v>
      </c>
      <c r="M100" s="439">
        <v>1.6724000000000001</v>
      </c>
    </row>
    <row r="101" spans="1:13">
      <c r="A101" s="245">
        <v>91</v>
      </c>
      <c r="B101" s="442" t="s">
        <v>325</v>
      </c>
      <c r="C101" s="439">
        <v>531.79999999999995</v>
      </c>
      <c r="D101" s="440">
        <v>534.7833333333333</v>
      </c>
      <c r="E101" s="440">
        <v>527.56666666666661</v>
      </c>
      <c r="F101" s="440">
        <v>523.33333333333326</v>
      </c>
      <c r="G101" s="440">
        <v>516.11666666666656</v>
      </c>
      <c r="H101" s="440">
        <v>539.01666666666665</v>
      </c>
      <c r="I101" s="440">
        <v>546.23333333333335</v>
      </c>
      <c r="J101" s="440">
        <v>550.4666666666667</v>
      </c>
      <c r="K101" s="439">
        <v>542</v>
      </c>
      <c r="L101" s="439">
        <v>530.54999999999995</v>
      </c>
      <c r="M101" s="439">
        <v>1.28959</v>
      </c>
    </row>
    <row r="102" spans="1:13">
      <c r="A102" s="245">
        <v>92</v>
      </c>
      <c r="B102" s="442" t="s">
        <v>326</v>
      </c>
      <c r="C102" s="439">
        <v>600.45000000000005</v>
      </c>
      <c r="D102" s="440">
        <v>605.2166666666667</v>
      </c>
      <c r="E102" s="440">
        <v>587.33333333333337</v>
      </c>
      <c r="F102" s="440">
        <v>574.2166666666667</v>
      </c>
      <c r="G102" s="440">
        <v>556.33333333333337</v>
      </c>
      <c r="H102" s="440">
        <v>618.33333333333337</v>
      </c>
      <c r="I102" s="440">
        <v>636.21666666666658</v>
      </c>
      <c r="J102" s="440">
        <v>649.33333333333337</v>
      </c>
      <c r="K102" s="439">
        <v>623.1</v>
      </c>
      <c r="L102" s="439">
        <v>592.1</v>
      </c>
      <c r="M102" s="439">
        <v>5.0475000000000003</v>
      </c>
    </row>
    <row r="103" spans="1:13">
      <c r="A103" s="245">
        <v>93</v>
      </c>
      <c r="B103" s="442" t="s">
        <v>77</v>
      </c>
      <c r="C103" s="439">
        <v>150.35</v>
      </c>
      <c r="D103" s="440">
        <v>150.41666666666666</v>
      </c>
      <c r="E103" s="440">
        <v>148.0333333333333</v>
      </c>
      <c r="F103" s="440">
        <v>145.71666666666664</v>
      </c>
      <c r="G103" s="440">
        <v>143.33333333333329</v>
      </c>
      <c r="H103" s="440">
        <v>152.73333333333332</v>
      </c>
      <c r="I103" s="440">
        <v>155.1166666666667</v>
      </c>
      <c r="J103" s="440">
        <v>157.43333333333334</v>
      </c>
      <c r="K103" s="439">
        <v>152.80000000000001</v>
      </c>
      <c r="L103" s="439">
        <v>148.1</v>
      </c>
      <c r="M103" s="439">
        <v>41.467750000000002</v>
      </c>
    </row>
    <row r="104" spans="1:13">
      <c r="A104" s="245">
        <v>94</v>
      </c>
      <c r="B104" s="442" t="s">
        <v>327</v>
      </c>
      <c r="C104" s="439">
        <v>1339.6</v>
      </c>
      <c r="D104" s="440">
        <v>1349.1833333333334</v>
      </c>
      <c r="E104" s="440">
        <v>1323.4166666666667</v>
      </c>
      <c r="F104" s="440">
        <v>1307.2333333333333</v>
      </c>
      <c r="G104" s="440">
        <v>1281.4666666666667</v>
      </c>
      <c r="H104" s="440">
        <v>1365.3666666666668</v>
      </c>
      <c r="I104" s="440">
        <v>1391.1333333333332</v>
      </c>
      <c r="J104" s="440">
        <v>1407.3166666666668</v>
      </c>
      <c r="K104" s="439">
        <v>1374.95</v>
      </c>
      <c r="L104" s="439">
        <v>1333</v>
      </c>
      <c r="M104" s="439">
        <v>4.1424200000000004</v>
      </c>
    </row>
    <row r="105" spans="1:13">
      <c r="A105" s="245">
        <v>95</v>
      </c>
      <c r="B105" s="442" t="s">
        <v>328</v>
      </c>
      <c r="C105" s="439">
        <v>23</v>
      </c>
      <c r="D105" s="440">
        <v>23.25</v>
      </c>
      <c r="E105" s="440">
        <v>22</v>
      </c>
      <c r="F105" s="440">
        <v>21</v>
      </c>
      <c r="G105" s="440">
        <v>19.75</v>
      </c>
      <c r="H105" s="440">
        <v>24.25</v>
      </c>
      <c r="I105" s="440">
        <v>25.5</v>
      </c>
      <c r="J105" s="440">
        <v>26.5</v>
      </c>
      <c r="K105" s="439">
        <v>24.5</v>
      </c>
      <c r="L105" s="439">
        <v>22.25</v>
      </c>
      <c r="M105" s="439">
        <v>414.98504000000003</v>
      </c>
    </row>
    <row r="106" spans="1:13">
      <c r="A106" s="245">
        <v>96</v>
      </c>
      <c r="B106" s="442" t="s">
        <v>329</v>
      </c>
      <c r="C106" s="439">
        <v>981.4</v>
      </c>
      <c r="D106" s="440">
        <v>981.36666666666667</v>
      </c>
      <c r="E106" s="440">
        <v>970.2833333333333</v>
      </c>
      <c r="F106" s="440">
        <v>959.16666666666663</v>
      </c>
      <c r="G106" s="440">
        <v>948.08333333333326</v>
      </c>
      <c r="H106" s="440">
        <v>992.48333333333335</v>
      </c>
      <c r="I106" s="440">
        <v>1003.5666666666666</v>
      </c>
      <c r="J106" s="440">
        <v>1014.6833333333334</v>
      </c>
      <c r="K106" s="439">
        <v>992.45</v>
      </c>
      <c r="L106" s="439">
        <v>970.25</v>
      </c>
      <c r="M106" s="439">
        <v>3.548</v>
      </c>
    </row>
    <row r="107" spans="1:13">
      <c r="A107" s="245">
        <v>97</v>
      </c>
      <c r="B107" s="442" t="s">
        <v>330</v>
      </c>
      <c r="C107" s="439">
        <v>419.15</v>
      </c>
      <c r="D107" s="440">
        <v>421.43333333333334</v>
      </c>
      <c r="E107" s="440">
        <v>411.86666666666667</v>
      </c>
      <c r="F107" s="440">
        <v>404.58333333333331</v>
      </c>
      <c r="G107" s="440">
        <v>395.01666666666665</v>
      </c>
      <c r="H107" s="440">
        <v>428.7166666666667</v>
      </c>
      <c r="I107" s="440">
        <v>438.28333333333342</v>
      </c>
      <c r="J107" s="440">
        <v>445.56666666666672</v>
      </c>
      <c r="K107" s="439">
        <v>431</v>
      </c>
      <c r="L107" s="439">
        <v>414.15</v>
      </c>
      <c r="M107" s="439">
        <v>2.8725000000000001</v>
      </c>
    </row>
    <row r="108" spans="1:13">
      <c r="A108" s="245">
        <v>98</v>
      </c>
      <c r="B108" s="442" t="s">
        <v>79</v>
      </c>
      <c r="C108" s="439">
        <v>562.54999999999995</v>
      </c>
      <c r="D108" s="440">
        <v>548.23333333333323</v>
      </c>
      <c r="E108" s="440">
        <v>531.46666666666647</v>
      </c>
      <c r="F108" s="440">
        <v>500.38333333333321</v>
      </c>
      <c r="G108" s="440">
        <v>483.61666666666645</v>
      </c>
      <c r="H108" s="440">
        <v>579.31666666666649</v>
      </c>
      <c r="I108" s="440">
        <v>596.08333333333314</v>
      </c>
      <c r="J108" s="440">
        <v>627.16666666666652</v>
      </c>
      <c r="K108" s="439">
        <v>565</v>
      </c>
      <c r="L108" s="439">
        <v>517.15</v>
      </c>
      <c r="M108" s="439">
        <v>34.377760000000002</v>
      </c>
    </row>
    <row r="109" spans="1:13">
      <c r="A109" s="245">
        <v>99</v>
      </c>
      <c r="B109" s="442" t="s">
        <v>331</v>
      </c>
      <c r="C109" s="439">
        <v>4494.8500000000004</v>
      </c>
      <c r="D109" s="440">
        <v>4496.2833333333338</v>
      </c>
      <c r="E109" s="440">
        <v>4399.5666666666675</v>
      </c>
      <c r="F109" s="440">
        <v>4304.2833333333338</v>
      </c>
      <c r="G109" s="440">
        <v>4207.5666666666675</v>
      </c>
      <c r="H109" s="440">
        <v>4591.5666666666675</v>
      </c>
      <c r="I109" s="440">
        <v>4688.2833333333328</v>
      </c>
      <c r="J109" s="440">
        <v>4783.5666666666675</v>
      </c>
      <c r="K109" s="439">
        <v>4593</v>
      </c>
      <c r="L109" s="439">
        <v>4401</v>
      </c>
      <c r="M109" s="439">
        <v>0.59201000000000004</v>
      </c>
    </row>
    <row r="110" spans="1:13">
      <c r="A110" s="245">
        <v>100</v>
      </c>
      <c r="B110" s="442" t="s">
        <v>332</v>
      </c>
      <c r="C110" s="439">
        <v>181.5</v>
      </c>
      <c r="D110" s="440">
        <v>183.33333333333334</v>
      </c>
      <c r="E110" s="440">
        <v>178.4666666666667</v>
      </c>
      <c r="F110" s="440">
        <v>175.43333333333337</v>
      </c>
      <c r="G110" s="440">
        <v>170.56666666666672</v>
      </c>
      <c r="H110" s="440">
        <v>186.36666666666667</v>
      </c>
      <c r="I110" s="440">
        <v>191.23333333333329</v>
      </c>
      <c r="J110" s="440">
        <v>194.26666666666665</v>
      </c>
      <c r="K110" s="439">
        <v>188.2</v>
      </c>
      <c r="L110" s="439">
        <v>180.3</v>
      </c>
      <c r="M110" s="439">
        <v>4.1699700000000002</v>
      </c>
    </row>
    <row r="111" spans="1:13">
      <c r="A111" s="245">
        <v>101</v>
      </c>
      <c r="B111" s="442" t="s">
        <v>333</v>
      </c>
      <c r="C111" s="439">
        <v>285.25</v>
      </c>
      <c r="D111" s="440">
        <v>287</v>
      </c>
      <c r="E111" s="440">
        <v>281.3</v>
      </c>
      <c r="F111" s="440">
        <v>277.35000000000002</v>
      </c>
      <c r="G111" s="440">
        <v>271.65000000000003</v>
      </c>
      <c r="H111" s="440">
        <v>290.95</v>
      </c>
      <c r="I111" s="440">
        <v>296.65000000000003</v>
      </c>
      <c r="J111" s="440">
        <v>300.59999999999997</v>
      </c>
      <c r="K111" s="439">
        <v>292.7</v>
      </c>
      <c r="L111" s="439">
        <v>283.05</v>
      </c>
      <c r="M111" s="439">
        <v>6.3338299999999998</v>
      </c>
    </row>
    <row r="112" spans="1:13">
      <c r="A112" s="245">
        <v>102</v>
      </c>
      <c r="B112" s="442" t="s">
        <v>334</v>
      </c>
      <c r="C112" s="439">
        <v>135.55000000000001</v>
      </c>
      <c r="D112" s="440">
        <v>135.20000000000002</v>
      </c>
      <c r="E112" s="440">
        <v>133.90000000000003</v>
      </c>
      <c r="F112" s="440">
        <v>132.25000000000003</v>
      </c>
      <c r="G112" s="440">
        <v>130.95000000000005</v>
      </c>
      <c r="H112" s="440">
        <v>136.85000000000002</v>
      </c>
      <c r="I112" s="440">
        <v>138.15000000000003</v>
      </c>
      <c r="J112" s="440">
        <v>139.80000000000001</v>
      </c>
      <c r="K112" s="439">
        <v>136.5</v>
      </c>
      <c r="L112" s="439">
        <v>133.55000000000001</v>
      </c>
      <c r="M112" s="439">
        <v>6.95566</v>
      </c>
    </row>
    <row r="113" spans="1:13">
      <c r="A113" s="245">
        <v>103</v>
      </c>
      <c r="B113" s="442" t="s">
        <v>335</v>
      </c>
      <c r="C113" s="439">
        <v>700.05</v>
      </c>
      <c r="D113" s="440">
        <v>693.61666666666667</v>
      </c>
      <c r="E113" s="440">
        <v>680.73333333333335</v>
      </c>
      <c r="F113" s="440">
        <v>661.41666666666663</v>
      </c>
      <c r="G113" s="440">
        <v>648.5333333333333</v>
      </c>
      <c r="H113" s="440">
        <v>712.93333333333339</v>
      </c>
      <c r="I113" s="440">
        <v>725.81666666666683</v>
      </c>
      <c r="J113" s="440">
        <v>745.13333333333344</v>
      </c>
      <c r="K113" s="439">
        <v>706.5</v>
      </c>
      <c r="L113" s="439">
        <v>674.3</v>
      </c>
      <c r="M113" s="439">
        <v>2.5103499999999999</v>
      </c>
    </row>
    <row r="114" spans="1:13">
      <c r="A114" s="245">
        <v>104</v>
      </c>
      <c r="B114" s="442" t="s">
        <v>81</v>
      </c>
      <c r="C114" s="439">
        <v>570.9</v>
      </c>
      <c r="D114" s="440">
        <v>572.66666666666663</v>
      </c>
      <c r="E114" s="440">
        <v>564.23333333333323</v>
      </c>
      <c r="F114" s="440">
        <v>557.56666666666661</v>
      </c>
      <c r="G114" s="440">
        <v>549.13333333333321</v>
      </c>
      <c r="H114" s="440">
        <v>579.33333333333326</v>
      </c>
      <c r="I114" s="440">
        <v>587.76666666666665</v>
      </c>
      <c r="J114" s="440">
        <v>594.43333333333328</v>
      </c>
      <c r="K114" s="439">
        <v>581.1</v>
      </c>
      <c r="L114" s="439">
        <v>566</v>
      </c>
      <c r="M114" s="439">
        <v>35.365600000000001</v>
      </c>
    </row>
    <row r="115" spans="1:13">
      <c r="A115" s="245">
        <v>105</v>
      </c>
      <c r="B115" s="442" t="s">
        <v>82</v>
      </c>
      <c r="C115" s="439">
        <v>953.75</v>
      </c>
      <c r="D115" s="440">
        <v>946.86666666666667</v>
      </c>
      <c r="E115" s="440">
        <v>938.73333333333335</v>
      </c>
      <c r="F115" s="440">
        <v>923.7166666666667</v>
      </c>
      <c r="G115" s="440">
        <v>915.58333333333337</v>
      </c>
      <c r="H115" s="440">
        <v>961.88333333333333</v>
      </c>
      <c r="I115" s="440">
        <v>970.01666666666677</v>
      </c>
      <c r="J115" s="440">
        <v>985.0333333333333</v>
      </c>
      <c r="K115" s="439">
        <v>955</v>
      </c>
      <c r="L115" s="439">
        <v>931.85</v>
      </c>
      <c r="M115" s="439">
        <v>22.785340000000001</v>
      </c>
    </row>
    <row r="116" spans="1:13">
      <c r="A116" s="245">
        <v>106</v>
      </c>
      <c r="B116" s="442" t="s">
        <v>231</v>
      </c>
      <c r="C116" s="439">
        <v>165.35</v>
      </c>
      <c r="D116" s="440">
        <v>166.04999999999998</v>
      </c>
      <c r="E116" s="440">
        <v>164.04999999999995</v>
      </c>
      <c r="F116" s="440">
        <v>162.74999999999997</v>
      </c>
      <c r="G116" s="440">
        <v>160.74999999999994</v>
      </c>
      <c r="H116" s="440">
        <v>167.34999999999997</v>
      </c>
      <c r="I116" s="440">
        <v>169.35000000000002</v>
      </c>
      <c r="J116" s="440">
        <v>170.64999999999998</v>
      </c>
      <c r="K116" s="439">
        <v>168.05</v>
      </c>
      <c r="L116" s="439">
        <v>164.75</v>
      </c>
      <c r="M116" s="439">
        <v>28.947289999999999</v>
      </c>
    </row>
    <row r="117" spans="1:13">
      <c r="A117" s="245">
        <v>107</v>
      </c>
      <c r="B117" s="442" t="s">
        <v>83</v>
      </c>
      <c r="C117" s="439">
        <v>156</v>
      </c>
      <c r="D117" s="440">
        <v>155.43333333333334</v>
      </c>
      <c r="E117" s="440">
        <v>153.36666666666667</v>
      </c>
      <c r="F117" s="440">
        <v>150.73333333333335</v>
      </c>
      <c r="G117" s="440">
        <v>148.66666666666669</v>
      </c>
      <c r="H117" s="440">
        <v>158.06666666666666</v>
      </c>
      <c r="I117" s="440">
        <v>160.13333333333333</v>
      </c>
      <c r="J117" s="440">
        <v>162.76666666666665</v>
      </c>
      <c r="K117" s="439">
        <v>157.5</v>
      </c>
      <c r="L117" s="439">
        <v>152.80000000000001</v>
      </c>
      <c r="M117" s="439">
        <v>128.74064999999999</v>
      </c>
    </row>
    <row r="118" spans="1:13">
      <c r="A118" s="245">
        <v>108</v>
      </c>
      <c r="B118" s="442" t="s">
        <v>336</v>
      </c>
      <c r="C118" s="439">
        <v>391.3</v>
      </c>
      <c r="D118" s="440">
        <v>393.10000000000008</v>
      </c>
      <c r="E118" s="440">
        <v>385.85000000000014</v>
      </c>
      <c r="F118" s="440">
        <v>380.40000000000003</v>
      </c>
      <c r="G118" s="440">
        <v>373.15000000000009</v>
      </c>
      <c r="H118" s="440">
        <v>398.55000000000018</v>
      </c>
      <c r="I118" s="440">
        <v>405.80000000000007</v>
      </c>
      <c r="J118" s="440">
        <v>411.25000000000023</v>
      </c>
      <c r="K118" s="439">
        <v>400.35</v>
      </c>
      <c r="L118" s="439">
        <v>387.65</v>
      </c>
      <c r="M118" s="439">
        <v>4.7421699999999998</v>
      </c>
    </row>
    <row r="119" spans="1:13">
      <c r="A119" s="245">
        <v>109</v>
      </c>
      <c r="B119" s="442" t="s">
        <v>821</v>
      </c>
      <c r="C119" s="439">
        <v>3824.1</v>
      </c>
      <c r="D119" s="440">
        <v>3796.8333333333335</v>
      </c>
      <c r="E119" s="440">
        <v>3744.2666666666669</v>
      </c>
      <c r="F119" s="440">
        <v>3664.4333333333334</v>
      </c>
      <c r="G119" s="440">
        <v>3611.8666666666668</v>
      </c>
      <c r="H119" s="440">
        <v>3876.666666666667</v>
      </c>
      <c r="I119" s="440">
        <v>3929.2333333333336</v>
      </c>
      <c r="J119" s="440">
        <v>4009.0666666666671</v>
      </c>
      <c r="K119" s="439">
        <v>3849.4</v>
      </c>
      <c r="L119" s="439">
        <v>3717</v>
      </c>
      <c r="M119" s="439">
        <v>9.5860900000000004</v>
      </c>
    </row>
    <row r="120" spans="1:13">
      <c r="A120" s="245">
        <v>110</v>
      </c>
      <c r="B120" s="442" t="s">
        <v>84</v>
      </c>
      <c r="C120" s="439">
        <v>1698.6</v>
      </c>
      <c r="D120" s="440">
        <v>1707.4833333333333</v>
      </c>
      <c r="E120" s="440">
        <v>1687.9666666666667</v>
      </c>
      <c r="F120" s="440">
        <v>1677.3333333333333</v>
      </c>
      <c r="G120" s="440">
        <v>1657.8166666666666</v>
      </c>
      <c r="H120" s="440">
        <v>1718.1166666666668</v>
      </c>
      <c r="I120" s="440">
        <v>1737.6333333333337</v>
      </c>
      <c r="J120" s="440">
        <v>1748.2666666666669</v>
      </c>
      <c r="K120" s="439">
        <v>1727</v>
      </c>
      <c r="L120" s="439">
        <v>1696.85</v>
      </c>
      <c r="M120" s="439">
        <v>5.67699</v>
      </c>
    </row>
    <row r="121" spans="1:13">
      <c r="A121" s="245">
        <v>111</v>
      </c>
      <c r="B121" s="442" t="s">
        <v>85</v>
      </c>
      <c r="C121" s="439">
        <v>714.1</v>
      </c>
      <c r="D121" s="440">
        <v>716.58333333333337</v>
      </c>
      <c r="E121" s="440">
        <v>702.51666666666677</v>
      </c>
      <c r="F121" s="440">
        <v>690.93333333333339</v>
      </c>
      <c r="G121" s="440">
        <v>676.86666666666679</v>
      </c>
      <c r="H121" s="440">
        <v>728.16666666666674</v>
      </c>
      <c r="I121" s="440">
        <v>742.23333333333335</v>
      </c>
      <c r="J121" s="440">
        <v>753.81666666666672</v>
      </c>
      <c r="K121" s="439">
        <v>730.65</v>
      </c>
      <c r="L121" s="439">
        <v>705</v>
      </c>
      <c r="M121" s="439">
        <v>26.239429999999999</v>
      </c>
    </row>
    <row r="122" spans="1:13">
      <c r="A122" s="245">
        <v>112</v>
      </c>
      <c r="B122" s="442" t="s">
        <v>232</v>
      </c>
      <c r="C122" s="439">
        <v>853.25</v>
      </c>
      <c r="D122" s="440">
        <v>852.25</v>
      </c>
      <c r="E122" s="440">
        <v>836.7</v>
      </c>
      <c r="F122" s="440">
        <v>820.15000000000009</v>
      </c>
      <c r="G122" s="440">
        <v>804.60000000000014</v>
      </c>
      <c r="H122" s="440">
        <v>868.8</v>
      </c>
      <c r="I122" s="440">
        <v>884.34999999999991</v>
      </c>
      <c r="J122" s="440">
        <v>900.89999999999986</v>
      </c>
      <c r="K122" s="439">
        <v>867.8</v>
      </c>
      <c r="L122" s="439">
        <v>835.7</v>
      </c>
      <c r="M122" s="439">
        <v>3.58711</v>
      </c>
    </row>
    <row r="123" spans="1:13">
      <c r="A123" s="245">
        <v>113</v>
      </c>
      <c r="B123" s="442" t="s">
        <v>337</v>
      </c>
      <c r="C123" s="439">
        <v>709.9</v>
      </c>
      <c r="D123" s="440">
        <v>717.69999999999993</v>
      </c>
      <c r="E123" s="440">
        <v>695.09999999999991</v>
      </c>
      <c r="F123" s="440">
        <v>680.3</v>
      </c>
      <c r="G123" s="440">
        <v>657.69999999999993</v>
      </c>
      <c r="H123" s="440">
        <v>732.49999999999989</v>
      </c>
      <c r="I123" s="440">
        <v>755.1</v>
      </c>
      <c r="J123" s="440">
        <v>769.89999999999986</v>
      </c>
      <c r="K123" s="439">
        <v>740.3</v>
      </c>
      <c r="L123" s="439">
        <v>702.9</v>
      </c>
      <c r="M123" s="439">
        <v>1.26298</v>
      </c>
    </row>
    <row r="124" spans="1:13">
      <c r="A124" s="245">
        <v>114</v>
      </c>
      <c r="B124" s="442" t="s">
        <v>233</v>
      </c>
      <c r="C124" s="439">
        <v>406.55</v>
      </c>
      <c r="D124" s="440">
        <v>405.06666666666666</v>
      </c>
      <c r="E124" s="440">
        <v>401.98333333333335</v>
      </c>
      <c r="F124" s="440">
        <v>397.41666666666669</v>
      </c>
      <c r="G124" s="440">
        <v>394.33333333333337</v>
      </c>
      <c r="H124" s="440">
        <v>409.63333333333333</v>
      </c>
      <c r="I124" s="440">
        <v>412.7166666666667</v>
      </c>
      <c r="J124" s="440">
        <v>417.2833333333333</v>
      </c>
      <c r="K124" s="439">
        <v>408.15</v>
      </c>
      <c r="L124" s="439">
        <v>400.5</v>
      </c>
      <c r="M124" s="439">
        <v>7.2569600000000003</v>
      </c>
    </row>
    <row r="125" spans="1:13">
      <c r="A125" s="245">
        <v>115</v>
      </c>
      <c r="B125" s="442" t="s">
        <v>86</v>
      </c>
      <c r="C125" s="439">
        <v>816.4</v>
      </c>
      <c r="D125" s="440">
        <v>816.4666666666667</v>
      </c>
      <c r="E125" s="440">
        <v>808.43333333333339</v>
      </c>
      <c r="F125" s="440">
        <v>800.4666666666667</v>
      </c>
      <c r="G125" s="440">
        <v>792.43333333333339</v>
      </c>
      <c r="H125" s="440">
        <v>824.43333333333339</v>
      </c>
      <c r="I125" s="440">
        <v>832.4666666666667</v>
      </c>
      <c r="J125" s="440">
        <v>840.43333333333339</v>
      </c>
      <c r="K125" s="439">
        <v>824.5</v>
      </c>
      <c r="L125" s="439">
        <v>808.5</v>
      </c>
      <c r="M125" s="439">
        <v>7.5628299999999999</v>
      </c>
    </row>
    <row r="126" spans="1:13">
      <c r="A126" s="245">
        <v>116</v>
      </c>
      <c r="B126" s="442" t="s">
        <v>338</v>
      </c>
      <c r="C126" s="439">
        <v>802.9</v>
      </c>
      <c r="D126" s="440">
        <v>797.93333333333339</v>
      </c>
      <c r="E126" s="440">
        <v>786.86666666666679</v>
      </c>
      <c r="F126" s="440">
        <v>770.83333333333337</v>
      </c>
      <c r="G126" s="440">
        <v>759.76666666666677</v>
      </c>
      <c r="H126" s="440">
        <v>813.96666666666681</v>
      </c>
      <c r="I126" s="440">
        <v>825.03333333333342</v>
      </c>
      <c r="J126" s="440">
        <v>841.06666666666683</v>
      </c>
      <c r="K126" s="439">
        <v>809</v>
      </c>
      <c r="L126" s="439">
        <v>781.9</v>
      </c>
      <c r="M126" s="439">
        <v>2.7911800000000002</v>
      </c>
    </row>
    <row r="127" spans="1:13">
      <c r="A127" s="245">
        <v>117</v>
      </c>
      <c r="B127" s="442" t="s">
        <v>339</v>
      </c>
      <c r="C127" s="439">
        <v>117.2</v>
      </c>
      <c r="D127" s="440">
        <v>110.03333333333335</v>
      </c>
      <c r="E127" s="440">
        <v>102.86666666666669</v>
      </c>
      <c r="F127" s="440">
        <v>88.533333333333346</v>
      </c>
      <c r="G127" s="440">
        <v>81.366666666666688</v>
      </c>
      <c r="H127" s="440">
        <v>124.36666666666669</v>
      </c>
      <c r="I127" s="440">
        <v>131.53333333333336</v>
      </c>
      <c r="J127" s="440">
        <v>145.86666666666667</v>
      </c>
      <c r="K127" s="439">
        <v>117.2</v>
      </c>
      <c r="L127" s="439">
        <v>95.7</v>
      </c>
      <c r="M127" s="439">
        <v>77.905529999999999</v>
      </c>
    </row>
    <row r="128" spans="1:13">
      <c r="A128" s="245">
        <v>118</v>
      </c>
      <c r="B128" s="442" t="s">
        <v>340</v>
      </c>
      <c r="C128" s="439">
        <v>104.05</v>
      </c>
      <c r="D128" s="440">
        <v>104.7</v>
      </c>
      <c r="E128" s="440">
        <v>102.7</v>
      </c>
      <c r="F128" s="440">
        <v>101.35</v>
      </c>
      <c r="G128" s="440">
        <v>99.35</v>
      </c>
      <c r="H128" s="440">
        <v>106.05000000000001</v>
      </c>
      <c r="I128" s="440">
        <v>108.05000000000001</v>
      </c>
      <c r="J128" s="440">
        <v>109.40000000000002</v>
      </c>
      <c r="K128" s="439">
        <v>106.7</v>
      </c>
      <c r="L128" s="439">
        <v>103.35</v>
      </c>
      <c r="M128" s="439">
        <v>18.905660000000001</v>
      </c>
    </row>
    <row r="129" spans="1:13">
      <c r="A129" s="245">
        <v>119</v>
      </c>
      <c r="B129" s="442" t="s">
        <v>341</v>
      </c>
      <c r="C129" s="439">
        <v>766.95</v>
      </c>
      <c r="D129" s="440">
        <v>763.48333333333323</v>
      </c>
      <c r="E129" s="440">
        <v>737.56666666666649</v>
      </c>
      <c r="F129" s="440">
        <v>708.18333333333328</v>
      </c>
      <c r="G129" s="440">
        <v>682.26666666666654</v>
      </c>
      <c r="H129" s="440">
        <v>792.86666666666645</v>
      </c>
      <c r="I129" s="440">
        <v>818.78333333333319</v>
      </c>
      <c r="J129" s="440">
        <v>848.1666666666664</v>
      </c>
      <c r="K129" s="439">
        <v>789.4</v>
      </c>
      <c r="L129" s="439">
        <v>734.1</v>
      </c>
      <c r="M129" s="439">
        <v>6.4644199999999996</v>
      </c>
    </row>
    <row r="130" spans="1:13">
      <c r="A130" s="245">
        <v>120</v>
      </c>
      <c r="B130" s="442" t="s">
        <v>92</v>
      </c>
      <c r="C130" s="439">
        <v>304.45</v>
      </c>
      <c r="D130" s="440">
        <v>302.56666666666666</v>
      </c>
      <c r="E130" s="440">
        <v>298.5333333333333</v>
      </c>
      <c r="F130" s="440">
        <v>292.61666666666662</v>
      </c>
      <c r="G130" s="440">
        <v>288.58333333333326</v>
      </c>
      <c r="H130" s="440">
        <v>308.48333333333335</v>
      </c>
      <c r="I130" s="440">
        <v>312.51666666666677</v>
      </c>
      <c r="J130" s="440">
        <v>318.43333333333339</v>
      </c>
      <c r="K130" s="439">
        <v>306.60000000000002</v>
      </c>
      <c r="L130" s="439">
        <v>296.64999999999998</v>
      </c>
      <c r="M130" s="439">
        <v>82.302679999999995</v>
      </c>
    </row>
    <row r="131" spans="1:13">
      <c r="A131" s="245">
        <v>121</v>
      </c>
      <c r="B131" s="442" t="s">
        <v>87</v>
      </c>
      <c r="C131" s="439">
        <v>556.35</v>
      </c>
      <c r="D131" s="440">
        <v>556.31666666666661</v>
      </c>
      <c r="E131" s="440">
        <v>551.88333333333321</v>
      </c>
      <c r="F131" s="440">
        <v>547.41666666666663</v>
      </c>
      <c r="G131" s="440">
        <v>542.98333333333323</v>
      </c>
      <c r="H131" s="440">
        <v>560.78333333333319</v>
      </c>
      <c r="I131" s="440">
        <v>565.21666666666658</v>
      </c>
      <c r="J131" s="440">
        <v>569.68333333333317</v>
      </c>
      <c r="K131" s="439">
        <v>560.75</v>
      </c>
      <c r="L131" s="439">
        <v>551.85</v>
      </c>
      <c r="M131" s="439">
        <v>39.663960000000003</v>
      </c>
    </row>
    <row r="132" spans="1:13">
      <c r="A132" s="245">
        <v>122</v>
      </c>
      <c r="B132" s="442" t="s">
        <v>234</v>
      </c>
      <c r="C132" s="439">
        <v>1790.6</v>
      </c>
      <c r="D132" s="440">
        <v>1789.95</v>
      </c>
      <c r="E132" s="440">
        <v>1770.9</v>
      </c>
      <c r="F132" s="440">
        <v>1751.2</v>
      </c>
      <c r="G132" s="440">
        <v>1732.15</v>
      </c>
      <c r="H132" s="440">
        <v>1809.65</v>
      </c>
      <c r="I132" s="440">
        <v>1828.6999999999998</v>
      </c>
      <c r="J132" s="440">
        <v>1848.4</v>
      </c>
      <c r="K132" s="439">
        <v>1809</v>
      </c>
      <c r="L132" s="439">
        <v>1770.25</v>
      </c>
      <c r="M132" s="439">
        <v>1.6719999999999999</v>
      </c>
    </row>
    <row r="133" spans="1:13">
      <c r="A133" s="245">
        <v>123</v>
      </c>
      <c r="B133" s="442" t="s">
        <v>342</v>
      </c>
      <c r="C133" s="439">
        <v>1825.65</v>
      </c>
      <c r="D133" s="440">
        <v>1807.5666666666668</v>
      </c>
      <c r="E133" s="440">
        <v>1767.2333333333336</v>
      </c>
      <c r="F133" s="440">
        <v>1708.8166666666668</v>
      </c>
      <c r="G133" s="440">
        <v>1668.4833333333336</v>
      </c>
      <c r="H133" s="440">
        <v>1865.9833333333336</v>
      </c>
      <c r="I133" s="440">
        <v>1906.3166666666671</v>
      </c>
      <c r="J133" s="440">
        <v>1964.7333333333336</v>
      </c>
      <c r="K133" s="439">
        <v>1847.9</v>
      </c>
      <c r="L133" s="439">
        <v>1749.15</v>
      </c>
      <c r="M133" s="439">
        <v>34.109459999999999</v>
      </c>
    </row>
    <row r="134" spans="1:13">
      <c r="A134" s="245">
        <v>124</v>
      </c>
      <c r="B134" s="442" t="s">
        <v>343</v>
      </c>
      <c r="C134" s="439">
        <v>184.85</v>
      </c>
      <c r="D134" s="440">
        <v>185.26666666666665</v>
      </c>
      <c r="E134" s="440">
        <v>180.6333333333333</v>
      </c>
      <c r="F134" s="440">
        <v>176.41666666666666</v>
      </c>
      <c r="G134" s="440">
        <v>171.7833333333333</v>
      </c>
      <c r="H134" s="440">
        <v>189.48333333333329</v>
      </c>
      <c r="I134" s="440">
        <v>194.11666666666662</v>
      </c>
      <c r="J134" s="440">
        <v>198.33333333333329</v>
      </c>
      <c r="K134" s="439">
        <v>189.9</v>
      </c>
      <c r="L134" s="439">
        <v>181.05</v>
      </c>
      <c r="M134" s="439">
        <v>29.794809999999998</v>
      </c>
    </row>
    <row r="135" spans="1:13">
      <c r="A135" s="245">
        <v>125</v>
      </c>
      <c r="B135" s="442" t="s">
        <v>830</v>
      </c>
      <c r="C135" s="439">
        <v>205.25</v>
      </c>
      <c r="D135" s="440">
        <v>202.46666666666667</v>
      </c>
      <c r="E135" s="440">
        <v>199.68333333333334</v>
      </c>
      <c r="F135" s="440">
        <v>194.11666666666667</v>
      </c>
      <c r="G135" s="440">
        <v>191.33333333333334</v>
      </c>
      <c r="H135" s="440">
        <v>208.03333333333333</v>
      </c>
      <c r="I135" s="440">
        <v>210.81666666666669</v>
      </c>
      <c r="J135" s="440">
        <v>216.38333333333333</v>
      </c>
      <c r="K135" s="439">
        <v>205.25</v>
      </c>
      <c r="L135" s="439">
        <v>196.9</v>
      </c>
      <c r="M135" s="439">
        <v>14.607200000000001</v>
      </c>
    </row>
    <row r="136" spans="1:13">
      <c r="A136" s="245">
        <v>126</v>
      </c>
      <c r="B136" s="442" t="s">
        <v>740</v>
      </c>
      <c r="C136" s="439">
        <v>939.9</v>
      </c>
      <c r="D136" s="440">
        <v>936.80000000000007</v>
      </c>
      <c r="E136" s="440">
        <v>928.60000000000014</v>
      </c>
      <c r="F136" s="440">
        <v>917.30000000000007</v>
      </c>
      <c r="G136" s="440">
        <v>909.10000000000014</v>
      </c>
      <c r="H136" s="440">
        <v>948.10000000000014</v>
      </c>
      <c r="I136" s="440">
        <v>956.30000000000018</v>
      </c>
      <c r="J136" s="440">
        <v>967.60000000000014</v>
      </c>
      <c r="K136" s="439">
        <v>945</v>
      </c>
      <c r="L136" s="439">
        <v>925.5</v>
      </c>
      <c r="M136" s="439">
        <v>0.82238</v>
      </c>
    </row>
    <row r="137" spans="1:13">
      <c r="A137" s="245">
        <v>127</v>
      </c>
      <c r="B137" s="442" t="s">
        <v>345</v>
      </c>
      <c r="C137" s="439">
        <v>579.70000000000005</v>
      </c>
      <c r="D137" s="440">
        <v>576.80000000000007</v>
      </c>
      <c r="E137" s="440">
        <v>568.40000000000009</v>
      </c>
      <c r="F137" s="440">
        <v>557.1</v>
      </c>
      <c r="G137" s="440">
        <v>548.70000000000005</v>
      </c>
      <c r="H137" s="440">
        <v>588.10000000000014</v>
      </c>
      <c r="I137" s="440">
        <v>596.5</v>
      </c>
      <c r="J137" s="440">
        <v>607.80000000000018</v>
      </c>
      <c r="K137" s="439">
        <v>585.20000000000005</v>
      </c>
      <c r="L137" s="439">
        <v>565.5</v>
      </c>
      <c r="M137" s="439">
        <v>7.2779299999999996</v>
      </c>
    </row>
    <row r="138" spans="1:13">
      <c r="A138" s="245">
        <v>128</v>
      </c>
      <c r="B138" s="442" t="s">
        <v>89</v>
      </c>
      <c r="C138" s="439">
        <v>15.45</v>
      </c>
      <c r="D138" s="440">
        <v>15.616666666666667</v>
      </c>
      <c r="E138" s="440">
        <v>15.133333333333333</v>
      </c>
      <c r="F138" s="440">
        <v>14.816666666666666</v>
      </c>
      <c r="G138" s="440">
        <v>14.333333333333332</v>
      </c>
      <c r="H138" s="440">
        <v>15.933333333333334</v>
      </c>
      <c r="I138" s="440">
        <v>16.416666666666668</v>
      </c>
      <c r="J138" s="440">
        <v>16.733333333333334</v>
      </c>
      <c r="K138" s="439">
        <v>16.100000000000001</v>
      </c>
      <c r="L138" s="439">
        <v>15.3</v>
      </c>
      <c r="M138" s="439">
        <v>81.328599999999994</v>
      </c>
    </row>
    <row r="139" spans="1:13">
      <c r="A139" s="245">
        <v>129</v>
      </c>
      <c r="B139" s="442" t="s">
        <v>346</v>
      </c>
      <c r="C139" s="439">
        <v>218.55</v>
      </c>
      <c r="D139" s="440">
        <v>219.63333333333333</v>
      </c>
      <c r="E139" s="440">
        <v>214.26666666666665</v>
      </c>
      <c r="F139" s="440">
        <v>209.98333333333332</v>
      </c>
      <c r="G139" s="440">
        <v>204.61666666666665</v>
      </c>
      <c r="H139" s="440">
        <v>223.91666666666666</v>
      </c>
      <c r="I139" s="440">
        <v>229.28333333333333</v>
      </c>
      <c r="J139" s="440">
        <v>233.56666666666666</v>
      </c>
      <c r="K139" s="439">
        <v>225</v>
      </c>
      <c r="L139" s="439">
        <v>215.35</v>
      </c>
      <c r="M139" s="439">
        <v>6.5673599999999999</v>
      </c>
    </row>
    <row r="140" spans="1:13">
      <c r="A140" s="245">
        <v>130</v>
      </c>
      <c r="B140" s="442" t="s">
        <v>90</v>
      </c>
      <c r="C140" s="439">
        <v>4241.2</v>
      </c>
      <c r="D140" s="440">
        <v>4234.0333333333328</v>
      </c>
      <c r="E140" s="440">
        <v>4208.9666666666653</v>
      </c>
      <c r="F140" s="440">
        <v>4176.7333333333327</v>
      </c>
      <c r="G140" s="440">
        <v>4151.6666666666652</v>
      </c>
      <c r="H140" s="440">
        <v>4266.2666666666655</v>
      </c>
      <c r="I140" s="440">
        <v>4291.333333333333</v>
      </c>
      <c r="J140" s="440">
        <v>4323.5666666666657</v>
      </c>
      <c r="K140" s="439">
        <v>4259.1000000000004</v>
      </c>
      <c r="L140" s="439">
        <v>4201.8</v>
      </c>
      <c r="M140" s="439">
        <v>3.6601699999999999</v>
      </c>
    </row>
    <row r="141" spans="1:13">
      <c r="A141" s="245">
        <v>131</v>
      </c>
      <c r="B141" s="442" t="s">
        <v>347</v>
      </c>
      <c r="C141" s="439">
        <v>4226.3</v>
      </c>
      <c r="D141" s="440">
        <v>4237.9666666666662</v>
      </c>
      <c r="E141" s="440">
        <v>4182.4833333333327</v>
      </c>
      <c r="F141" s="440">
        <v>4138.6666666666661</v>
      </c>
      <c r="G141" s="440">
        <v>4083.1833333333325</v>
      </c>
      <c r="H141" s="440">
        <v>4281.7833333333328</v>
      </c>
      <c r="I141" s="440">
        <v>4337.2666666666664</v>
      </c>
      <c r="J141" s="440">
        <v>4381.083333333333</v>
      </c>
      <c r="K141" s="439">
        <v>4293.45</v>
      </c>
      <c r="L141" s="439">
        <v>4194.1499999999996</v>
      </c>
      <c r="M141" s="439">
        <v>1.5814999999999999</v>
      </c>
    </row>
    <row r="142" spans="1:13">
      <c r="A142" s="245">
        <v>132</v>
      </c>
      <c r="B142" s="442" t="s">
        <v>348</v>
      </c>
      <c r="C142" s="439">
        <v>2983.2</v>
      </c>
      <c r="D142" s="440">
        <v>2982.7333333333336</v>
      </c>
      <c r="E142" s="440">
        <v>2930.5166666666673</v>
      </c>
      <c r="F142" s="440">
        <v>2877.8333333333339</v>
      </c>
      <c r="G142" s="440">
        <v>2825.6166666666677</v>
      </c>
      <c r="H142" s="440">
        <v>3035.416666666667</v>
      </c>
      <c r="I142" s="440">
        <v>3087.6333333333332</v>
      </c>
      <c r="J142" s="440">
        <v>3140.3166666666666</v>
      </c>
      <c r="K142" s="439">
        <v>3034.95</v>
      </c>
      <c r="L142" s="439">
        <v>2930.05</v>
      </c>
      <c r="M142" s="439">
        <v>6.0108899999999998</v>
      </c>
    </row>
    <row r="143" spans="1:13">
      <c r="A143" s="245">
        <v>133</v>
      </c>
      <c r="B143" s="442" t="s">
        <v>93</v>
      </c>
      <c r="C143" s="439">
        <v>5274.75</v>
      </c>
      <c r="D143" s="440">
        <v>5240.25</v>
      </c>
      <c r="E143" s="440">
        <v>5184.6000000000004</v>
      </c>
      <c r="F143" s="440">
        <v>5094.4500000000007</v>
      </c>
      <c r="G143" s="440">
        <v>5038.8000000000011</v>
      </c>
      <c r="H143" s="440">
        <v>5330.4</v>
      </c>
      <c r="I143" s="440">
        <v>5386.0499999999993</v>
      </c>
      <c r="J143" s="440">
        <v>5476.1999999999989</v>
      </c>
      <c r="K143" s="439">
        <v>5295.9</v>
      </c>
      <c r="L143" s="439">
        <v>5150.1000000000004</v>
      </c>
      <c r="M143" s="439">
        <v>7.32714</v>
      </c>
    </row>
    <row r="144" spans="1:13">
      <c r="A144" s="245">
        <v>134</v>
      </c>
      <c r="B144" s="442" t="s">
        <v>349</v>
      </c>
      <c r="C144" s="439">
        <v>457.55</v>
      </c>
      <c r="D144" s="440">
        <v>452.84999999999997</v>
      </c>
      <c r="E144" s="440">
        <v>441.89999999999992</v>
      </c>
      <c r="F144" s="440">
        <v>426.24999999999994</v>
      </c>
      <c r="G144" s="440">
        <v>415.2999999999999</v>
      </c>
      <c r="H144" s="440">
        <v>468.49999999999994</v>
      </c>
      <c r="I144" s="440">
        <v>479.45</v>
      </c>
      <c r="J144" s="440">
        <v>495.09999999999997</v>
      </c>
      <c r="K144" s="439">
        <v>463.8</v>
      </c>
      <c r="L144" s="439">
        <v>437.2</v>
      </c>
      <c r="M144" s="439">
        <v>26.060279999999999</v>
      </c>
    </row>
    <row r="145" spans="1:13">
      <c r="A145" s="245">
        <v>135</v>
      </c>
      <c r="B145" s="442" t="s">
        <v>350</v>
      </c>
      <c r="C145" s="439">
        <v>115.7</v>
      </c>
      <c r="D145" s="440">
        <v>116.10000000000001</v>
      </c>
      <c r="E145" s="440">
        <v>113.75000000000001</v>
      </c>
      <c r="F145" s="440">
        <v>111.80000000000001</v>
      </c>
      <c r="G145" s="440">
        <v>109.45000000000002</v>
      </c>
      <c r="H145" s="440">
        <v>118.05000000000001</v>
      </c>
      <c r="I145" s="440">
        <v>120.4</v>
      </c>
      <c r="J145" s="440">
        <v>122.35000000000001</v>
      </c>
      <c r="K145" s="439">
        <v>118.45</v>
      </c>
      <c r="L145" s="439">
        <v>114.15</v>
      </c>
      <c r="M145" s="439">
        <v>8.4851100000000006</v>
      </c>
    </row>
    <row r="146" spans="1:13">
      <c r="A146" s="245">
        <v>136</v>
      </c>
      <c r="B146" s="442" t="s">
        <v>831</v>
      </c>
      <c r="C146" s="439">
        <v>252.5</v>
      </c>
      <c r="D146" s="440">
        <v>252.88333333333333</v>
      </c>
      <c r="E146" s="440">
        <v>247.76666666666665</v>
      </c>
      <c r="F146" s="440">
        <v>243.03333333333333</v>
      </c>
      <c r="G146" s="440">
        <v>237.91666666666666</v>
      </c>
      <c r="H146" s="440">
        <v>257.61666666666667</v>
      </c>
      <c r="I146" s="440">
        <v>262.73333333333335</v>
      </c>
      <c r="J146" s="440">
        <v>267.46666666666664</v>
      </c>
      <c r="K146" s="439">
        <v>258</v>
      </c>
      <c r="L146" s="439">
        <v>248.15</v>
      </c>
      <c r="M146" s="439">
        <v>2.9265099999999999</v>
      </c>
    </row>
    <row r="147" spans="1:13">
      <c r="A147" s="245">
        <v>137</v>
      </c>
      <c r="B147" s="442" t="s">
        <v>742</v>
      </c>
      <c r="C147" s="439">
        <v>1819.45</v>
      </c>
      <c r="D147" s="440">
        <v>1823.3833333333332</v>
      </c>
      <c r="E147" s="440">
        <v>1806.0666666666664</v>
      </c>
      <c r="F147" s="440">
        <v>1792.6833333333332</v>
      </c>
      <c r="G147" s="440">
        <v>1775.3666666666663</v>
      </c>
      <c r="H147" s="440">
        <v>1836.7666666666664</v>
      </c>
      <c r="I147" s="440">
        <v>1854.083333333333</v>
      </c>
      <c r="J147" s="440">
        <v>1867.4666666666665</v>
      </c>
      <c r="K147" s="439">
        <v>1840.7</v>
      </c>
      <c r="L147" s="439">
        <v>1810</v>
      </c>
      <c r="M147" s="439">
        <v>8.1210000000000004E-2</v>
      </c>
    </row>
    <row r="148" spans="1:13">
      <c r="A148" s="245">
        <v>138</v>
      </c>
      <c r="B148" s="442" t="s">
        <v>235</v>
      </c>
      <c r="C148" s="439">
        <v>74.099999999999994</v>
      </c>
      <c r="D148" s="440">
        <v>74.266666666666666</v>
      </c>
      <c r="E148" s="440">
        <v>72.233333333333334</v>
      </c>
      <c r="F148" s="440">
        <v>70.366666666666674</v>
      </c>
      <c r="G148" s="440">
        <v>68.333333333333343</v>
      </c>
      <c r="H148" s="440">
        <v>76.133333333333326</v>
      </c>
      <c r="I148" s="440">
        <v>78.166666666666657</v>
      </c>
      <c r="J148" s="440">
        <v>80.033333333333317</v>
      </c>
      <c r="K148" s="439">
        <v>76.3</v>
      </c>
      <c r="L148" s="439">
        <v>72.400000000000006</v>
      </c>
      <c r="M148" s="439">
        <v>51.63964</v>
      </c>
    </row>
    <row r="149" spans="1:13">
      <c r="A149" s="245">
        <v>139</v>
      </c>
      <c r="B149" s="442" t="s">
        <v>94</v>
      </c>
      <c r="C149" s="439">
        <v>2763.8</v>
      </c>
      <c r="D149" s="440">
        <v>2762.6</v>
      </c>
      <c r="E149" s="440">
        <v>2746.2</v>
      </c>
      <c r="F149" s="440">
        <v>2728.6</v>
      </c>
      <c r="G149" s="440">
        <v>2712.2</v>
      </c>
      <c r="H149" s="440">
        <v>2780.2</v>
      </c>
      <c r="I149" s="440">
        <v>2796.6000000000004</v>
      </c>
      <c r="J149" s="440">
        <v>2814.2</v>
      </c>
      <c r="K149" s="439">
        <v>2779</v>
      </c>
      <c r="L149" s="439">
        <v>2745</v>
      </c>
      <c r="M149" s="439">
        <v>4.4193199999999999</v>
      </c>
    </row>
    <row r="150" spans="1:13">
      <c r="A150" s="245">
        <v>140</v>
      </c>
      <c r="B150" s="442" t="s">
        <v>351</v>
      </c>
      <c r="C150" s="439">
        <v>214.35</v>
      </c>
      <c r="D150" s="440">
        <v>214.71666666666667</v>
      </c>
      <c r="E150" s="440">
        <v>212.63333333333333</v>
      </c>
      <c r="F150" s="440">
        <v>210.91666666666666</v>
      </c>
      <c r="G150" s="440">
        <v>208.83333333333331</v>
      </c>
      <c r="H150" s="440">
        <v>216.43333333333334</v>
      </c>
      <c r="I150" s="440">
        <v>218.51666666666665</v>
      </c>
      <c r="J150" s="440">
        <v>220.23333333333335</v>
      </c>
      <c r="K150" s="439">
        <v>216.8</v>
      </c>
      <c r="L150" s="439">
        <v>213</v>
      </c>
      <c r="M150" s="439">
        <v>3.0745800000000001</v>
      </c>
    </row>
    <row r="151" spans="1:13">
      <c r="A151" s="245">
        <v>141</v>
      </c>
      <c r="B151" s="442" t="s">
        <v>236</v>
      </c>
      <c r="C151" s="439">
        <v>552.85</v>
      </c>
      <c r="D151" s="440">
        <v>548.55000000000007</v>
      </c>
      <c r="E151" s="440">
        <v>539.65000000000009</v>
      </c>
      <c r="F151" s="440">
        <v>526.45000000000005</v>
      </c>
      <c r="G151" s="440">
        <v>517.55000000000007</v>
      </c>
      <c r="H151" s="440">
        <v>561.75000000000011</v>
      </c>
      <c r="I151" s="440">
        <v>570.65</v>
      </c>
      <c r="J151" s="440">
        <v>583.85000000000014</v>
      </c>
      <c r="K151" s="439">
        <v>557.45000000000005</v>
      </c>
      <c r="L151" s="439">
        <v>535.35</v>
      </c>
      <c r="M151" s="439">
        <v>7.7580900000000002</v>
      </c>
    </row>
    <row r="152" spans="1:13">
      <c r="A152" s="245">
        <v>142</v>
      </c>
      <c r="B152" s="442" t="s">
        <v>237</v>
      </c>
      <c r="C152" s="439">
        <v>1504.15</v>
      </c>
      <c r="D152" s="440">
        <v>1502.6666666666667</v>
      </c>
      <c r="E152" s="440">
        <v>1482.4833333333336</v>
      </c>
      <c r="F152" s="440">
        <v>1460.8166666666668</v>
      </c>
      <c r="G152" s="440">
        <v>1440.6333333333337</v>
      </c>
      <c r="H152" s="440">
        <v>1524.3333333333335</v>
      </c>
      <c r="I152" s="440">
        <v>1544.5166666666664</v>
      </c>
      <c r="J152" s="440">
        <v>1566.1833333333334</v>
      </c>
      <c r="K152" s="439">
        <v>1522.85</v>
      </c>
      <c r="L152" s="439">
        <v>1481</v>
      </c>
      <c r="M152" s="439">
        <v>0.97597999999999996</v>
      </c>
    </row>
    <row r="153" spans="1:13">
      <c r="A153" s="245">
        <v>143</v>
      </c>
      <c r="B153" s="442" t="s">
        <v>238</v>
      </c>
      <c r="C153" s="439">
        <v>87.85</v>
      </c>
      <c r="D153" s="440">
        <v>88.216666666666654</v>
      </c>
      <c r="E153" s="440">
        <v>87.033333333333303</v>
      </c>
      <c r="F153" s="440">
        <v>86.216666666666654</v>
      </c>
      <c r="G153" s="440">
        <v>85.033333333333303</v>
      </c>
      <c r="H153" s="440">
        <v>89.033333333333303</v>
      </c>
      <c r="I153" s="440">
        <v>90.216666666666669</v>
      </c>
      <c r="J153" s="440">
        <v>91.033333333333303</v>
      </c>
      <c r="K153" s="439">
        <v>89.4</v>
      </c>
      <c r="L153" s="439">
        <v>87.4</v>
      </c>
      <c r="M153" s="439">
        <v>58.738680000000002</v>
      </c>
    </row>
    <row r="154" spans="1:13">
      <c r="A154" s="245">
        <v>144</v>
      </c>
      <c r="B154" s="442" t="s">
        <v>95</v>
      </c>
      <c r="C154" s="439">
        <v>95.9</v>
      </c>
      <c r="D154" s="440">
        <v>95.133333333333326</v>
      </c>
      <c r="E154" s="440">
        <v>93.266666666666652</v>
      </c>
      <c r="F154" s="440">
        <v>90.633333333333326</v>
      </c>
      <c r="G154" s="440">
        <v>88.766666666666652</v>
      </c>
      <c r="H154" s="440">
        <v>97.766666666666652</v>
      </c>
      <c r="I154" s="440">
        <v>99.633333333333326</v>
      </c>
      <c r="J154" s="440">
        <v>102.26666666666665</v>
      </c>
      <c r="K154" s="439">
        <v>97</v>
      </c>
      <c r="L154" s="439">
        <v>92.5</v>
      </c>
      <c r="M154" s="439">
        <v>31.56512</v>
      </c>
    </row>
    <row r="155" spans="1:13">
      <c r="A155" s="245">
        <v>145</v>
      </c>
      <c r="B155" s="442" t="s">
        <v>352</v>
      </c>
      <c r="C155" s="439">
        <v>716.9</v>
      </c>
      <c r="D155" s="440">
        <v>718.30000000000007</v>
      </c>
      <c r="E155" s="440">
        <v>712.60000000000014</v>
      </c>
      <c r="F155" s="440">
        <v>708.30000000000007</v>
      </c>
      <c r="G155" s="440">
        <v>702.60000000000014</v>
      </c>
      <c r="H155" s="440">
        <v>722.60000000000014</v>
      </c>
      <c r="I155" s="440">
        <v>728.30000000000018</v>
      </c>
      <c r="J155" s="440">
        <v>732.60000000000014</v>
      </c>
      <c r="K155" s="439">
        <v>724</v>
      </c>
      <c r="L155" s="439">
        <v>714</v>
      </c>
      <c r="M155" s="439">
        <v>0.83250000000000002</v>
      </c>
    </row>
    <row r="156" spans="1:13">
      <c r="A156" s="245">
        <v>146</v>
      </c>
      <c r="B156" s="442" t="s">
        <v>96</v>
      </c>
      <c r="C156" s="439">
        <v>1204.95</v>
      </c>
      <c r="D156" s="440">
        <v>1206.9833333333333</v>
      </c>
      <c r="E156" s="440">
        <v>1195.4666666666667</v>
      </c>
      <c r="F156" s="440">
        <v>1185.9833333333333</v>
      </c>
      <c r="G156" s="440">
        <v>1174.4666666666667</v>
      </c>
      <c r="H156" s="440">
        <v>1216.4666666666667</v>
      </c>
      <c r="I156" s="440">
        <v>1227.9833333333336</v>
      </c>
      <c r="J156" s="440">
        <v>1237.4666666666667</v>
      </c>
      <c r="K156" s="439">
        <v>1218.5</v>
      </c>
      <c r="L156" s="439">
        <v>1197.5</v>
      </c>
      <c r="M156" s="439">
        <v>13.39391</v>
      </c>
    </row>
    <row r="157" spans="1:13">
      <c r="A157" s="245">
        <v>147</v>
      </c>
      <c r="B157" s="442" t="s">
        <v>97</v>
      </c>
      <c r="C157" s="439">
        <v>196.7</v>
      </c>
      <c r="D157" s="440">
        <v>196.81666666666669</v>
      </c>
      <c r="E157" s="440">
        <v>194.63333333333338</v>
      </c>
      <c r="F157" s="440">
        <v>192.56666666666669</v>
      </c>
      <c r="G157" s="440">
        <v>190.38333333333338</v>
      </c>
      <c r="H157" s="440">
        <v>198.88333333333338</v>
      </c>
      <c r="I157" s="440">
        <v>201.06666666666672</v>
      </c>
      <c r="J157" s="440">
        <v>203.13333333333338</v>
      </c>
      <c r="K157" s="439">
        <v>199</v>
      </c>
      <c r="L157" s="439">
        <v>194.75</v>
      </c>
      <c r="M157" s="439">
        <v>23.91301</v>
      </c>
    </row>
    <row r="158" spans="1:13">
      <c r="A158" s="245">
        <v>148</v>
      </c>
      <c r="B158" s="442" t="s">
        <v>354</v>
      </c>
      <c r="C158" s="439">
        <v>340.05</v>
      </c>
      <c r="D158" s="440">
        <v>339.61666666666667</v>
      </c>
      <c r="E158" s="440">
        <v>335.43333333333334</v>
      </c>
      <c r="F158" s="440">
        <v>330.81666666666666</v>
      </c>
      <c r="G158" s="440">
        <v>326.63333333333333</v>
      </c>
      <c r="H158" s="440">
        <v>344.23333333333335</v>
      </c>
      <c r="I158" s="440">
        <v>348.41666666666674</v>
      </c>
      <c r="J158" s="440">
        <v>353.03333333333336</v>
      </c>
      <c r="K158" s="439">
        <v>343.8</v>
      </c>
      <c r="L158" s="439">
        <v>335</v>
      </c>
      <c r="M158" s="439">
        <v>5.1871099999999997</v>
      </c>
    </row>
    <row r="159" spans="1:13">
      <c r="A159" s="245">
        <v>149</v>
      </c>
      <c r="B159" s="442" t="s">
        <v>98</v>
      </c>
      <c r="C159" s="439">
        <v>86.2</v>
      </c>
      <c r="D159" s="440">
        <v>86.716666666666683</v>
      </c>
      <c r="E159" s="440">
        <v>85.53333333333336</v>
      </c>
      <c r="F159" s="440">
        <v>84.866666666666674</v>
      </c>
      <c r="G159" s="440">
        <v>83.683333333333351</v>
      </c>
      <c r="H159" s="440">
        <v>87.383333333333368</v>
      </c>
      <c r="I159" s="440">
        <v>88.566666666666677</v>
      </c>
      <c r="J159" s="440">
        <v>89.233333333333377</v>
      </c>
      <c r="K159" s="439">
        <v>87.9</v>
      </c>
      <c r="L159" s="439">
        <v>86.05</v>
      </c>
      <c r="M159" s="439">
        <v>129.59267</v>
      </c>
    </row>
    <row r="160" spans="1:13">
      <c r="A160" s="245">
        <v>150</v>
      </c>
      <c r="B160" s="442" t="s">
        <v>355</v>
      </c>
      <c r="C160" s="439">
        <v>2998.8</v>
      </c>
      <c r="D160" s="440">
        <v>2994.9833333333336</v>
      </c>
      <c r="E160" s="440">
        <v>2966.5166666666673</v>
      </c>
      <c r="F160" s="440">
        <v>2934.2333333333336</v>
      </c>
      <c r="G160" s="440">
        <v>2905.7666666666673</v>
      </c>
      <c r="H160" s="440">
        <v>3027.2666666666673</v>
      </c>
      <c r="I160" s="440">
        <v>3055.7333333333336</v>
      </c>
      <c r="J160" s="440">
        <v>3088.0166666666673</v>
      </c>
      <c r="K160" s="439">
        <v>3023.45</v>
      </c>
      <c r="L160" s="439">
        <v>2962.7</v>
      </c>
      <c r="M160" s="439">
        <v>0.41194999999999998</v>
      </c>
    </row>
    <row r="161" spans="1:13">
      <c r="A161" s="245">
        <v>151</v>
      </c>
      <c r="B161" s="442" t="s">
        <v>356</v>
      </c>
      <c r="C161" s="439">
        <v>508.9</v>
      </c>
      <c r="D161" s="440">
        <v>507.59999999999997</v>
      </c>
      <c r="E161" s="440">
        <v>501.49999999999989</v>
      </c>
      <c r="F161" s="440">
        <v>494.09999999999991</v>
      </c>
      <c r="G161" s="440">
        <v>487.99999999999983</v>
      </c>
      <c r="H161" s="440">
        <v>515</v>
      </c>
      <c r="I161" s="440">
        <v>521.09999999999991</v>
      </c>
      <c r="J161" s="440">
        <v>528.5</v>
      </c>
      <c r="K161" s="439">
        <v>513.70000000000005</v>
      </c>
      <c r="L161" s="439">
        <v>500.2</v>
      </c>
      <c r="M161" s="439">
        <v>11.13395</v>
      </c>
    </row>
    <row r="162" spans="1:13">
      <c r="A162" s="245">
        <v>152</v>
      </c>
      <c r="B162" s="442" t="s">
        <v>357</v>
      </c>
      <c r="C162" s="439">
        <v>173.35</v>
      </c>
      <c r="D162" s="440">
        <v>173.35</v>
      </c>
      <c r="E162" s="440">
        <v>171.2</v>
      </c>
      <c r="F162" s="440">
        <v>169.04999999999998</v>
      </c>
      <c r="G162" s="440">
        <v>166.89999999999998</v>
      </c>
      <c r="H162" s="440">
        <v>175.5</v>
      </c>
      <c r="I162" s="440">
        <v>177.65000000000003</v>
      </c>
      <c r="J162" s="440">
        <v>179.8</v>
      </c>
      <c r="K162" s="439">
        <v>175.5</v>
      </c>
      <c r="L162" s="439">
        <v>171.2</v>
      </c>
      <c r="M162" s="439">
        <v>6.6372400000000003</v>
      </c>
    </row>
    <row r="163" spans="1:13">
      <c r="A163" s="245">
        <v>153</v>
      </c>
      <c r="B163" s="442" t="s">
        <v>358</v>
      </c>
      <c r="C163" s="439">
        <v>156.4</v>
      </c>
      <c r="D163" s="440">
        <v>156.21666666666667</v>
      </c>
      <c r="E163" s="440">
        <v>152.23333333333335</v>
      </c>
      <c r="F163" s="440">
        <v>148.06666666666669</v>
      </c>
      <c r="G163" s="440">
        <v>144.08333333333337</v>
      </c>
      <c r="H163" s="440">
        <v>160.38333333333333</v>
      </c>
      <c r="I163" s="440">
        <v>164.36666666666662</v>
      </c>
      <c r="J163" s="440">
        <v>168.5333333333333</v>
      </c>
      <c r="K163" s="439">
        <v>160.19999999999999</v>
      </c>
      <c r="L163" s="439">
        <v>152.05000000000001</v>
      </c>
      <c r="M163" s="439">
        <v>59.098120000000002</v>
      </c>
    </row>
    <row r="164" spans="1:13">
      <c r="A164" s="245">
        <v>154</v>
      </c>
      <c r="B164" s="442" t="s">
        <v>359</v>
      </c>
      <c r="C164" s="439">
        <v>235.9</v>
      </c>
      <c r="D164" s="440">
        <v>238.01666666666665</v>
      </c>
      <c r="E164" s="440">
        <v>231.8833333333333</v>
      </c>
      <c r="F164" s="440">
        <v>227.86666666666665</v>
      </c>
      <c r="G164" s="440">
        <v>221.73333333333329</v>
      </c>
      <c r="H164" s="440">
        <v>242.0333333333333</v>
      </c>
      <c r="I164" s="440">
        <v>248.16666666666663</v>
      </c>
      <c r="J164" s="440">
        <v>252.18333333333331</v>
      </c>
      <c r="K164" s="439">
        <v>244.15</v>
      </c>
      <c r="L164" s="439">
        <v>234</v>
      </c>
      <c r="M164" s="439">
        <v>58.108370000000001</v>
      </c>
    </row>
    <row r="165" spans="1:13">
      <c r="A165" s="245">
        <v>155</v>
      </c>
      <c r="B165" s="442" t="s">
        <v>239</v>
      </c>
      <c r="C165" s="439">
        <v>8.0500000000000007</v>
      </c>
      <c r="D165" s="440">
        <v>8.0833333333333339</v>
      </c>
      <c r="E165" s="440">
        <v>7.8166666666666682</v>
      </c>
      <c r="F165" s="440">
        <v>7.5833333333333339</v>
      </c>
      <c r="G165" s="440">
        <v>7.3166666666666682</v>
      </c>
      <c r="H165" s="440">
        <v>8.3166666666666682</v>
      </c>
      <c r="I165" s="440">
        <v>8.5833333333333339</v>
      </c>
      <c r="J165" s="440">
        <v>8.8166666666666682</v>
      </c>
      <c r="K165" s="439">
        <v>8.35</v>
      </c>
      <c r="L165" s="439">
        <v>7.85</v>
      </c>
      <c r="M165" s="439">
        <v>204.54729</v>
      </c>
    </row>
    <row r="166" spans="1:13">
      <c r="A166" s="245">
        <v>156</v>
      </c>
      <c r="B166" s="442" t="s">
        <v>240</v>
      </c>
      <c r="C166" s="439">
        <v>53.3</v>
      </c>
      <c r="D166" s="440">
        <v>53.216666666666669</v>
      </c>
      <c r="E166" s="440">
        <v>51.483333333333334</v>
      </c>
      <c r="F166" s="440">
        <v>49.666666666666664</v>
      </c>
      <c r="G166" s="440">
        <v>47.93333333333333</v>
      </c>
      <c r="H166" s="440">
        <v>55.033333333333339</v>
      </c>
      <c r="I166" s="440">
        <v>56.766666666666673</v>
      </c>
      <c r="J166" s="440">
        <v>58.583333333333343</v>
      </c>
      <c r="K166" s="439">
        <v>54.95</v>
      </c>
      <c r="L166" s="439">
        <v>51.4</v>
      </c>
      <c r="M166" s="439">
        <v>34.032380000000003</v>
      </c>
    </row>
    <row r="167" spans="1:13">
      <c r="A167" s="245">
        <v>157</v>
      </c>
      <c r="B167" s="442" t="s">
        <v>99</v>
      </c>
      <c r="C167" s="439">
        <v>167.8</v>
      </c>
      <c r="D167" s="440">
        <v>167.53333333333333</v>
      </c>
      <c r="E167" s="440">
        <v>165.26666666666665</v>
      </c>
      <c r="F167" s="440">
        <v>162.73333333333332</v>
      </c>
      <c r="G167" s="440">
        <v>160.46666666666664</v>
      </c>
      <c r="H167" s="440">
        <v>170.06666666666666</v>
      </c>
      <c r="I167" s="440">
        <v>172.33333333333337</v>
      </c>
      <c r="J167" s="440">
        <v>174.86666666666667</v>
      </c>
      <c r="K167" s="439">
        <v>169.8</v>
      </c>
      <c r="L167" s="439">
        <v>165</v>
      </c>
      <c r="M167" s="439">
        <v>166.94954000000001</v>
      </c>
    </row>
    <row r="168" spans="1:13">
      <c r="A168" s="245">
        <v>158</v>
      </c>
      <c r="B168" s="442" t="s">
        <v>360</v>
      </c>
      <c r="C168" s="439">
        <v>333.5</v>
      </c>
      <c r="D168" s="440">
        <v>336.01666666666671</v>
      </c>
      <c r="E168" s="440">
        <v>328.08333333333343</v>
      </c>
      <c r="F168" s="440">
        <v>322.66666666666674</v>
      </c>
      <c r="G168" s="440">
        <v>314.73333333333346</v>
      </c>
      <c r="H168" s="440">
        <v>341.43333333333339</v>
      </c>
      <c r="I168" s="440">
        <v>349.36666666666667</v>
      </c>
      <c r="J168" s="440">
        <v>354.78333333333336</v>
      </c>
      <c r="K168" s="439">
        <v>343.95</v>
      </c>
      <c r="L168" s="439">
        <v>330.6</v>
      </c>
      <c r="M168" s="439">
        <v>9.9457799999999992</v>
      </c>
    </row>
    <row r="169" spans="1:13">
      <c r="A169" s="245">
        <v>159</v>
      </c>
      <c r="B169" s="442" t="s">
        <v>361</v>
      </c>
      <c r="C169" s="439">
        <v>283.5</v>
      </c>
      <c r="D169" s="440">
        <v>283.31666666666666</v>
      </c>
      <c r="E169" s="440">
        <v>279.0333333333333</v>
      </c>
      <c r="F169" s="440">
        <v>274.56666666666666</v>
      </c>
      <c r="G169" s="440">
        <v>270.2833333333333</v>
      </c>
      <c r="H169" s="440">
        <v>287.7833333333333</v>
      </c>
      <c r="I169" s="440">
        <v>292.06666666666672</v>
      </c>
      <c r="J169" s="440">
        <v>296.5333333333333</v>
      </c>
      <c r="K169" s="439">
        <v>287.60000000000002</v>
      </c>
      <c r="L169" s="439">
        <v>278.85000000000002</v>
      </c>
      <c r="M169" s="439">
        <v>2.7210399999999999</v>
      </c>
    </row>
    <row r="170" spans="1:13">
      <c r="A170" s="245">
        <v>160</v>
      </c>
      <c r="B170" s="442" t="s">
        <v>744</v>
      </c>
      <c r="C170" s="439">
        <v>4817.5</v>
      </c>
      <c r="D170" s="440">
        <v>4817.5</v>
      </c>
      <c r="E170" s="440">
        <v>4755</v>
      </c>
      <c r="F170" s="440">
        <v>4692.5</v>
      </c>
      <c r="G170" s="440">
        <v>4630</v>
      </c>
      <c r="H170" s="440">
        <v>4880</v>
      </c>
      <c r="I170" s="440">
        <v>4942.5</v>
      </c>
      <c r="J170" s="440">
        <v>5005</v>
      </c>
      <c r="K170" s="439">
        <v>4880</v>
      </c>
      <c r="L170" s="439">
        <v>4755</v>
      </c>
      <c r="M170" s="439">
        <v>0.50202999999999998</v>
      </c>
    </row>
    <row r="171" spans="1:13">
      <c r="A171" s="245">
        <v>161</v>
      </c>
      <c r="B171" s="442" t="s">
        <v>102</v>
      </c>
      <c r="C171" s="439">
        <v>26.7</v>
      </c>
      <c r="D171" s="440">
        <v>26.683333333333334</v>
      </c>
      <c r="E171" s="440">
        <v>26.166666666666668</v>
      </c>
      <c r="F171" s="440">
        <v>25.633333333333333</v>
      </c>
      <c r="G171" s="440">
        <v>25.116666666666667</v>
      </c>
      <c r="H171" s="440">
        <v>27.216666666666669</v>
      </c>
      <c r="I171" s="440">
        <v>27.733333333333334</v>
      </c>
      <c r="J171" s="440">
        <v>28.266666666666669</v>
      </c>
      <c r="K171" s="439">
        <v>27.2</v>
      </c>
      <c r="L171" s="439">
        <v>26.15</v>
      </c>
      <c r="M171" s="439">
        <v>138.72836000000001</v>
      </c>
    </row>
    <row r="172" spans="1:13">
      <c r="A172" s="245">
        <v>162</v>
      </c>
      <c r="B172" s="442" t="s">
        <v>362</v>
      </c>
      <c r="C172" s="439">
        <v>3061.8</v>
      </c>
      <c r="D172" s="440">
        <v>3079.6</v>
      </c>
      <c r="E172" s="440">
        <v>3032.2</v>
      </c>
      <c r="F172" s="440">
        <v>3002.6</v>
      </c>
      <c r="G172" s="440">
        <v>2955.2</v>
      </c>
      <c r="H172" s="440">
        <v>3109.2</v>
      </c>
      <c r="I172" s="440">
        <v>3156.6000000000004</v>
      </c>
      <c r="J172" s="440">
        <v>3186.2</v>
      </c>
      <c r="K172" s="439">
        <v>3127</v>
      </c>
      <c r="L172" s="439">
        <v>3050</v>
      </c>
      <c r="M172" s="439">
        <v>1.7436199999999999</v>
      </c>
    </row>
    <row r="173" spans="1:13">
      <c r="A173" s="245">
        <v>163</v>
      </c>
      <c r="B173" s="442" t="s">
        <v>745</v>
      </c>
      <c r="C173" s="439">
        <v>205.65</v>
      </c>
      <c r="D173" s="440">
        <v>205.20000000000002</v>
      </c>
      <c r="E173" s="440">
        <v>196.95000000000005</v>
      </c>
      <c r="F173" s="440">
        <v>188.25000000000003</v>
      </c>
      <c r="G173" s="440">
        <v>180.00000000000006</v>
      </c>
      <c r="H173" s="440">
        <v>213.90000000000003</v>
      </c>
      <c r="I173" s="440">
        <v>222.14999999999998</v>
      </c>
      <c r="J173" s="440">
        <v>230.85000000000002</v>
      </c>
      <c r="K173" s="439">
        <v>213.45</v>
      </c>
      <c r="L173" s="439">
        <v>196.5</v>
      </c>
      <c r="M173" s="439">
        <v>19.238240000000001</v>
      </c>
    </row>
    <row r="174" spans="1:13">
      <c r="A174" s="245">
        <v>164</v>
      </c>
      <c r="B174" s="442" t="s">
        <v>363</v>
      </c>
      <c r="C174" s="439">
        <v>2980.95</v>
      </c>
      <c r="D174" s="440">
        <v>2965.2999999999997</v>
      </c>
      <c r="E174" s="440">
        <v>2930.5999999999995</v>
      </c>
      <c r="F174" s="440">
        <v>2880.2499999999995</v>
      </c>
      <c r="G174" s="440">
        <v>2845.5499999999993</v>
      </c>
      <c r="H174" s="440">
        <v>3015.6499999999996</v>
      </c>
      <c r="I174" s="440">
        <v>3050.3499999999995</v>
      </c>
      <c r="J174" s="440">
        <v>3100.7</v>
      </c>
      <c r="K174" s="439">
        <v>3000</v>
      </c>
      <c r="L174" s="439">
        <v>2914.95</v>
      </c>
      <c r="M174" s="439">
        <v>0.11025</v>
      </c>
    </row>
    <row r="175" spans="1:13">
      <c r="A175" s="245">
        <v>165</v>
      </c>
      <c r="B175" s="442" t="s">
        <v>241</v>
      </c>
      <c r="C175" s="439">
        <v>199.3</v>
      </c>
      <c r="D175" s="440">
        <v>199.9666666666667</v>
      </c>
      <c r="E175" s="440">
        <v>197.53333333333339</v>
      </c>
      <c r="F175" s="440">
        <v>195.76666666666668</v>
      </c>
      <c r="G175" s="440">
        <v>193.33333333333337</v>
      </c>
      <c r="H175" s="440">
        <v>201.73333333333341</v>
      </c>
      <c r="I175" s="440">
        <v>204.16666666666669</v>
      </c>
      <c r="J175" s="440">
        <v>205.93333333333342</v>
      </c>
      <c r="K175" s="439">
        <v>202.4</v>
      </c>
      <c r="L175" s="439">
        <v>198.2</v>
      </c>
      <c r="M175" s="439">
        <v>4.31189</v>
      </c>
    </row>
    <row r="176" spans="1:13">
      <c r="A176" s="245">
        <v>166</v>
      </c>
      <c r="B176" s="442" t="s">
        <v>364</v>
      </c>
      <c r="C176" s="439">
        <v>5855.65</v>
      </c>
      <c r="D176" s="440">
        <v>5832.7333333333327</v>
      </c>
      <c r="E176" s="440">
        <v>5785.5166666666655</v>
      </c>
      <c r="F176" s="440">
        <v>5715.3833333333332</v>
      </c>
      <c r="G176" s="440">
        <v>5668.1666666666661</v>
      </c>
      <c r="H176" s="440">
        <v>5902.866666666665</v>
      </c>
      <c r="I176" s="440">
        <v>5950.0833333333321</v>
      </c>
      <c r="J176" s="440">
        <v>6020.2166666666644</v>
      </c>
      <c r="K176" s="439">
        <v>5879.95</v>
      </c>
      <c r="L176" s="439">
        <v>5762.6</v>
      </c>
      <c r="M176" s="439">
        <v>0.11161</v>
      </c>
    </row>
    <row r="177" spans="1:13">
      <c r="A177" s="245">
        <v>167</v>
      </c>
      <c r="B177" s="442" t="s">
        <v>365</v>
      </c>
      <c r="C177" s="439">
        <v>1488.25</v>
      </c>
      <c r="D177" s="440">
        <v>1493.7</v>
      </c>
      <c r="E177" s="440">
        <v>1479.5500000000002</v>
      </c>
      <c r="F177" s="440">
        <v>1470.8500000000001</v>
      </c>
      <c r="G177" s="440">
        <v>1456.7000000000003</v>
      </c>
      <c r="H177" s="440">
        <v>1502.4</v>
      </c>
      <c r="I177" s="440">
        <v>1516.5500000000002</v>
      </c>
      <c r="J177" s="440">
        <v>1525.25</v>
      </c>
      <c r="K177" s="439">
        <v>1507.85</v>
      </c>
      <c r="L177" s="439">
        <v>1485</v>
      </c>
      <c r="M177" s="439">
        <v>0.21273</v>
      </c>
    </row>
    <row r="178" spans="1:13">
      <c r="A178" s="245">
        <v>168</v>
      </c>
      <c r="B178" s="442" t="s">
        <v>100</v>
      </c>
      <c r="C178" s="439">
        <v>629.29999999999995</v>
      </c>
      <c r="D178" s="440">
        <v>618.9</v>
      </c>
      <c r="E178" s="440">
        <v>605.4</v>
      </c>
      <c r="F178" s="440">
        <v>581.5</v>
      </c>
      <c r="G178" s="440">
        <v>568</v>
      </c>
      <c r="H178" s="440">
        <v>642.79999999999995</v>
      </c>
      <c r="I178" s="440">
        <v>656.3</v>
      </c>
      <c r="J178" s="440">
        <v>680.19999999999993</v>
      </c>
      <c r="K178" s="439">
        <v>632.4</v>
      </c>
      <c r="L178" s="439">
        <v>595</v>
      </c>
      <c r="M178" s="439">
        <v>46.723590000000002</v>
      </c>
    </row>
    <row r="179" spans="1:13">
      <c r="A179" s="245">
        <v>169</v>
      </c>
      <c r="B179" s="442" t="s">
        <v>366</v>
      </c>
      <c r="C179" s="439">
        <v>931.25</v>
      </c>
      <c r="D179" s="440">
        <v>930.91666666666663</v>
      </c>
      <c r="E179" s="440">
        <v>920.83333333333326</v>
      </c>
      <c r="F179" s="440">
        <v>910.41666666666663</v>
      </c>
      <c r="G179" s="440">
        <v>900.33333333333326</v>
      </c>
      <c r="H179" s="440">
        <v>941.33333333333326</v>
      </c>
      <c r="I179" s="440">
        <v>951.41666666666652</v>
      </c>
      <c r="J179" s="440">
        <v>961.83333333333326</v>
      </c>
      <c r="K179" s="439">
        <v>941</v>
      </c>
      <c r="L179" s="439">
        <v>920.5</v>
      </c>
      <c r="M179" s="439">
        <v>0.47693000000000002</v>
      </c>
    </row>
    <row r="180" spans="1:13">
      <c r="A180" s="245">
        <v>170</v>
      </c>
      <c r="B180" s="442" t="s">
        <v>242</v>
      </c>
      <c r="C180" s="439">
        <v>557.20000000000005</v>
      </c>
      <c r="D180" s="440">
        <v>557.88333333333333</v>
      </c>
      <c r="E180" s="440">
        <v>553.76666666666665</v>
      </c>
      <c r="F180" s="440">
        <v>550.33333333333337</v>
      </c>
      <c r="G180" s="440">
        <v>546.2166666666667</v>
      </c>
      <c r="H180" s="440">
        <v>561.31666666666661</v>
      </c>
      <c r="I180" s="440">
        <v>565.43333333333317</v>
      </c>
      <c r="J180" s="440">
        <v>568.86666666666656</v>
      </c>
      <c r="K180" s="439">
        <v>562</v>
      </c>
      <c r="L180" s="439">
        <v>554.45000000000005</v>
      </c>
      <c r="M180" s="439">
        <v>0.84196000000000004</v>
      </c>
    </row>
    <row r="181" spans="1:13">
      <c r="A181" s="245">
        <v>171</v>
      </c>
      <c r="B181" s="442" t="s">
        <v>103</v>
      </c>
      <c r="C181" s="439">
        <v>855.65</v>
      </c>
      <c r="D181" s="440">
        <v>853.75</v>
      </c>
      <c r="E181" s="440">
        <v>848.6</v>
      </c>
      <c r="F181" s="440">
        <v>841.55000000000007</v>
      </c>
      <c r="G181" s="440">
        <v>836.40000000000009</v>
      </c>
      <c r="H181" s="440">
        <v>860.8</v>
      </c>
      <c r="I181" s="440">
        <v>865.95</v>
      </c>
      <c r="J181" s="440">
        <v>872.99999999999989</v>
      </c>
      <c r="K181" s="439">
        <v>858.9</v>
      </c>
      <c r="L181" s="439">
        <v>846.7</v>
      </c>
      <c r="M181" s="439">
        <v>8.7793899999999994</v>
      </c>
    </row>
    <row r="182" spans="1:13">
      <c r="A182" s="245">
        <v>172</v>
      </c>
      <c r="B182" s="442" t="s">
        <v>243</v>
      </c>
      <c r="C182" s="439">
        <v>541.9</v>
      </c>
      <c r="D182" s="440">
        <v>541.58333333333337</v>
      </c>
      <c r="E182" s="440">
        <v>535.4666666666667</v>
      </c>
      <c r="F182" s="440">
        <v>529.0333333333333</v>
      </c>
      <c r="G182" s="440">
        <v>522.91666666666663</v>
      </c>
      <c r="H182" s="440">
        <v>548.01666666666677</v>
      </c>
      <c r="I182" s="440">
        <v>554.13333333333333</v>
      </c>
      <c r="J182" s="440">
        <v>560.56666666666683</v>
      </c>
      <c r="K182" s="439">
        <v>547.70000000000005</v>
      </c>
      <c r="L182" s="439">
        <v>535.15</v>
      </c>
      <c r="M182" s="439">
        <v>2.75414</v>
      </c>
    </row>
    <row r="183" spans="1:13">
      <c r="A183" s="245">
        <v>173</v>
      </c>
      <c r="B183" s="442" t="s">
        <v>244</v>
      </c>
      <c r="C183" s="439">
        <v>1407.2</v>
      </c>
      <c r="D183" s="440">
        <v>1398.8999999999999</v>
      </c>
      <c r="E183" s="440">
        <v>1380.2999999999997</v>
      </c>
      <c r="F183" s="440">
        <v>1353.3999999999999</v>
      </c>
      <c r="G183" s="440">
        <v>1334.7999999999997</v>
      </c>
      <c r="H183" s="440">
        <v>1425.7999999999997</v>
      </c>
      <c r="I183" s="440">
        <v>1444.3999999999996</v>
      </c>
      <c r="J183" s="440">
        <v>1471.2999999999997</v>
      </c>
      <c r="K183" s="439">
        <v>1417.5</v>
      </c>
      <c r="L183" s="439">
        <v>1372</v>
      </c>
      <c r="M183" s="439">
        <v>4.7659500000000001</v>
      </c>
    </row>
    <row r="184" spans="1:13">
      <c r="A184" s="245">
        <v>174</v>
      </c>
      <c r="B184" s="442" t="s">
        <v>367</v>
      </c>
      <c r="C184" s="439">
        <v>329.15</v>
      </c>
      <c r="D184" s="440">
        <v>327.83333333333331</v>
      </c>
      <c r="E184" s="440">
        <v>324.81666666666661</v>
      </c>
      <c r="F184" s="440">
        <v>320.48333333333329</v>
      </c>
      <c r="G184" s="440">
        <v>317.46666666666658</v>
      </c>
      <c r="H184" s="440">
        <v>332.16666666666663</v>
      </c>
      <c r="I184" s="440">
        <v>335.18333333333339</v>
      </c>
      <c r="J184" s="440">
        <v>339.51666666666665</v>
      </c>
      <c r="K184" s="439">
        <v>330.85</v>
      </c>
      <c r="L184" s="439">
        <v>323.5</v>
      </c>
      <c r="M184" s="439">
        <v>21.40964</v>
      </c>
    </row>
    <row r="185" spans="1:13">
      <c r="A185" s="245">
        <v>175</v>
      </c>
      <c r="B185" s="442" t="s">
        <v>245</v>
      </c>
      <c r="C185" s="439">
        <v>770.4</v>
      </c>
      <c r="D185" s="440">
        <v>772.76666666666677</v>
      </c>
      <c r="E185" s="440">
        <v>758.63333333333355</v>
      </c>
      <c r="F185" s="440">
        <v>746.86666666666679</v>
      </c>
      <c r="G185" s="440">
        <v>732.73333333333358</v>
      </c>
      <c r="H185" s="440">
        <v>784.53333333333353</v>
      </c>
      <c r="I185" s="440">
        <v>798.66666666666674</v>
      </c>
      <c r="J185" s="440">
        <v>810.43333333333351</v>
      </c>
      <c r="K185" s="439">
        <v>786.9</v>
      </c>
      <c r="L185" s="439">
        <v>761</v>
      </c>
      <c r="M185" s="439">
        <v>7.9409700000000001</v>
      </c>
    </row>
    <row r="186" spans="1:13">
      <c r="A186" s="245">
        <v>176</v>
      </c>
      <c r="B186" s="442" t="s">
        <v>104</v>
      </c>
      <c r="C186" s="439">
        <v>1503.15</v>
      </c>
      <c r="D186" s="440">
        <v>1503.1333333333332</v>
      </c>
      <c r="E186" s="440">
        <v>1490.2166666666665</v>
      </c>
      <c r="F186" s="440">
        <v>1477.2833333333333</v>
      </c>
      <c r="G186" s="440">
        <v>1464.3666666666666</v>
      </c>
      <c r="H186" s="440">
        <v>1516.0666666666664</v>
      </c>
      <c r="I186" s="440">
        <v>1528.9833333333333</v>
      </c>
      <c r="J186" s="440">
        <v>1541.9166666666663</v>
      </c>
      <c r="K186" s="439">
        <v>1516.05</v>
      </c>
      <c r="L186" s="439">
        <v>1490.2</v>
      </c>
      <c r="M186" s="439">
        <v>10.273899999999999</v>
      </c>
    </row>
    <row r="187" spans="1:13">
      <c r="A187" s="245">
        <v>177</v>
      </c>
      <c r="B187" s="442" t="s">
        <v>368</v>
      </c>
      <c r="C187" s="439">
        <v>414.8</v>
      </c>
      <c r="D187" s="440">
        <v>415.48333333333329</v>
      </c>
      <c r="E187" s="440">
        <v>407.96666666666658</v>
      </c>
      <c r="F187" s="440">
        <v>401.13333333333327</v>
      </c>
      <c r="G187" s="440">
        <v>393.61666666666656</v>
      </c>
      <c r="H187" s="440">
        <v>422.31666666666661</v>
      </c>
      <c r="I187" s="440">
        <v>429.83333333333337</v>
      </c>
      <c r="J187" s="440">
        <v>436.66666666666663</v>
      </c>
      <c r="K187" s="439">
        <v>423</v>
      </c>
      <c r="L187" s="439">
        <v>408.65</v>
      </c>
      <c r="M187" s="439">
        <v>2.5619200000000002</v>
      </c>
    </row>
    <row r="188" spans="1:13">
      <c r="A188" s="245">
        <v>178</v>
      </c>
      <c r="B188" s="442" t="s">
        <v>369</v>
      </c>
      <c r="C188" s="439">
        <v>136.85</v>
      </c>
      <c r="D188" s="440">
        <v>136.19999999999999</v>
      </c>
      <c r="E188" s="440">
        <v>127.69999999999999</v>
      </c>
      <c r="F188" s="440">
        <v>118.55</v>
      </c>
      <c r="G188" s="440">
        <v>110.05</v>
      </c>
      <c r="H188" s="440">
        <v>145.34999999999997</v>
      </c>
      <c r="I188" s="440">
        <v>153.84999999999997</v>
      </c>
      <c r="J188" s="440">
        <v>162.99999999999997</v>
      </c>
      <c r="K188" s="439">
        <v>144.69999999999999</v>
      </c>
      <c r="L188" s="439">
        <v>127.05</v>
      </c>
      <c r="M188" s="439">
        <v>101.82754</v>
      </c>
    </row>
    <row r="189" spans="1:13">
      <c r="A189" s="245">
        <v>179</v>
      </c>
      <c r="B189" s="442" t="s">
        <v>370</v>
      </c>
      <c r="C189" s="439">
        <v>1205.6500000000001</v>
      </c>
      <c r="D189" s="440">
        <v>1246.0166666666667</v>
      </c>
      <c r="E189" s="440">
        <v>1161.6333333333332</v>
      </c>
      <c r="F189" s="440">
        <v>1117.6166666666666</v>
      </c>
      <c r="G189" s="440">
        <v>1033.2333333333331</v>
      </c>
      <c r="H189" s="440">
        <v>1290.0333333333333</v>
      </c>
      <c r="I189" s="440">
        <v>1374.416666666667</v>
      </c>
      <c r="J189" s="440">
        <v>1418.4333333333334</v>
      </c>
      <c r="K189" s="439">
        <v>1330.4</v>
      </c>
      <c r="L189" s="439">
        <v>1202</v>
      </c>
      <c r="M189" s="439">
        <v>2.4748700000000001</v>
      </c>
    </row>
    <row r="190" spans="1:13">
      <c r="A190" s="245">
        <v>180</v>
      </c>
      <c r="B190" s="442" t="s">
        <v>371</v>
      </c>
      <c r="C190" s="439">
        <v>414.65</v>
      </c>
      <c r="D190" s="440">
        <v>412.98333333333335</v>
      </c>
      <c r="E190" s="440">
        <v>407.7166666666667</v>
      </c>
      <c r="F190" s="440">
        <v>400.78333333333336</v>
      </c>
      <c r="G190" s="440">
        <v>395.51666666666671</v>
      </c>
      <c r="H190" s="440">
        <v>419.91666666666669</v>
      </c>
      <c r="I190" s="440">
        <v>425.18333333333334</v>
      </c>
      <c r="J190" s="440">
        <v>432.11666666666667</v>
      </c>
      <c r="K190" s="439">
        <v>418.25</v>
      </c>
      <c r="L190" s="439">
        <v>406.05</v>
      </c>
      <c r="M190" s="439">
        <v>3.7278699999999998</v>
      </c>
    </row>
    <row r="191" spans="1:13">
      <c r="A191" s="245">
        <v>181</v>
      </c>
      <c r="B191" s="442" t="s">
        <v>743</v>
      </c>
      <c r="C191" s="439">
        <v>171</v>
      </c>
      <c r="D191" s="440">
        <v>170.5</v>
      </c>
      <c r="E191" s="440">
        <v>167.5</v>
      </c>
      <c r="F191" s="440">
        <v>164</v>
      </c>
      <c r="G191" s="440">
        <v>161</v>
      </c>
      <c r="H191" s="440">
        <v>174</v>
      </c>
      <c r="I191" s="440">
        <v>177</v>
      </c>
      <c r="J191" s="440">
        <v>180.5</v>
      </c>
      <c r="K191" s="439">
        <v>173.5</v>
      </c>
      <c r="L191" s="439">
        <v>167</v>
      </c>
      <c r="M191" s="439">
        <v>6.8715200000000003</v>
      </c>
    </row>
    <row r="192" spans="1:13">
      <c r="A192" s="245">
        <v>182</v>
      </c>
      <c r="B192" s="442" t="s">
        <v>773</v>
      </c>
      <c r="C192" s="439">
        <v>1123.4000000000001</v>
      </c>
      <c r="D192" s="440">
        <v>1105.8</v>
      </c>
      <c r="E192" s="440">
        <v>1062.5999999999999</v>
      </c>
      <c r="F192" s="440">
        <v>1001.8</v>
      </c>
      <c r="G192" s="440">
        <v>958.59999999999991</v>
      </c>
      <c r="H192" s="440">
        <v>1166.5999999999999</v>
      </c>
      <c r="I192" s="440">
        <v>1209.8000000000002</v>
      </c>
      <c r="J192" s="440">
        <v>1270.5999999999999</v>
      </c>
      <c r="K192" s="439">
        <v>1149</v>
      </c>
      <c r="L192" s="439">
        <v>1045</v>
      </c>
      <c r="M192" s="439">
        <v>2.5398299999999998</v>
      </c>
    </row>
    <row r="193" spans="1:13">
      <c r="A193" s="245">
        <v>183</v>
      </c>
      <c r="B193" s="442" t="s">
        <v>372</v>
      </c>
      <c r="C193" s="439">
        <v>598.95000000000005</v>
      </c>
      <c r="D193" s="440">
        <v>602.81666666666672</v>
      </c>
      <c r="E193" s="440">
        <v>591.13333333333344</v>
      </c>
      <c r="F193" s="440">
        <v>583.31666666666672</v>
      </c>
      <c r="G193" s="440">
        <v>571.63333333333344</v>
      </c>
      <c r="H193" s="440">
        <v>610.63333333333344</v>
      </c>
      <c r="I193" s="440">
        <v>622.31666666666661</v>
      </c>
      <c r="J193" s="440">
        <v>630.13333333333344</v>
      </c>
      <c r="K193" s="439">
        <v>614.5</v>
      </c>
      <c r="L193" s="439">
        <v>595</v>
      </c>
      <c r="M193" s="439">
        <v>15.94781</v>
      </c>
    </row>
    <row r="194" spans="1:13">
      <c r="A194" s="245">
        <v>184</v>
      </c>
      <c r="B194" s="442" t="s">
        <v>373</v>
      </c>
      <c r="C194" s="439">
        <v>73.95</v>
      </c>
      <c r="D194" s="440">
        <v>73.88333333333334</v>
      </c>
      <c r="E194" s="440">
        <v>72.866666666666674</v>
      </c>
      <c r="F194" s="440">
        <v>71.783333333333331</v>
      </c>
      <c r="G194" s="440">
        <v>70.766666666666666</v>
      </c>
      <c r="H194" s="440">
        <v>74.966666666666683</v>
      </c>
      <c r="I194" s="440">
        <v>75.983333333333363</v>
      </c>
      <c r="J194" s="440">
        <v>77.066666666666691</v>
      </c>
      <c r="K194" s="439">
        <v>74.900000000000006</v>
      </c>
      <c r="L194" s="439">
        <v>72.8</v>
      </c>
      <c r="M194" s="439">
        <v>11.16987</v>
      </c>
    </row>
    <row r="195" spans="1:13">
      <c r="A195" s="245">
        <v>185</v>
      </c>
      <c r="B195" s="442" t="s">
        <v>374</v>
      </c>
      <c r="C195" s="439">
        <v>383</v>
      </c>
      <c r="D195" s="440">
        <v>383.51666666666665</v>
      </c>
      <c r="E195" s="440">
        <v>379.0333333333333</v>
      </c>
      <c r="F195" s="440">
        <v>375.06666666666666</v>
      </c>
      <c r="G195" s="440">
        <v>370.58333333333331</v>
      </c>
      <c r="H195" s="440">
        <v>387.48333333333329</v>
      </c>
      <c r="I195" s="440">
        <v>391.96666666666664</v>
      </c>
      <c r="J195" s="440">
        <v>395.93333333333328</v>
      </c>
      <c r="K195" s="439">
        <v>388</v>
      </c>
      <c r="L195" s="439">
        <v>379.55</v>
      </c>
      <c r="M195" s="439">
        <v>6.9204800000000004</v>
      </c>
    </row>
    <row r="196" spans="1:13">
      <c r="A196" s="245">
        <v>186</v>
      </c>
      <c r="B196" s="442" t="s">
        <v>375</v>
      </c>
      <c r="C196" s="439">
        <v>111</v>
      </c>
      <c r="D196" s="440">
        <v>109.85000000000001</v>
      </c>
      <c r="E196" s="440">
        <v>106.70000000000002</v>
      </c>
      <c r="F196" s="440">
        <v>102.4</v>
      </c>
      <c r="G196" s="440">
        <v>99.250000000000014</v>
      </c>
      <c r="H196" s="440">
        <v>114.15000000000002</v>
      </c>
      <c r="I196" s="440">
        <v>117.30000000000003</v>
      </c>
      <c r="J196" s="440">
        <v>121.60000000000002</v>
      </c>
      <c r="K196" s="439">
        <v>113</v>
      </c>
      <c r="L196" s="439">
        <v>105.55</v>
      </c>
      <c r="M196" s="439">
        <v>61.425289999999997</v>
      </c>
    </row>
    <row r="197" spans="1:13">
      <c r="A197" s="245">
        <v>187</v>
      </c>
      <c r="B197" s="442" t="s">
        <v>376</v>
      </c>
      <c r="C197" s="439">
        <v>114.2</v>
      </c>
      <c r="D197" s="440">
        <v>114.2</v>
      </c>
      <c r="E197" s="440">
        <v>112.5</v>
      </c>
      <c r="F197" s="440">
        <v>110.8</v>
      </c>
      <c r="G197" s="440">
        <v>109.1</v>
      </c>
      <c r="H197" s="440">
        <v>115.9</v>
      </c>
      <c r="I197" s="440">
        <v>117.60000000000002</v>
      </c>
      <c r="J197" s="440">
        <v>119.30000000000001</v>
      </c>
      <c r="K197" s="439">
        <v>115.9</v>
      </c>
      <c r="L197" s="439">
        <v>112.5</v>
      </c>
      <c r="M197" s="439">
        <v>14.529170000000001</v>
      </c>
    </row>
    <row r="198" spans="1:13">
      <c r="A198" s="245">
        <v>188</v>
      </c>
      <c r="B198" s="442" t="s">
        <v>246</v>
      </c>
      <c r="C198" s="439">
        <v>303.8</v>
      </c>
      <c r="D198" s="440">
        <v>305.53333333333336</v>
      </c>
      <c r="E198" s="440">
        <v>300.26666666666671</v>
      </c>
      <c r="F198" s="440">
        <v>296.73333333333335</v>
      </c>
      <c r="G198" s="440">
        <v>291.4666666666667</v>
      </c>
      <c r="H198" s="440">
        <v>309.06666666666672</v>
      </c>
      <c r="I198" s="440">
        <v>314.33333333333337</v>
      </c>
      <c r="J198" s="440">
        <v>317.86666666666673</v>
      </c>
      <c r="K198" s="439">
        <v>310.8</v>
      </c>
      <c r="L198" s="439">
        <v>302</v>
      </c>
      <c r="M198" s="439">
        <v>9.4321400000000004</v>
      </c>
    </row>
    <row r="199" spans="1:13">
      <c r="A199" s="245">
        <v>189</v>
      </c>
      <c r="B199" s="442" t="s">
        <v>377</v>
      </c>
      <c r="C199" s="439">
        <v>729.25</v>
      </c>
      <c r="D199" s="440">
        <v>730.13333333333333</v>
      </c>
      <c r="E199" s="440">
        <v>723.26666666666665</v>
      </c>
      <c r="F199" s="440">
        <v>717.2833333333333</v>
      </c>
      <c r="G199" s="440">
        <v>710.41666666666663</v>
      </c>
      <c r="H199" s="440">
        <v>736.11666666666667</v>
      </c>
      <c r="I199" s="440">
        <v>742.98333333333323</v>
      </c>
      <c r="J199" s="440">
        <v>748.9666666666667</v>
      </c>
      <c r="K199" s="439">
        <v>737</v>
      </c>
      <c r="L199" s="439">
        <v>724.15</v>
      </c>
      <c r="M199" s="439">
        <v>1.13032</v>
      </c>
    </row>
    <row r="200" spans="1:13">
      <c r="A200" s="245">
        <v>190</v>
      </c>
      <c r="B200" s="442" t="s">
        <v>247</v>
      </c>
      <c r="C200" s="439">
        <v>2335.3000000000002</v>
      </c>
      <c r="D200" s="440">
        <v>2359.2166666666667</v>
      </c>
      <c r="E200" s="440">
        <v>2288.3833333333332</v>
      </c>
      <c r="F200" s="440">
        <v>2241.4666666666667</v>
      </c>
      <c r="G200" s="440">
        <v>2170.6333333333332</v>
      </c>
      <c r="H200" s="440">
        <v>2406.1333333333332</v>
      </c>
      <c r="I200" s="440">
        <v>2476.9666666666662</v>
      </c>
      <c r="J200" s="440">
        <v>2523.8833333333332</v>
      </c>
      <c r="K200" s="439">
        <v>2430.0500000000002</v>
      </c>
      <c r="L200" s="439">
        <v>2312.3000000000002</v>
      </c>
      <c r="M200" s="439">
        <v>5.8854100000000003</v>
      </c>
    </row>
    <row r="201" spans="1:13">
      <c r="A201" s="245">
        <v>191</v>
      </c>
      <c r="B201" s="442" t="s">
        <v>107</v>
      </c>
      <c r="C201" s="439">
        <v>967.2</v>
      </c>
      <c r="D201" s="440">
        <v>963.55000000000007</v>
      </c>
      <c r="E201" s="440">
        <v>955.10000000000014</v>
      </c>
      <c r="F201" s="440">
        <v>943.00000000000011</v>
      </c>
      <c r="G201" s="440">
        <v>934.55000000000018</v>
      </c>
      <c r="H201" s="440">
        <v>975.65000000000009</v>
      </c>
      <c r="I201" s="440">
        <v>984.10000000000014</v>
      </c>
      <c r="J201" s="440">
        <v>996.2</v>
      </c>
      <c r="K201" s="439">
        <v>972</v>
      </c>
      <c r="L201" s="439">
        <v>951.45</v>
      </c>
      <c r="M201" s="439">
        <v>63.85642</v>
      </c>
    </row>
    <row r="202" spans="1:13">
      <c r="A202" s="245">
        <v>192</v>
      </c>
      <c r="B202" s="442" t="s">
        <v>248</v>
      </c>
      <c r="C202" s="439">
        <v>3069.05</v>
      </c>
      <c r="D202" s="440">
        <v>3084.35</v>
      </c>
      <c r="E202" s="440">
        <v>3034.7</v>
      </c>
      <c r="F202" s="440">
        <v>3000.35</v>
      </c>
      <c r="G202" s="440">
        <v>2950.7</v>
      </c>
      <c r="H202" s="440">
        <v>3118.7</v>
      </c>
      <c r="I202" s="440">
        <v>3168.3500000000004</v>
      </c>
      <c r="J202" s="440">
        <v>3202.7</v>
      </c>
      <c r="K202" s="439">
        <v>3134</v>
      </c>
      <c r="L202" s="439">
        <v>3050</v>
      </c>
      <c r="M202" s="439">
        <v>5.3745599999999998</v>
      </c>
    </row>
    <row r="203" spans="1:13">
      <c r="A203" s="245">
        <v>193</v>
      </c>
      <c r="B203" s="442" t="s">
        <v>109</v>
      </c>
      <c r="C203" s="439">
        <v>1483.05</v>
      </c>
      <c r="D203" s="440">
        <v>1488.6166666666668</v>
      </c>
      <c r="E203" s="440">
        <v>1475.9333333333336</v>
      </c>
      <c r="F203" s="440">
        <v>1468.8166666666668</v>
      </c>
      <c r="G203" s="440">
        <v>1456.1333333333337</v>
      </c>
      <c r="H203" s="440">
        <v>1495.7333333333336</v>
      </c>
      <c r="I203" s="440">
        <v>1508.416666666667</v>
      </c>
      <c r="J203" s="440">
        <v>1515.5333333333335</v>
      </c>
      <c r="K203" s="439">
        <v>1501.3</v>
      </c>
      <c r="L203" s="439">
        <v>1481.5</v>
      </c>
      <c r="M203" s="439">
        <v>49.362699999999997</v>
      </c>
    </row>
    <row r="204" spans="1:13">
      <c r="A204" s="245">
        <v>194</v>
      </c>
      <c r="B204" s="442" t="s">
        <v>249</v>
      </c>
      <c r="C204" s="439">
        <v>689.7</v>
      </c>
      <c r="D204" s="440">
        <v>687.56666666666661</v>
      </c>
      <c r="E204" s="440">
        <v>683.13333333333321</v>
      </c>
      <c r="F204" s="440">
        <v>676.56666666666661</v>
      </c>
      <c r="G204" s="440">
        <v>672.13333333333321</v>
      </c>
      <c r="H204" s="440">
        <v>694.13333333333321</v>
      </c>
      <c r="I204" s="440">
        <v>698.56666666666661</v>
      </c>
      <c r="J204" s="440">
        <v>705.13333333333321</v>
      </c>
      <c r="K204" s="439">
        <v>692</v>
      </c>
      <c r="L204" s="439">
        <v>681</v>
      </c>
      <c r="M204" s="439">
        <v>34.258609999999997</v>
      </c>
    </row>
    <row r="205" spans="1:13">
      <c r="A205" s="245">
        <v>195</v>
      </c>
      <c r="B205" s="442" t="s">
        <v>382</v>
      </c>
      <c r="C205" s="439">
        <v>51.15</v>
      </c>
      <c r="D205" s="440">
        <v>50.533333333333331</v>
      </c>
      <c r="E205" s="440">
        <v>48.61666666666666</v>
      </c>
      <c r="F205" s="440">
        <v>46.083333333333329</v>
      </c>
      <c r="G205" s="440">
        <v>44.166666666666657</v>
      </c>
      <c r="H205" s="440">
        <v>53.066666666666663</v>
      </c>
      <c r="I205" s="440">
        <v>54.983333333333334</v>
      </c>
      <c r="J205" s="440">
        <v>57.516666666666666</v>
      </c>
      <c r="K205" s="439">
        <v>52.45</v>
      </c>
      <c r="L205" s="439">
        <v>48</v>
      </c>
      <c r="M205" s="439">
        <v>683.69442000000004</v>
      </c>
    </row>
    <row r="206" spans="1:13">
      <c r="A206" s="245">
        <v>196</v>
      </c>
      <c r="B206" s="442" t="s">
        <v>378</v>
      </c>
      <c r="C206" s="439">
        <v>26.1</v>
      </c>
      <c r="D206" s="440">
        <v>26.466666666666669</v>
      </c>
      <c r="E206" s="440">
        <v>25.633333333333336</v>
      </c>
      <c r="F206" s="440">
        <v>25.166666666666668</v>
      </c>
      <c r="G206" s="440">
        <v>24.333333333333336</v>
      </c>
      <c r="H206" s="440">
        <v>26.933333333333337</v>
      </c>
      <c r="I206" s="440">
        <v>27.766666666666666</v>
      </c>
      <c r="J206" s="440">
        <v>28.233333333333338</v>
      </c>
      <c r="K206" s="439">
        <v>27.3</v>
      </c>
      <c r="L206" s="439">
        <v>26</v>
      </c>
      <c r="M206" s="439">
        <v>150.98545999999999</v>
      </c>
    </row>
    <row r="207" spans="1:13">
      <c r="A207" s="245">
        <v>197</v>
      </c>
      <c r="B207" s="442" t="s">
        <v>379</v>
      </c>
      <c r="C207" s="439">
        <v>864.15</v>
      </c>
      <c r="D207" s="440">
        <v>866.2833333333333</v>
      </c>
      <c r="E207" s="440">
        <v>854.86666666666656</v>
      </c>
      <c r="F207" s="440">
        <v>845.58333333333326</v>
      </c>
      <c r="G207" s="440">
        <v>834.16666666666652</v>
      </c>
      <c r="H207" s="440">
        <v>875.56666666666661</v>
      </c>
      <c r="I207" s="440">
        <v>886.98333333333335</v>
      </c>
      <c r="J207" s="440">
        <v>896.26666666666665</v>
      </c>
      <c r="K207" s="439">
        <v>877.7</v>
      </c>
      <c r="L207" s="439">
        <v>857</v>
      </c>
      <c r="M207" s="439">
        <v>0.30042999999999997</v>
      </c>
    </row>
    <row r="208" spans="1:13">
      <c r="A208" s="245">
        <v>198</v>
      </c>
      <c r="B208" s="442" t="s">
        <v>105</v>
      </c>
      <c r="C208" s="439">
        <v>1038.95</v>
      </c>
      <c r="D208" s="440">
        <v>1043.6499999999999</v>
      </c>
      <c r="E208" s="440">
        <v>1030.5999999999997</v>
      </c>
      <c r="F208" s="440">
        <v>1022.2499999999998</v>
      </c>
      <c r="G208" s="440">
        <v>1009.1999999999996</v>
      </c>
      <c r="H208" s="440">
        <v>1051.9999999999998</v>
      </c>
      <c r="I208" s="440">
        <v>1065.05</v>
      </c>
      <c r="J208" s="440">
        <v>1073.3999999999999</v>
      </c>
      <c r="K208" s="439">
        <v>1056.7</v>
      </c>
      <c r="L208" s="439">
        <v>1035.3</v>
      </c>
      <c r="M208" s="439">
        <v>13.33609</v>
      </c>
    </row>
    <row r="209" spans="1:13">
      <c r="A209" s="245">
        <v>199</v>
      </c>
      <c r="B209" s="442" t="s">
        <v>380</v>
      </c>
      <c r="C209" s="439">
        <v>253.45</v>
      </c>
      <c r="D209" s="440">
        <v>252.48333333333335</v>
      </c>
      <c r="E209" s="440">
        <v>249.9666666666667</v>
      </c>
      <c r="F209" s="440">
        <v>246.48333333333335</v>
      </c>
      <c r="G209" s="440">
        <v>243.9666666666667</v>
      </c>
      <c r="H209" s="440">
        <v>255.9666666666667</v>
      </c>
      <c r="I209" s="440">
        <v>258.48333333333335</v>
      </c>
      <c r="J209" s="440">
        <v>261.9666666666667</v>
      </c>
      <c r="K209" s="439">
        <v>255</v>
      </c>
      <c r="L209" s="439">
        <v>249</v>
      </c>
      <c r="M209" s="439">
        <v>3.5729299999999999</v>
      </c>
    </row>
    <row r="210" spans="1:13">
      <c r="A210" s="245">
        <v>200</v>
      </c>
      <c r="B210" s="442" t="s">
        <v>381</v>
      </c>
      <c r="C210" s="439">
        <v>443.15</v>
      </c>
      <c r="D210" s="440">
        <v>438.11666666666662</v>
      </c>
      <c r="E210" s="440">
        <v>426.33333333333326</v>
      </c>
      <c r="F210" s="440">
        <v>409.51666666666665</v>
      </c>
      <c r="G210" s="440">
        <v>397.73333333333329</v>
      </c>
      <c r="H210" s="440">
        <v>454.93333333333322</v>
      </c>
      <c r="I210" s="440">
        <v>466.71666666666664</v>
      </c>
      <c r="J210" s="440">
        <v>483.53333333333319</v>
      </c>
      <c r="K210" s="439">
        <v>449.9</v>
      </c>
      <c r="L210" s="439">
        <v>421.3</v>
      </c>
      <c r="M210" s="439">
        <v>12.29866</v>
      </c>
    </row>
    <row r="211" spans="1:13">
      <c r="A211" s="245">
        <v>201</v>
      </c>
      <c r="B211" s="442" t="s">
        <v>110</v>
      </c>
      <c r="C211" s="439">
        <v>3055.95</v>
      </c>
      <c r="D211" s="440">
        <v>3058.1</v>
      </c>
      <c r="E211" s="440">
        <v>3038.2</v>
      </c>
      <c r="F211" s="440">
        <v>3020.45</v>
      </c>
      <c r="G211" s="440">
        <v>3000.5499999999997</v>
      </c>
      <c r="H211" s="440">
        <v>3075.85</v>
      </c>
      <c r="I211" s="440">
        <v>3095.7500000000005</v>
      </c>
      <c r="J211" s="440">
        <v>3113.5</v>
      </c>
      <c r="K211" s="439">
        <v>3078</v>
      </c>
      <c r="L211" s="439">
        <v>3040.35</v>
      </c>
      <c r="M211" s="439">
        <v>5.5572900000000001</v>
      </c>
    </row>
    <row r="212" spans="1:13">
      <c r="A212" s="245">
        <v>202</v>
      </c>
      <c r="B212" s="442" t="s">
        <v>383</v>
      </c>
      <c r="C212" s="439">
        <v>55.3</v>
      </c>
      <c r="D212" s="440">
        <v>54.266666666666673</v>
      </c>
      <c r="E212" s="440">
        <v>52.333333333333343</v>
      </c>
      <c r="F212" s="440">
        <v>49.366666666666667</v>
      </c>
      <c r="G212" s="440">
        <v>47.433333333333337</v>
      </c>
      <c r="H212" s="440">
        <v>57.233333333333348</v>
      </c>
      <c r="I212" s="440">
        <v>59.166666666666671</v>
      </c>
      <c r="J212" s="440">
        <v>62.133333333333354</v>
      </c>
      <c r="K212" s="439">
        <v>56.2</v>
      </c>
      <c r="L212" s="439">
        <v>51.3</v>
      </c>
      <c r="M212" s="439">
        <v>238.85034999999999</v>
      </c>
    </row>
    <row r="213" spans="1:13">
      <c r="A213" s="245">
        <v>203</v>
      </c>
      <c r="B213" s="442" t="s">
        <v>112</v>
      </c>
      <c r="C213" s="439">
        <v>387.75</v>
      </c>
      <c r="D213" s="440">
        <v>388.11666666666662</v>
      </c>
      <c r="E213" s="440">
        <v>380.73333333333323</v>
      </c>
      <c r="F213" s="440">
        <v>373.71666666666664</v>
      </c>
      <c r="G213" s="440">
        <v>366.33333333333326</v>
      </c>
      <c r="H213" s="440">
        <v>395.13333333333321</v>
      </c>
      <c r="I213" s="440">
        <v>402.51666666666654</v>
      </c>
      <c r="J213" s="440">
        <v>409.53333333333319</v>
      </c>
      <c r="K213" s="439">
        <v>395.5</v>
      </c>
      <c r="L213" s="439">
        <v>381.1</v>
      </c>
      <c r="M213" s="439">
        <v>173.34691000000001</v>
      </c>
    </row>
    <row r="214" spans="1:13">
      <c r="A214" s="245">
        <v>204</v>
      </c>
      <c r="B214" s="442" t="s">
        <v>384</v>
      </c>
      <c r="C214" s="439">
        <v>1070.0999999999999</v>
      </c>
      <c r="D214" s="440">
        <v>1065.3833333333332</v>
      </c>
      <c r="E214" s="440">
        <v>1051.7666666666664</v>
      </c>
      <c r="F214" s="440">
        <v>1033.4333333333332</v>
      </c>
      <c r="G214" s="440">
        <v>1019.8166666666664</v>
      </c>
      <c r="H214" s="440">
        <v>1083.7166666666665</v>
      </c>
      <c r="I214" s="440">
        <v>1097.3333333333333</v>
      </c>
      <c r="J214" s="440">
        <v>1115.6666666666665</v>
      </c>
      <c r="K214" s="439">
        <v>1079</v>
      </c>
      <c r="L214" s="439">
        <v>1047.05</v>
      </c>
      <c r="M214" s="439">
        <v>1.8648800000000001</v>
      </c>
    </row>
    <row r="215" spans="1:13">
      <c r="A215" s="245">
        <v>205</v>
      </c>
      <c r="B215" s="442" t="s">
        <v>385</v>
      </c>
      <c r="C215" s="439">
        <v>157.9</v>
      </c>
      <c r="D215" s="440">
        <v>159.26666666666668</v>
      </c>
      <c r="E215" s="440">
        <v>155.68333333333337</v>
      </c>
      <c r="F215" s="440">
        <v>153.4666666666667</v>
      </c>
      <c r="G215" s="440">
        <v>149.88333333333338</v>
      </c>
      <c r="H215" s="440">
        <v>161.48333333333335</v>
      </c>
      <c r="I215" s="440">
        <v>165.06666666666666</v>
      </c>
      <c r="J215" s="440">
        <v>167.28333333333333</v>
      </c>
      <c r="K215" s="439">
        <v>162.85</v>
      </c>
      <c r="L215" s="439">
        <v>157.05000000000001</v>
      </c>
      <c r="M215" s="439">
        <v>39.172690000000003</v>
      </c>
    </row>
    <row r="216" spans="1:13">
      <c r="A216" s="245">
        <v>206</v>
      </c>
      <c r="B216" s="442" t="s">
        <v>113</v>
      </c>
      <c r="C216" s="439">
        <v>302.25</v>
      </c>
      <c r="D216" s="440">
        <v>300.96666666666664</v>
      </c>
      <c r="E216" s="440">
        <v>297.7833333333333</v>
      </c>
      <c r="F216" s="440">
        <v>293.31666666666666</v>
      </c>
      <c r="G216" s="440">
        <v>290.13333333333333</v>
      </c>
      <c r="H216" s="440">
        <v>305.43333333333328</v>
      </c>
      <c r="I216" s="440">
        <v>308.61666666666656</v>
      </c>
      <c r="J216" s="440">
        <v>313.08333333333326</v>
      </c>
      <c r="K216" s="439">
        <v>304.14999999999998</v>
      </c>
      <c r="L216" s="439">
        <v>296.5</v>
      </c>
      <c r="M216" s="439">
        <v>52.438160000000003</v>
      </c>
    </row>
    <row r="217" spans="1:13">
      <c r="A217" s="245">
        <v>207</v>
      </c>
      <c r="B217" s="442" t="s">
        <v>114</v>
      </c>
      <c r="C217" s="439">
        <v>2359</v>
      </c>
      <c r="D217" s="440">
        <v>2352.0499999999997</v>
      </c>
      <c r="E217" s="440">
        <v>2342.0999999999995</v>
      </c>
      <c r="F217" s="440">
        <v>2325.1999999999998</v>
      </c>
      <c r="G217" s="440">
        <v>2315.2499999999995</v>
      </c>
      <c r="H217" s="440">
        <v>2368.9499999999994</v>
      </c>
      <c r="I217" s="440">
        <v>2378.8999999999992</v>
      </c>
      <c r="J217" s="440">
        <v>2395.7999999999993</v>
      </c>
      <c r="K217" s="439">
        <v>2362</v>
      </c>
      <c r="L217" s="439">
        <v>2335.15</v>
      </c>
      <c r="M217" s="439">
        <v>11.06664</v>
      </c>
    </row>
    <row r="218" spans="1:13">
      <c r="A218" s="245">
        <v>208</v>
      </c>
      <c r="B218" s="442" t="s">
        <v>250</v>
      </c>
      <c r="C218" s="439">
        <v>338.6</v>
      </c>
      <c r="D218" s="440">
        <v>338.3</v>
      </c>
      <c r="E218" s="440">
        <v>333.8</v>
      </c>
      <c r="F218" s="440">
        <v>329</v>
      </c>
      <c r="G218" s="440">
        <v>324.5</v>
      </c>
      <c r="H218" s="440">
        <v>343.1</v>
      </c>
      <c r="I218" s="440">
        <v>347.6</v>
      </c>
      <c r="J218" s="440">
        <v>352.40000000000003</v>
      </c>
      <c r="K218" s="439">
        <v>342.8</v>
      </c>
      <c r="L218" s="439">
        <v>333.5</v>
      </c>
      <c r="M218" s="439">
        <v>14.73381</v>
      </c>
    </row>
    <row r="219" spans="1:13">
      <c r="A219" s="245">
        <v>209</v>
      </c>
      <c r="B219" s="442" t="s">
        <v>386</v>
      </c>
      <c r="C219" s="439">
        <v>41539.4</v>
      </c>
      <c r="D219" s="440">
        <v>41659.450000000004</v>
      </c>
      <c r="E219" s="440">
        <v>41379.950000000012</v>
      </c>
      <c r="F219" s="440">
        <v>41220.500000000007</v>
      </c>
      <c r="G219" s="440">
        <v>40941.000000000015</v>
      </c>
      <c r="H219" s="440">
        <v>41818.900000000009</v>
      </c>
      <c r="I219" s="440">
        <v>42098.399999999994</v>
      </c>
      <c r="J219" s="440">
        <v>42257.850000000006</v>
      </c>
      <c r="K219" s="439">
        <v>41938.949999999997</v>
      </c>
      <c r="L219" s="439">
        <v>41500</v>
      </c>
      <c r="M219" s="439">
        <v>1.7649999999999999E-2</v>
      </c>
    </row>
    <row r="220" spans="1:13">
      <c r="A220" s="245">
        <v>210</v>
      </c>
      <c r="B220" s="442" t="s">
        <v>251</v>
      </c>
      <c r="C220" s="439">
        <v>50.6</v>
      </c>
      <c r="D220" s="440">
        <v>50.983333333333341</v>
      </c>
      <c r="E220" s="440">
        <v>50.01666666666668</v>
      </c>
      <c r="F220" s="440">
        <v>49.433333333333337</v>
      </c>
      <c r="G220" s="440">
        <v>48.466666666666676</v>
      </c>
      <c r="H220" s="440">
        <v>51.566666666666684</v>
      </c>
      <c r="I220" s="440">
        <v>52.533333333333339</v>
      </c>
      <c r="J220" s="440">
        <v>53.116666666666688</v>
      </c>
      <c r="K220" s="439">
        <v>51.95</v>
      </c>
      <c r="L220" s="439">
        <v>50.4</v>
      </c>
      <c r="M220" s="439">
        <v>28.214870000000001</v>
      </c>
    </row>
    <row r="221" spans="1:13">
      <c r="A221" s="245">
        <v>211</v>
      </c>
      <c r="B221" s="442" t="s">
        <v>108</v>
      </c>
      <c r="C221" s="439">
        <v>2554.5</v>
      </c>
      <c r="D221" s="440">
        <v>2564.7999999999997</v>
      </c>
      <c r="E221" s="440">
        <v>2539.6999999999994</v>
      </c>
      <c r="F221" s="440">
        <v>2524.8999999999996</v>
      </c>
      <c r="G221" s="440">
        <v>2499.7999999999993</v>
      </c>
      <c r="H221" s="440">
        <v>2579.5999999999995</v>
      </c>
      <c r="I221" s="440">
        <v>2604.6999999999998</v>
      </c>
      <c r="J221" s="440">
        <v>2619.4999999999995</v>
      </c>
      <c r="K221" s="439">
        <v>2589.9</v>
      </c>
      <c r="L221" s="439">
        <v>2550</v>
      </c>
      <c r="M221" s="439">
        <v>30.468139999999998</v>
      </c>
    </row>
    <row r="222" spans="1:13">
      <c r="A222" s="245">
        <v>212</v>
      </c>
      <c r="B222" s="442" t="s">
        <v>832</v>
      </c>
      <c r="C222" s="439">
        <v>296.25</v>
      </c>
      <c r="D222" s="440">
        <v>298.33333333333331</v>
      </c>
      <c r="E222" s="440">
        <v>293.06666666666661</v>
      </c>
      <c r="F222" s="440">
        <v>289.88333333333327</v>
      </c>
      <c r="G222" s="440">
        <v>284.61666666666656</v>
      </c>
      <c r="H222" s="440">
        <v>301.51666666666665</v>
      </c>
      <c r="I222" s="440">
        <v>306.78333333333342</v>
      </c>
      <c r="J222" s="440">
        <v>309.9666666666667</v>
      </c>
      <c r="K222" s="439">
        <v>303.60000000000002</v>
      </c>
      <c r="L222" s="439">
        <v>295.14999999999998</v>
      </c>
      <c r="M222" s="439">
        <v>1.2353000000000001</v>
      </c>
    </row>
    <row r="223" spans="1:13">
      <c r="A223" s="245">
        <v>213</v>
      </c>
      <c r="B223" s="442" t="s">
        <v>116</v>
      </c>
      <c r="C223" s="439">
        <v>642.4</v>
      </c>
      <c r="D223" s="440">
        <v>642.6</v>
      </c>
      <c r="E223" s="440">
        <v>637.20000000000005</v>
      </c>
      <c r="F223" s="440">
        <v>632</v>
      </c>
      <c r="G223" s="440">
        <v>626.6</v>
      </c>
      <c r="H223" s="440">
        <v>647.80000000000007</v>
      </c>
      <c r="I223" s="440">
        <v>653.19999999999993</v>
      </c>
      <c r="J223" s="440">
        <v>658.40000000000009</v>
      </c>
      <c r="K223" s="439">
        <v>648</v>
      </c>
      <c r="L223" s="439">
        <v>637.4</v>
      </c>
      <c r="M223" s="439">
        <v>119.12935</v>
      </c>
    </row>
    <row r="224" spans="1:13">
      <c r="A224" s="245">
        <v>214</v>
      </c>
      <c r="B224" s="442" t="s">
        <v>252</v>
      </c>
      <c r="C224" s="439">
        <v>1467.7</v>
      </c>
      <c r="D224" s="440">
        <v>1458.5833333333333</v>
      </c>
      <c r="E224" s="440">
        <v>1447.1666666666665</v>
      </c>
      <c r="F224" s="440">
        <v>1426.6333333333332</v>
      </c>
      <c r="G224" s="440">
        <v>1415.2166666666665</v>
      </c>
      <c r="H224" s="440">
        <v>1479.1166666666666</v>
      </c>
      <c r="I224" s="440">
        <v>1490.5333333333331</v>
      </c>
      <c r="J224" s="440">
        <v>1511.0666666666666</v>
      </c>
      <c r="K224" s="439">
        <v>1470</v>
      </c>
      <c r="L224" s="439">
        <v>1438.05</v>
      </c>
      <c r="M224" s="439">
        <v>5.8614100000000002</v>
      </c>
    </row>
    <row r="225" spans="1:13">
      <c r="A225" s="245">
        <v>215</v>
      </c>
      <c r="B225" s="442" t="s">
        <v>117</v>
      </c>
      <c r="C225" s="439">
        <v>573.70000000000005</v>
      </c>
      <c r="D225" s="440">
        <v>577.98333333333346</v>
      </c>
      <c r="E225" s="440">
        <v>567.1166666666669</v>
      </c>
      <c r="F225" s="440">
        <v>560.53333333333342</v>
      </c>
      <c r="G225" s="440">
        <v>549.66666666666686</v>
      </c>
      <c r="H225" s="440">
        <v>584.56666666666695</v>
      </c>
      <c r="I225" s="440">
        <v>595.43333333333351</v>
      </c>
      <c r="J225" s="440">
        <v>602.01666666666699</v>
      </c>
      <c r="K225" s="439">
        <v>588.85</v>
      </c>
      <c r="L225" s="439">
        <v>571.4</v>
      </c>
      <c r="M225" s="439">
        <v>19.461670000000002</v>
      </c>
    </row>
    <row r="226" spans="1:13">
      <c r="A226" s="245">
        <v>216</v>
      </c>
      <c r="B226" s="442" t="s">
        <v>387</v>
      </c>
      <c r="C226" s="439">
        <v>599.79999999999995</v>
      </c>
      <c r="D226" s="440">
        <v>604.15</v>
      </c>
      <c r="E226" s="440">
        <v>590.29999999999995</v>
      </c>
      <c r="F226" s="440">
        <v>580.79999999999995</v>
      </c>
      <c r="G226" s="440">
        <v>566.94999999999993</v>
      </c>
      <c r="H226" s="440">
        <v>613.65</v>
      </c>
      <c r="I226" s="440">
        <v>627.50000000000011</v>
      </c>
      <c r="J226" s="440">
        <v>637</v>
      </c>
      <c r="K226" s="439">
        <v>618</v>
      </c>
      <c r="L226" s="439">
        <v>594.65</v>
      </c>
      <c r="M226" s="439">
        <v>8.1583900000000007</v>
      </c>
    </row>
    <row r="227" spans="1:13">
      <c r="A227" s="245">
        <v>217</v>
      </c>
      <c r="B227" s="442" t="s">
        <v>388</v>
      </c>
      <c r="C227" s="439">
        <v>3277.1</v>
      </c>
      <c r="D227" s="440">
        <v>3313.5833333333335</v>
      </c>
      <c r="E227" s="440">
        <v>3179.6166666666668</v>
      </c>
      <c r="F227" s="440">
        <v>3082.1333333333332</v>
      </c>
      <c r="G227" s="440">
        <v>2948.1666666666665</v>
      </c>
      <c r="H227" s="440">
        <v>3411.0666666666671</v>
      </c>
      <c r="I227" s="440">
        <v>3545.0333333333333</v>
      </c>
      <c r="J227" s="440">
        <v>3642.5166666666673</v>
      </c>
      <c r="K227" s="439">
        <v>3447.55</v>
      </c>
      <c r="L227" s="439">
        <v>3216.1</v>
      </c>
      <c r="M227" s="439">
        <v>0.89610999999999996</v>
      </c>
    </row>
    <row r="228" spans="1:13">
      <c r="A228" s="245">
        <v>218</v>
      </c>
      <c r="B228" s="442" t="s">
        <v>253</v>
      </c>
      <c r="C228" s="439">
        <v>39.700000000000003</v>
      </c>
      <c r="D228" s="440">
        <v>39.85</v>
      </c>
      <c r="E228" s="440">
        <v>38.650000000000006</v>
      </c>
      <c r="F228" s="440">
        <v>37.6</v>
      </c>
      <c r="G228" s="440">
        <v>36.400000000000006</v>
      </c>
      <c r="H228" s="440">
        <v>40.900000000000006</v>
      </c>
      <c r="I228" s="440">
        <v>42.100000000000009</v>
      </c>
      <c r="J228" s="440">
        <v>43.150000000000006</v>
      </c>
      <c r="K228" s="439">
        <v>41.05</v>
      </c>
      <c r="L228" s="439">
        <v>38.799999999999997</v>
      </c>
      <c r="M228" s="439">
        <v>325.32209</v>
      </c>
    </row>
    <row r="229" spans="1:13">
      <c r="A229" s="245">
        <v>219</v>
      </c>
      <c r="B229" s="442" t="s">
        <v>119</v>
      </c>
      <c r="C229" s="439">
        <v>59.35</v>
      </c>
      <c r="D229" s="440">
        <v>59.633333333333333</v>
      </c>
      <c r="E229" s="440">
        <v>58.566666666666663</v>
      </c>
      <c r="F229" s="440">
        <v>57.783333333333331</v>
      </c>
      <c r="G229" s="440">
        <v>56.716666666666661</v>
      </c>
      <c r="H229" s="440">
        <v>60.416666666666664</v>
      </c>
      <c r="I229" s="440">
        <v>61.483333333333341</v>
      </c>
      <c r="J229" s="440">
        <v>62.266666666666666</v>
      </c>
      <c r="K229" s="439">
        <v>60.7</v>
      </c>
      <c r="L229" s="439">
        <v>58.85</v>
      </c>
      <c r="M229" s="439">
        <v>231.43613999999999</v>
      </c>
    </row>
    <row r="230" spans="1:13">
      <c r="A230" s="245">
        <v>220</v>
      </c>
      <c r="B230" s="442" t="s">
        <v>389</v>
      </c>
      <c r="C230" s="439">
        <v>56.25</v>
      </c>
      <c r="D230" s="440">
        <v>56.483333333333327</v>
      </c>
      <c r="E230" s="440">
        <v>55.666666666666657</v>
      </c>
      <c r="F230" s="440">
        <v>55.083333333333329</v>
      </c>
      <c r="G230" s="440">
        <v>54.266666666666659</v>
      </c>
      <c r="H230" s="440">
        <v>57.066666666666656</v>
      </c>
      <c r="I230" s="440">
        <v>57.883333333333333</v>
      </c>
      <c r="J230" s="440">
        <v>58.466666666666654</v>
      </c>
      <c r="K230" s="439">
        <v>57.3</v>
      </c>
      <c r="L230" s="439">
        <v>55.9</v>
      </c>
      <c r="M230" s="439">
        <v>29.7256</v>
      </c>
    </row>
    <row r="231" spans="1:13">
      <c r="A231" s="245">
        <v>221</v>
      </c>
      <c r="B231" s="442" t="s">
        <v>390</v>
      </c>
      <c r="C231" s="439">
        <v>1146.5999999999999</v>
      </c>
      <c r="D231" s="440">
        <v>1152.4333333333334</v>
      </c>
      <c r="E231" s="440">
        <v>1130.8666666666668</v>
      </c>
      <c r="F231" s="440">
        <v>1115.1333333333334</v>
      </c>
      <c r="G231" s="440">
        <v>1093.5666666666668</v>
      </c>
      <c r="H231" s="440">
        <v>1168.1666666666667</v>
      </c>
      <c r="I231" s="440">
        <v>1189.7333333333333</v>
      </c>
      <c r="J231" s="440">
        <v>1205.4666666666667</v>
      </c>
      <c r="K231" s="439">
        <v>1174</v>
      </c>
      <c r="L231" s="439">
        <v>1136.7</v>
      </c>
      <c r="M231" s="439">
        <v>0.60948999999999998</v>
      </c>
    </row>
    <row r="232" spans="1:13">
      <c r="A232" s="245">
        <v>222</v>
      </c>
      <c r="B232" s="442" t="s">
        <v>391</v>
      </c>
      <c r="C232" s="439">
        <v>284.3</v>
      </c>
      <c r="D232" s="440">
        <v>283.45</v>
      </c>
      <c r="E232" s="440">
        <v>276.89999999999998</v>
      </c>
      <c r="F232" s="440">
        <v>269.5</v>
      </c>
      <c r="G232" s="440">
        <v>262.95</v>
      </c>
      <c r="H232" s="440">
        <v>290.84999999999997</v>
      </c>
      <c r="I232" s="440">
        <v>297.40000000000003</v>
      </c>
      <c r="J232" s="440">
        <v>304.79999999999995</v>
      </c>
      <c r="K232" s="439">
        <v>290</v>
      </c>
      <c r="L232" s="439">
        <v>276.05</v>
      </c>
      <c r="M232" s="439">
        <v>4.4490299999999996</v>
      </c>
    </row>
    <row r="233" spans="1:13">
      <c r="A233" s="245">
        <v>223</v>
      </c>
      <c r="B233" s="442" t="s">
        <v>746</v>
      </c>
      <c r="C233" s="439">
        <v>1177.95</v>
      </c>
      <c r="D233" s="440">
        <v>1182.0333333333335</v>
      </c>
      <c r="E233" s="440">
        <v>1168.916666666667</v>
      </c>
      <c r="F233" s="440">
        <v>1159.8833333333334</v>
      </c>
      <c r="G233" s="440">
        <v>1146.7666666666669</v>
      </c>
      <c r="H233" s="440">
        <v>1191.0666666666671</v>
      </c>
      <c r="I233" s="440">
        <v>1204.1833333333334</v>
      </c>
      <c r="J233" s="440">
        <v>1213.2166666666672</v>
      </c>
      <c r="K233" s="439">
        <v>1195.1500000000001</v>
      </c>
      <c r="L233" s="439">
        <v>1173</v>
      </c>
      <c r="M233" s="439">
        <v>7.2160000000000002E-2</v>
      </c>
    </row>
    <row r="234" spans="1:13">
      <c r="A234" s="245">
        <v>224</v>
      </c>
      <c r="B234" s="442" t="s">
        <v>750</v>
      </c>
      <c r="C234" s="439">
        <v>662.35</v>
      </c>
      <c r="D234" s="440">
        <v>663.33333333333337</v>
      </c>
      <c r="E234" s="440">
        <v>655.16666666666674</v>
      </c>
      <c r="F234" s="440">
        <v>647.98333333333335</v>
      </c>
      <c r="G234" s="440">
        <v>639.81666666666672</v>
      </c>
      <c r="H234" s="440">
        <v>670.51666666666677</v>
      </c>
      <c r="I234" s="440">
        <v>678.68333333333351</v>
      </c>
      <c r="J234" s="440">
        <v>685.86666666666679</v>
      </c>
      <c r="K234" s="439">
        <v>671.5</v>
      </c>
      <c r="L234" s="439">
        <v>656.15</v>
      </c>
      <c r="M234" s="439">
        <v>7.4614000000000003</v>
      </c>
    </row>
    <row r="235" spans="1:13">
      <c r="A235" s="245">
        <v>225</v>
      </c>
      <c r="B235" s="442" t="s">
        <v>392</v>
      </c>
      <c r="C235" s="439">
        <v>124.95</v>
      </c>
      <c r="D235" s="440">
        <v>126.21666666666665</v>
      </c>
      <c r="E235" s="440">
        <v>122.98333333333332</v>
      </c>
      <c r="F235" s="440">
        <v>121.01666666666667</v>
      </c>
      <c r="G235" s="440">
        <v>117.78333333333333</v>
      </c>
      <c r="H235" s="440">
        <v>128.18333333333331</v>
      </c>
      <c r="I235" s="440">
        <v>131.41666666666663</v>
      </c>
      <c r="J235" s="440">
        <v>133.3833333333333</v>
      </c>
      <c r="K235" s="439">
        <v>129.44999999999999</v>
      </c>
      <c r="L235" s="439">
        <v>124.25</v>
      </c>
      <c r="M235" s="439">
        <v>28.98122</v>
      </c>
    </row>
    <row r="236" spans="1:13">
      <c r="A236" s="245">
        <v>226</v>
      </c>
      <c r="B236" s="442" t="s">
        <v>393</v>
      </c>
      <c r="C236" s="439">
        <v>48.6</v>
      </c>
      <c r="D236" s="440">
        <v>48.516666666666673</v>
      </c>
      <c r="E236" s="440">
        <v>48.133333333333347</v>
      </c>
      <c r="F236" s="440">
        <v>47.666666666666671</v>
      </c>
      <c r="G236" s="440">
        <v>47.283333333333346</v>
      </c>
      <c r="H236" s="440">
        <v>48.983333333333348</v>
      </c>
      <c r="I236" s="440">
        <v>49.366666666666674</v>
      </c>
      <c r="J236" s="440">
        <v>49.83333333333335</v>
      </c>
      <c r="K236" s="439">
        <v>48.9</v>
      </c>
      <c r="L236" s="439">
        <v>48.05</v>
      </c>
      <c r="M236" s="439">
        <v>37.94708</v>
      </c>
    </row>
    <row r="237" spans="1:13">
      <c r="A237" s="245">
        <v>227</v>
      </c>
      <c r="B237" s="442" t="s">
        <v>126</v>
      </c>
      <c r="C237" s="439">
        <v>213.65</v>
      </c>
      <c r="D237" s="440">
        <v>213.0333333333333</v>
      </c>
      <c r="E237" s="440">
        <v>211.81666666666661</v>
      </c>
      <c r="F237" s="440">
        <v>209.98333333333329</v>
      </c>
      <c r="G237" s="440">
        <v>208.76666666666659</v>
      </c>
      <c r="H237" s="440">
        <v>214.86666666666662</v>
      </c>
      <c r="I237" s="440">
        <v>216.08333333333331</v>
      </c>
      <c r="J237" s="440">
        <v>217.91666666666663</v>
      </c>
      <c r="K237" s="439">
        <v>214.25</v>
      </c>
      <c r="L237" s="439">
        <v>211.2</v>
      </c>
      <c r="M237" s="439">
        <v>212.61360999999999</v>
      </c>
    </row>
    <row r="238" spans="1:13">
      <c r="A238" s="245">
        <v>228</v>
      </c>
      <c r="B238" s="442" t="s">
        <v>395</v>
      </c>
      <c r="C238" s="439">
        <v>124</v>
      </c>
      <c r="D238" s="440">
        <v>124.73333333333333</v>
      </c>
      <c r="E238" s="440">
        <v>122.56666666666666</v>
      </c>
      <c r="F238" s="440">
        <v>121.13333333333333</v>
      </c>
      <c r="G238" s="440">
        <v>118.96666666666665</v>
      </c>
      <c r="H238" s="440">
        <v>126.16666666666667</v>
      </c>
      <c r="I238" s="440">
        <v>128.33333333333331</v>
      </c>
      <c r="J238" s="440">
        <v>129.76666666666668</v>
      </c>
      <c r="K238" s="439">
        <v>126.9</v>
      </c>
      <c r="L238" s="439">
        <v>123.3</v>
      </c>
      <c r="M238" s="439">
        <v>4.5088699999999999</v>
      </c>
    </row>
    <row r="239" spans="1:13">
      <c r="A239" s="245">
        <v>229</v>
      </c>
      <c r="B239" s="442" t="s">
        <v>396</v>
      </c>
      <c r="C239" s="439">
        <v>185.25</v>
      </c>
      <c r="D239" s="440">
        <v>187.11666666666667</v>
      </c>
      <c r="E239" s="440">
        <v>182.63333333333335</v>
      </c>
      <c r="F239" s="440">
        <v>180.01666666666668</v>
      </c>
      <c r="G239" s="440">
        <v>175.53333333333336</v>
      </c>
      <c r="H239" s="440">
        <v>189.73333333333335</v>
      </c>
      <c r="I239" s="440">
        <v>194.2166666666667</v>
      </c>
      <c r="J239" s="440">
        <v>196.83333333333334</v>
      </c>
      <c r="K239" s="439">
        <v>191.6</v>
      </c>
      <c r="L239" s="439">
        <v>184.5</v>
      </c>
      <c r="M239" s="439">
        <v>22.843450000000001</v>
      </c>
    </row>
    <row r="240" spans="1:13">
      <c r="A240" s="245">
        <v>230</v>
      </c>
      <c r="B240" s="442" t="s">
        <v>115</v>
      </c>
      <c r="C240" s="439">
        <v>251.9</v>
      </c>
      <c r="D240" s="440">
        <v>251.58333333333334</v>
      </c>
      <c r="E240" s="440">
        <v>246.36666666666667</v>
      </c>
      <c r="F240" s="440">
        <v>240.83333333333334</v>
      </c>
      <c r="G240" s="440">
        <v>235.61666666666667</v>
      </c>
      <c r="H240" s="440">
        <v>257.11666666666667</v>
      </c>
      <c r="I240" s="440">
        <v>262.33333333333331</v>
      </c>
      <c r="J240" s="440">
        <v>267.86666666666667</v>
      </c>
      <c r="K240" s="439">
        <v>256.8</v>
      </c>
      <c r="L240" s="439">
        <v>246.05</v>
      </c>
      <c r="M240" s="439">
        <v>209.19172</v>
      </c>
    </row>
    <row r="241" spans="1:13">
      <c r="A241" s="245">
        <v>231</v>
      </c>
      <c r="B241" s="442" t="s">
        <v>397</v>
      </c>
      <c r="C241" s="439">
        <v>106.55</v>
      </c>
      <c r="D241" s="440">
        <v>108.48333333333335</v>
      </c>
      <c r="E241" s="440">
        <v>103.9666666666667</v>
      </c>
      <c r="F241" s="440">
        <v>101.38333333333335</v>
      </c>
      <c r="G241" s="440">
        <v>96.866666666666703</v>
      </c>
      <c r="H241" s="440">
        <v>111.06666666666669</v>
      </c>
      <c r="I241" s="440">
        <v>115.58333333333334</v>
      </c>
      <c r="J241" s="440">
        <v>118.16666666666669</v>
      </c>
      <c r="K241" s="439">
        <v>113</v>
      </c>
      <c r="L241" s="439">
        <v>105.9</v>
      </c>
      <c r="M241" s="439">
        <v>154.48961</v>
      </c>
    </row>
    <row r="242" spans="1:13">
      <c r="A242" s="245">
        <v>232</v>
      </c>
      <c r="B242" s="442" t="s">
        <v>747</v>
      </c>
      <c r="C242" s="439">
        <v>7240.8</v>
      </c>
      <c r="D242" s="440">
        <v>7213.5999999999995</v>
      </c>
      <c r="E242" s="440">
        <v>7157.1999999999989</v>
      </c>
      <c r="F242" s="440">
        <v>7073.5999999999995</v>
      </c>
      <c r="G242" s="440">
        <v>7017.1999999999989</v>
      </c>
      <c r="H242" s="440">
        <v>7297.1999999999989</v>
      </c>
      <c r="I242" s="440">
        <v>7353.5999999999985</v>
      </c>
      <c r="J242" s="440">
        <v>7437.1999999999989</v>
      </c>
      <c r="K242" s="439">
        <v>7270</v>
      </c>
      <c r="L242" s="439">
        <v>7130</v>
      </c>
      <c r="M242" s="439">
        <v>1.08416</v>
      </c>
    </row>
    <row r="243" spans="1:13">
      <c r="A243" s="245">
        <v>233</v>
      </c>
      <c r="B243" s="442" t="s">
        <v>254</v>
      </c>
      <c r="C243" s="439">
        <v>139.65</v>
      </c>
      <c r="D243" s="440">
        <v>140.48333333333332</v>
      </c>
      <c r="E243" s="440">
        <v>137.46666666666664</v>
      </c>
      <c r="F243" s="440">
        <v>135.28333333333333</v>
      </c>
      <c r="G243" s="440">
        <v>132.26666666666665</v>
      </c>
      <c r="H243" s="440">
        <v>142.66666666666663</v>
      </c>
      <c r="I243" s="440">
        <v>145.68333333333334</v>
      </c>
      <c r="J243" s="440">
        <v>147.86666666666662</v>
      </c>
      <c r="K243" s="439">
        <v>143.5</v>
      </c>
      <c r="L243" s="439">
        <v>138.30000000000001</v>
      </c>
      <c r="M243" s="439">
        <v>31.204619999999998</v>
      </c>
    </row>
    <row r="244" spans="1:13">
      <c r="A244" s="245">
        <v>234</v>
      </c>
      <c r="B244" s="442" t="s">
        <v>398</v>
      </c>
      <c r="C244" s="439">
        <v>370.85</v>
      </c>
      <c r="D244" s="440">
        <v>367.31666666666661</v>
      </c>
      <c r="E244" s="440">
        <v>362.68333333333322</v>
      </c>
      <c r="F244" s="440">
        <v>354.51666666666659</v>
      </c>
      <c r="G244" s="440">
        <v>349.88333333333321</v>
      </c>
      <c r="H244" s="440">
        <v>375.48333333333323</v>
      </c>
      <c r="I244" s="440">
        <v>380.11666666666667</v>
      </c>
      <c r="J244" s="440">
        <v>388.28333333333325</v>
      </c>
      <c r="K244" s="439">
        <v>371.95</v>
      </c>
      <c r="L244" s="439">
        <v>359.15</v>
      </c>
      <c r="M244" s="439">
        <v>32.900449999999999</v>
      </c>
    </row>
    <row r="245" spans="1:13">
      <c r="A245" s="245">
        <v>235</v>
      </c>
      <c r="B245" s="442" t="s">
        <v>255</v>
      </c>
      <c r="C245" s="439">
        <v>135.4</v>
      </c>
      <c r="D245" s="440">
        <v>135.88333333333333</v>
      </c>
      <c r="E245" s="440">
        <v>134.01666666666665</v>
      </c>
      <c r="F245" s="440">
        <v>132.63333333333333</v>
      </c>
      <c r="G245" s="440">
        <v>130.76666666666665</v>
      </c>
      <c r="H245" s="440">
        <v>137.26666666666665</v>
      </c>
      <c r="I245" s="440">
        <v>139.13333333333333</v>
      </c>
      <c r="J245" s="440">
        <v>140.51666666666665</v>
      </c>
      <c r="K245" s="439">
        <v>137.75</v>
      </c>
      <c r="L245" s="439">
        <v>134.5</v>
      </c>
      <c r="M245" s="439">
        <v>33.96546</v>
      </c>
    </row>
    <row r="246" spans="1:13">
      <c r="A246" s="245">
        <v>236</v>
      </c>
      <c r="B246" s="442" t="s">
        <v>125</v>
      </c>
      <c r="C246" s="439">
        <v>116.7</v>
      </c>
      <c r="D246" s="440">
        <v>115.84999999999998</v>
      </c>
      <c r="E246" s="440">
        <v>114.19999999999996</v>
      </c>
      <c r="F246" s="440">
        <v>111.69999999999997</v>
      </c>
      <c r="G246" s="440">
        <v>110.04999999999995</v>
      </c>
      <c r="H246" s="440">
        <v>118.34999999999997</v>
      </c>
      <c r="I246" s="440">
        <v>119.99999999999997</v>
      </c>
      <c r="J246" s="440">
        <v>122.49999999999997</v>
      </c>
      <c r="K246" s="439">
        <v>117.5</v>
      </c>
      <c r="L246" s="439">
        <v>113.35</v>
      </c>
      <c r="M246" s="439">
        <v>227.86086</v>
      </c>
    </row>
    <row r="247" spans="1:13">
      <c r="A247" s="245">
        <v>237</v>
      </c>
      <c r="B247" s="442" t="s">
        <v>399</v>
      </c>
      <c r="C247" s="439">
        <v>21.85</v>
      </c>
      <c r="D247" s="440">
        <v>22.233333333333334</v>
      </c>
      <c r="E247" s="440">
        <v>21.06666666666667</v>
      </c>
      <c r="F247" s="440">
        <v>20.283333333333335</v>
      </c>
      <c r="G247" s="440">
        <v>19.116666666666671</v>
      </c>
      <c r="H247" s="440">
        <v>23.016666666666669</v>
      </c>
      <c r="I247" s="440">
        <v>24.183333333333334</v>
      </c>
      <c r="J247" s="440">
        <v>24.966666666666669</v>
      </c>
      <c r="K247" s="439">
        <v>23.4</v>
      </c>
      <c r="L247" s="439">
        <v>21.45</v>
      </c>
      <c r="M247" s="439">
        <v>915.12531999999999</v>
      </c>
    </row>
    <row r="248" spans="1:13">
      <c r="A248" s="245">
        <v>238</v>
      </c>
      <c r="B248" s="442" t="s">
        <v>772</v>
      </c>
      <c r="C248" s="439">
        <v>2144.85</v>
      </c>
      <c r="D248" s="440">
        <v>2150.2833333333333</v>
      </c>
      <c r="E248" s="440">
        <v>2116.5666666666666</v>
      </c>
      <c r="F248" s="440">
        <v>2088.2833333333333</v>
      </c>
      <c r="G248" s="440">
        <v>2054.5666666666666</v>
      </c>
      <c r="H248" s="440">
        <v>2178.5666666666666</v>
      </c>
      <c r="I248" s="440">
        <v>2212.2833333333328</v>
      </c>
      <c r="J248" s="440">
        <v>2240.5666666666666</v>
      </c>
      <c r="K248" s="439">
        <v>2184</v>
      </c>
      <c r="L248" s="439">
        <v>2122</v>
      </c>
      <c r="M248" s="439">
        <v>64.902850000000001</v>
      </c>
    </row>
    <row r="249" spans="1:13">
      <c r="A249" s="245">
        <v>239</v>
      </c>
      <c r="B249" s="442" t="s">
        <v>748</v>
      </c>
      <c r="C249" s="439">
        <v>425.05</v>
      </c>
      <c r="D249" s="440">
        <v>415.58333333333331</v>
      </c>
      <c r="E249" s="440">
        <v>398.46666666666664</v>
      </c>
      <c r="F249" s="440">
        <v>371.88333333333333</v>
      </c>
      <c r="G249" s="440">
        <v>354.76666666666665</v>
      </c>
      <c r="H249" s="440">
        <v>442.16666666666663</v>
      </c>
      <c r="I249" s="440">
        <v>459.2833333333333</v>
      </c>
      <c r="J249" s="440">
        <v>485.86666666666662</v>
      </c>
      <c r="K249" s="439">
        <v>432.7</v>
      </c>
      <c r="L249" s="439">
        <v>389</v>
      </c>
      <c r="M249" s="439">
        <v>10.421720000000001</v>
      </c>
    </row>
    <row r="250" spans="1:13">
      <c r="A250" s="245">
        <v>240</v>
      </c>
      <c r="B250" s="442" t="s">
        <v>120</v>
      </c>
      <c r="C250" s="439">
        <v>529.85</v>
      </c>
      <c r="D250" s="440">
        <v>532.46666666666658</v>
      </c>
      <c r="E250" s="440">
        <v>524.93333333333317</v>
      </c>
      <c r="F250" s="440">
        <v>520.01666666666654</v>
      </c>
      <c r="G250" s="440">
        <v>512.48333333333312</v>
      </c>
      <c r="H250" s="440">
        <v>537.38333333333321</v>
      </c>
      <c r="I250" s="440">
        <v>544.91666666666674</v>
      </c>
      <c r="J250" s="440">
        <v>549.83333333333326</v>
      </c>
      <c r="K250" s="439">
        <v>540</v>
      </c>
      <c r="L250" s="439">
        <v>527.54999999999995</v>
      </c>
      <c r="M250" s="439">
        <v>29.105699999999999</v>
      </c>
    </row>
    <row r="251" spans="1:13">
      <c r="A251" s="245">
        <v>241</v>
      </c>
      <c r="B251" s="442" t="s">
        <v>824</v>
      </c>
      <c r="C251" s="439">
        <v>257.39999999999998</v>
      </c>
      <c r="D251" s="440">
        <v>256.45</v>
      </c>
      <c r="E251" s="440">
        <v>253.5</v>
      </c>
      <c r="F251" s="440">
        <v>249.60000000000002</v>
      </c>
      <c r="G251" s="440">
        <v>246.65000000000003</v>
      </c>
      <c r="H251" s="440">
        <v>260.34999999999997</v>
      </c>
      <c r="I251" s="440">
        <v>263.2999999999999</v>
      </c>
      <c r="J251" s="440">
        <v>267.19999999999993</v>
      </c>
      <c r="K251" s="439">
        <v>259.39999999999998</v>
      </c>
      <c r="L251" s="439">
        <v>252.55</v>
      </c>
      <c r="M251" s="439">
        <v>35.063659999999999</v>
      </c>
    </row>
    <row r="252" spans="1:13">
      <c r="A252" s="245">
        <v>242</v>
      </c>
      <c r="B252" s="442" t="s">
        <v>122</v>
      </c>
      <c r="C252" s="439">
        <v>1020.15</v>
      </c>
      <c r="D252" s="440">
        <v>1017.9166666666666</v>
      </c>
      <c r="E252" s="440">
        <v>1007.8333333333333</v>
      </c>
      <c r="F252" s="440">
        <v>995.51666666666665</v>
      </c>
      <c r="G252" s="440">
        <v>985.43333333333328</v>
      </c>
      <c r="H252" s="440">
        <v>1030.2333333333331</v>
      </c>
      <c r="I252" s="440">
        <v>1040.3166666666666</v>
      </c>
      <c r="J252" s="440">
        <v>1052.6333333333332</v>
      </c>
      <c r="K252" s="439">
        <v>1028</v>
      </c>
      <c r="L252" s="439">
        <v>1005.6</v>
      </c>
      <c r="M252" s="439">
        <v>31.414100000000001</v>
      </c>
    </row>
    <row r="253" spans="1:13">
      <c r="A253" s="245">
        <v>243</v>
      </c>
      <c r="B253" s="442" t="s">
        <v>256</v>
      </c>
      <c r="C253" s="439">
        <v>4658.8</v>
      </c>
      <c r="D253" s="440">
        <v>4662.45</v>
      </c>
      <c r="E253" s="440">
        <v>4621.45</v>
      </c>
      <c r="F253" s="440">
        <v>4584.1000000000004</v>
      </c>
      <c r="G253" s="440">
        <v>4543.1000000000004</v>
      </c>
      <c r="H253" s="440">
        <v>4699.7999999999993</v>
      </c>
      <c r="I253" s="440">
        <v>4740.7999999999993</v>
      </c>
      <c r="J253" s="440">
        <v>4778.1499999999987</v>
      </c>
      <c r="K253" s="439">
        <v>4703.45</v>
      </c>
      <c r="L253" s="439">
        <v>4625.1000000000004</v>
      </c>
      <c r="M253" s="439">
        <v>3.9508899999999998</v>
      </c>
    </row>
    <row r="254" spans="1:13">
      <c r="A254" s="245">
        <v>244</v>
      </c>
      <c r="B254" s="442" t="s">
        <v>124</v>
      </c>
      <c r="C254" s="439">
        <v>1412.95</v>
      </c>
      <c r="D254" s="440">
        <v>1410.0833333333333</v>
      </c>
      <c r="E254" s="440">
        <v>1398.4166666666665</v>
      </c>
      <c r="F254" s="440">
        <v>1383.8833333333332</v>
      </c>
      <c r="G254" s="440">
        <v>1372.2166666666665</v>
      </c>
      <c r="H254" s="440">
        <v>1424.6166666666666</v>
      </c>
      <c r="I254" s="440">
        <v>1436.2833333333331</v>
      </c>
      <c r="J254" s="440">
        <v>1450.8166666666666</v>
      </c>
      <c r="K254" s="439">
        <v>1421.75</v>
      </c>
      <c r="L254" s="439">
        <v>1395.55</v>
      </c>
      <c r="M254" s="439">
        <v>73.606300000000005</v>
      </c>
    </row>
    <row r="255" spans="1:13">
      <c r="A255" s="245">
        <v>245</v>
      </c>
      <c r="B255" s="442" t="s">
        <v>749</v>
      </c>
      <c r="C255" s="439">
        <v>983.35</v>
      </c>
      <c r="D255" s="440">
        <v>980.7166666666667</v>
      </c>
      <c r="E255" s="440">
        <v>955.23333333333335</v>
      </c>
      <c r="F255" s="440">
        <v>927.11666666666667</v>
      </c>
      <c r="G255" s="440">
        <v>901.63333333333333</v>
      </c>
      <c r="H255" s="440">
        <v>1008.8333333333334</v>
      </c>
      <c r="I255" s="440">
        <v>1034.3166666666666</v>
      </c>
      <c r="J255" s="440">
        <v>1062.4333333333334</v>
      </c>
      <c r="K255" s="439">
        <v>1006.2</v>
      </c>
      <c r="L255" s="439">
        <v>952.6</v>
      </c>
      <c r="M255" s="439">
        <v>2.02563</v>
      </c>
    </row>
    <row r="256" spans="1:13">
      <c r="A256" s="245">
        <v>246</v>
      </c>
      <c r="B256" s="442" t="s">
        <v>400</v>
      </c>
      <c r="C256" s="439">
        <v>333.7</v>
      </c>
      <c r="D256" s="440">
        <v>335.38333333333338</v>
      </c>
      <c r="E256" s="440">
        <v>329.01666666666677</v>
      </c>
      <c r="F256" s="440">
        <v>324.33333333333337</v>
      </c>
      <c r="G256" s="440">
        <v>317.96666666666675</v>
      </c>
      <c r="H256" s="440">
        <v>340.06666666666678</v>
      </c>
      <c r="I256" s="440">
        <v>346.43333333333345</v>
      </c>
      <c r="J256" s="440">
        <v>351.11666666666679</v>
      </c>
      <c r="K256" s="439">
        <v>341.75</v>
      </c>
      <c r="L256" s="439">
        <v>330.7</v>
      </c>
      <c r="M256" s="439">
        <v>9.8532600000000006</v>
      </c>
    </row>
    <row r="257" spans="1:13">
      <c r="A257" s="245">
        <v>247</v>
      </c>
      <c r="B257" s="442" t="s">
        <v>121</v>
      </c>
      <c r="C257" s="439">
        <v>1784.3</v>
      </c>
      <c r="D257" s="440">
        <v>1779.5333333333335</v>
      </c>
      <c r="E257" s="440">
        <v>1764.0666666666671</v>
      </c>
      <c r="F257" s="440">
        <v>1743.8333333333335</v>
      </c>
      <c r="G257" s="440">
        <v>1728.366666666667</v>
      </c>
      <c r="H257" s="440">
        <v>1799.7666666666671</v>
      </c>
      <c r="I257" s="440">
        <v>1815.2333333333338</v>
      </c>
      <c r="J257" s="440">
        <v>1835.4666666666672</v>
      </c>
      <c r="K257" s="439">
        <v>1795</v>
      </c>
      <c r="L257" s="439">
        <v>1759.3</v>
      </c>
      <c r="M257" s="439">
        <v>12.68201</v>
      </c>
    </row>
    <row r="258" spans="1:13">
      <c r="A258" s="245">
        <v>248</v>
      </c>
      <c r="B258" s="442" t="s">
        <v>257</v>
      </c>
      <c r="C258" s="439">
        <v>2036.75</v>
      </c>
      <c r="D258" s="440">
        <v>2044.0999999999997</v>
      </c>
      <c r="E258" s="440">
        <v>2023.4999999999995</v>
      </c>
      <c r="F258" s="440">
        <v>2010.2499999999998</v>
      </c>
      <c r="G258" s="440">
        <v>1989.6499999999996</v>
      </c>
      <c r="H258" s="440">
        <v>2057.3499999999995</v>
      </c>
      <c r="I258" s="440">
        <v>2077.9499999999994</v>
      </c>
      <c r="J258" s="440">
        <v>2091.1999999999994</v>
      </c>
      <c r="K258" s="439">
        <v>2064.6999999999998</v>
      </c>
      <c r="L258" s="439">
        <v>2030.85</v>
      </c>
      <c r="M258" s="439">
        <v>4.1317199999999996</v>
      </c>
    </row>
    <row r="259" spans="1:13">
      <c r="A259" s="245">
        <v>249</v>
      </c>
      <c r="B259" s="442" t="s">
        <v>401</v>
      </c>
      <c r="C259" s="439">
        <v>1580.6</v>
      </c>
      <c r="D259" s="440">
        <v>1560.1000000000001</v>
      </c>
      <c r="E259" s="440">
        <v>1528.2000000000003</v>
      </c>
      <c r="F259" s="440">
        <v>1475.8000000000002</v>
      </c>
      <c r="G259" s="440">
        <v>1443.9000000000003</v>
      </c>
      <c r="H259" s="440">
        <v>1612.5000000000002</v>
      </c>
      <c r="I259" s="440">
        <v>1644.4000000000003</v>
      </c>
      <c r="J259" s="440">
        <v>1696.8000000000002</v>
      </c>
      <c r="K259" s="439">
        <v>1592</v>
      </c>
      <c r="L259" s="439">
        <v>1507.7</v>
      </c>
      <c r="M259" s="439">
        <v>1.8928499999999999</v>
      </c>
    </row>
    <row r="260" spans="1:13">
      <c r="A260" s="245">
        <v>250</v>
      </c>
      <c r="B260" s="442" t="s">
        <v>402</v>
      </c>
      <c r="C260" s="439">
        <v>2880.4</v>
      </c>
      <c r="D260" s="440">
        <v>2882</v>
      </c>
      <c r="E260" s="440">
        <v>2864.3</v>
      </c>
      <c r="F260" s="440">
        <v>2848.2000000000003</v>
      </c>
      <c r="G260" s="440">
        <v>2830.5000000000005</v>
      </c>
      <c r="H260" s="440">
        <v>2898.1</v>
      </c>
      <c r="I260" s="440">
        <v>2915.7999999999997</v>
      </c>
      <c r="J260" s="440">
        <v>2931.8999999999996</v>
      </c>
      <c r="K260" s="439">
        <v>2899.7</v>
      </c>
      <c r="L260" s="439">
        <v>2865.9</v>
      </c>
      <c r="M260" s="439">
        <v>0.42938999999999999</v>
      </c>
    </row>
    <row r="261" spans="1:13">
      <c r="A261" s="245">
        <v>251</v>
      </c>
      <c r="B261" s="442" t="s">
        <v>403</v>
      </c>
      <c r="C261" s="439">
        <v>556.9</v>
      </c>
      <c r="D261" s="440">
        <v>562.43333333333328</v>
      </c>
      <c r="E261" s="440">
        <v>546.46666666666658</v>
      </c>
      <c r="F261" s="440">
        <v>536.0333333333333</v>
      </c>
      <c r="G261" s="440">
        <v>520.06666666666661</v>
      </c>
      <c r="H261" s="440">
        <v>572.86666666666656</v>
      </c>
      <c r="I261" s="440">
        <v>588.83333333333326</v>
      </c>
      <c r="J261" s="440">
        <v>599.26666666666654</v>
      </c>
      <c r="K261" s="439">
        <v>578.4</v>
      </c>
      <c r="L261" s="439">
        <v>552</v>
      </c>
      <c r="M261" s="439">
        <v>5.5856599999999998</v>
      </c>
    </row>
    <row r="262" spans="1:13">
      <c r="A262" s="245">
        <v>252</v>
      </c>
      <c r="B262" s="442" t="s">
        <v>404</v>
      </c>
      <c r="C262" s="439">
        <v>162.69999999999999</v>
      </c>
      <c r="D262" s="440">
        <v>161.28333333333333</v>
      </c>
      <c r="E262" s="440">
        <v>158.81666666666666</v>
      </c>
      <c r="F262" s="440">
        <v>154.93333333333334</v>
      </c>
      <c r="G262" s="440">
        <v>152.46666666666667</v>
      </c>
      <c r="H262" s="440">
        <v>165.16666666666666</v>
      </c>
      <c r="I262" s="440">
        <v>167.6333333333333</v>
      </c>
      <c r="J262" s="440">
        <v>171.51666666666665</v>
      </c>
      <c r="K262" s="439">
        <v>163.75</v>
      </c>
      <c r="L262" s="439">
        <v>157.4</v>
      </c>
      <c r="M262" s="439">
        <v>11.5662</v>
      </c>
    </row>
    <row r="263" spans="1:13">
      <c r="A263" s="245">
        <v>253</v>
      </c>
      <c r="B263" s="442" t="s">
        <v>405</v>
      </c>
      <c r="C263" s="439">
        <v>139.5</v>
      </c>
      <c r="D263" s="440">
        <v>139.08333333333334</v>
      </c>
      <c r="E263" s="440">
        <v>135.7166666666667</v>
      </c>
      <c r="F263" s="440">
        <v>131.93333333333337</v>
      </c>
      <c r="G263" s="440">
        <v>128.56666666666672</v>
      </c>
      <c r="H263" s="440">
        <v>142.86666666666667</v>
      </c>
      <c r="I263" s="440">
        <v>146.23333333333329</v>
      </c>
      <c r="J263" s="440">
        <v>150.01666666666665</v>
      </c>
      <c r="K263" s="439">
        <v>142.44999999999999</v>
      </c>
      <c r="L263" s="439">
        <v>135.30000000000001</v>
      </c>
      <c r="M263" s="439">
        <v>52.607500000000002</v>
      </c>
    </row>
    <row r="264" spans="1:13">
      <c r="A264" s="245">
        <v>254</v>
      </c>
      <c r="B264" s="442" t="s">
        <v>406</v>
      </c>
      <c r="C264" s="439">
        <v>95.05</v>
      </c>
      <c r="D264" s="440">
        <v>93.966666666666654</v>
      </c>
      <c r="E264" s="440">
        <v>91.183333333333309</v>
      </c>
      <c r="F264" s="440">
        <v>87.316666666666649</v>
      </c>
      <c r="G264" s="440">
        <v>84.533333333333303</v>
      </c>
      <c r="H264" s="440">
        <v>97.833333333333314</v>
      </c>
      <c r="I264" s="440">
        <v>100.61666666666665</v>
      </c>
      <c r="J264" s="440">
        <v>104.48333333333332</v>
      </c>
      <c r="K264" s="439">
        <v>96.75</v>
      </c>
      <c r="L264" s="439">
        <v>90.1</v>
      </c>
      <c r="M264" s="439">
        <v>61.861020000000003</v>
      </c>
    </row>
    <row r="265" spans="1:13">
      <c r="A265" s="245">
        <v>255</v>
      </c>
      <c r="B265" s="442" t="s">
        <v>258</v>
      </c>
      <c r="C265" s="439">
        <v>143.6</v>
      </c>
      <c r="D265" s="440">
        <v>143.18333333333334</v>
      </c>
      <c r="E265" s="440">
        <v>139.46666666666667</v>
      </c>
      <c r="F265" s="440">
        <v>135.33333333333334</v>
      </c>
      <c r="G265" s="440">
        <v>131.61666666666667</v>
      </c>
      <c r="H265" s="440">
        <v>147.31666666666666</v>
      </c>
      <c r="I265" s="440">
        <v>151.03333333333336</v>
      </c>
      <c r="J265" s="440">
        <v>155.16666666666666</v>
      </c>
      <c r="K265" s="439">
        <v>146.9</v>
      </c>
      <c r="L265" s="439">
        <v>139.05000000000001</v>
      </c>
      <c r="M265" s="439">
        <v>81.222920000000002</v>
      </c>
    </row>
    <row r="266" spans="1:13">
      <c r="A266" s="245">
        <v>256</v>
      </c>
      <c r="B266" s="442" t="s">
        <v>128</v>
      </c>
      <c r="C266" s="439">
        <v>707.5</v>
      </c>
      <c r="D266" s="440">
        <v>704.6</v>
      </c>
      <c r="E266" s="440">
        <v>694.90000000000009</v>
      </c>
      <c r="F266" s="440">
        <v>682.30000000000007</v>
      </c>
      <c r="G266" s="440">
        <v>672.60000000000014</v>
      </c>
      <c r="H266" s="440">
        <v>717.2</v>
      </c>
      <c r="I266" s="440">
        <v>726.90000000000009</v>
      </c>
      <c r="J266" s="440">
        <v>739.5</v>
      </c>
      <c r="K266" s="439">
        <v>714.3</v>
      </c>
      <c r="L266" s="439">
        <v>692</v>
      </c>
      <c r="M266" s="439">
        <v>82.307500000000005</v>
      </c>
    </row>
    <row r="267" spans="1:13">
      <c r="A267" s="245">
        <v>257</v>
      </c>
      <c r="B267" s="442" t="s">
        <v>751</v>
      </c>
      <c r="C267" s="439">
        <v>112.6</v>
      </c>
      <c r="D267" s="440">
        <v>111.58333333333333</v>
      </c>
      <c r="E267" s="440">
        <v>109.36666666666666</v>
      </c>
      <c r="F267" s="440">
        <v>106.13333333333333</v>
      </c>
      <c r="G267" s="440">
        <v>103.91666666666666</v>
      </c>
      <c r="H267" s="440">
        <v>114.81666666666666</v>
      </c>
      <c r="I267" s="440">
        <v>117.03333333333333</v>
      </c>
      <c r="J267" s="440">
        <v>120.26666666666667</v>
      </c>
      <c r="K267" s="439">
        <v>113.8</v>
      </c>
      <c r="L267" s="439">
        <v>108.35</v>
      </c>
      <c r="M267" s="439">
        <v>12.087440000000001</v>
      </c>
    </row>
    <row r="268" spans="1:13">
      <c r="A268" s="245">
        <v>258</v>
      </c>
      <c r="B268" s="442" t="s">
        <v>407</v>
      </c>
      <c r="C268" s="439">
        <v>63.7</v>
      </c>
      <c r="D268" s="440">
        <v>63.75</v>
      </c>
      <c r="E268" s="440">
        <v>60.150000000000006</v>
      </c>
      <c r="F268" s="440">
        <v>56.600000000000009</v>
      </c>
      <c r="G268" s="440">
        <v>53.000000000000014</v>
      </c>
      <c r="H268" s="440">
        <v>67.3</v>
      </c>
      <c r="I268" s="440">
        <v>70.899999999999991</v>
      </c>
      <c r="J268" s="440">
        <v>74.449999999999989</v>
      </c>
      <c r="K268" s="439">
        <v>67.349999999999994</v>
      </c>
      <c r="L268" s="439">
        <v>60.2</v>
      </c>
      <c r="M268" s="439">
        <v>40.55247</v>
      </c>
    </row>
    <row r="269" spans="1:13">
      <c r="A269" s="245">
        <v>259</v>
      </c>
      <c r="B269" s="442" t="s">
        <v>408</v>
      </c>
      <c r="C269" s="439">
        <v>117.75</v>
      </c>
      <c r="D269" s="440">
        <v>118.98333333333333</v>
      </c>
      <c r="E269" s="440">
        <v>115.76666666666667</v>
      </c>
      <c r="F269" s="440">
        <v>113.78333333333333</v>
      </c>
      <c r="G269" s="440">
        <v>110.56666666666666</v>
      </c>
      <c r="H269" s="440">
        <v>120.96666666666667</v>
      </c>
      <c r="I269" s="440">
        <v>124.18333333333334</v>
      </c>
      <c r="J269" s="440">
        <v>126.16666666666667</v>
      </c>
      <c r="K269" s="439">
        <v>122.2</v>
      </c>
      <c r="L269" s="439">
        <v>117</v>
      </c>
      <c r="M269" s="439">
        <v>23.7547</v>
      </c>
    </row>
    <row r="270" spans="1:13">
      <c r="A270" s="245">
        <v>260</v>
      </c>
      <c r="B270" s="442" t="s">
        <v>409</v>
      </c>
      <c r="C270" s="439">
        <v>29</v>
      </c>
      <c r="D270" s="440">
        <v>29.099999999999998</v>
      </c>
      <c r="E270" s="440">
        <v>28.699999999999996</v>
      </c>
      <c r="F270" s="440">
        <v>28.4</v>
      </c>
      <c r="G270" s="440">
        <v>27.999999999999996</v>
      </c>
      <c r="H270" s="440">
        <v>29.399999999999995</v>
      </c>
      <c r="I270" s="440">
        <v>29.799999999999994</v>
      </c>
      <c r="J270" s="440">
        <v>30.099999999999994</v>
      </c>
      <c r="K270" s="439">
        <v>29.5</v>
      </c>
      <c r="L270" s="439">
        <v>28.8</v>
      </c>
      <c r="M270" s="439">
        <v>22.184819999999998</v>
      </c>
    </row>
    <row r="271" spans="1:13">
      <c r="A271" s="245">
        <v>261</v>
      </c>
      <c r="B271" s="442" t="s">
        <v>410</v>
      </c>
      <c r="C271" s="439">
        <v>82.45</v>
      </c>
      <c r="D271" s="440">
        <v>82.05</v>
      </c>
      <c r="E271" s="440">
        <v>80.899999999999991</v>
      </c>
      <c r="F271" s="440">
        <v>79.349999999999994</v>
      </c>
      <c r="G271" s="440">
        <v>78.199999999999989</v>
      </c>
      <c r="H271" s="440">
        <v>83.6</v>
      </c>
      <c r="I271" s="440">
        <v>84.75</v>
      </c>
      <c r="J271" s="440">
        <v>86.3</v>
      </c>
      <c r="K271" s="439">
        <v>83.2</v>
      </c>
      <c r="L271" s="439">
        <v>80.5</v>
      </c>
      <c r="M271" s="439">
        <v>19.390750000000001</v>
      </c>
    </row>
    <row r="272" spans="1:13">
      <c r="A272" s="245">
        <v>262</v>
      </c>
      <c r="B272" s="442" t="s">
        <v>411</v>
      </c>
      <c r="C272" s="439">
        <v>113.7</v>
      </c>
      <c r="D272" s="440">
        <v>113.10000000000001</v>
      </c>
      <c r="E272" s="440">
        <v>108.85000000000002</v>
      </c>
      <c r="F272" s="440">
        <v>104.00000000000001</v>
      </c>
      <c r="G272" s="440">
        <v>99.750000000000028</v>
      </c>
      <c r="H272" s="440">
        <v>117.95000000000002</v>
      </c>
      <c r="I272" s="440">
        <v>122.19999999999999</v>
      </c>
      <c r="J272" s="440">
        <v>127.05000000000001</v>
      </c>
      <c r="K272" s="439">
        <v>117.35</v>
      </c>
      <c r="L272" s="439">
        <v>108.25</v>
      </c>
      <c r="M272" s="439">
        <v>65.213099999999997</v>
      </c>
    </row>
    <row r="273" spans="1:13">
      <c r="A273" s="245">
        <v>263</v>
      </c>
      <c r="B273" s="442" t="s">
        <v>412</v>
      </c>
      <c r="C273" s="439">
        <v>173.6</v>
      </c>
      <c r="D273" s="440">
        <v>174.70000000000002</v>
      </c>
      <c r="E273" s="440">
        <v>171.90000000000003</v>
      </c>
      <c r="F273" s="440">
        <v>170.20000000000002</v>
      </c>
      <c r="G273" s="440">
        <v>167.40000000000003</v>
      </c>
      <c r="H273" s="440">
        <v>176.40000000000003</v>
      </c>
      <c r="I273" s="440">
        <v>179.20000000000005</v>
      </c>
      <c r="J273" s="440">
        <v>180.90000000000003</v>
      </c>
      <c r="K273" s="439">
        <v>177.5</v>
      </c>
      <c r="L273" s="439">
        <v>173</v>
      </c>
      <c r="M273" s="439">
        <v>3.12995</v>
      </c>
    </row>
    <row r="274" spans="1:13">
      <c r="A274" s="245">
        <v>264</v>
      </c>
      <c r="B274" s="442" t="s">
        <v>413</v>
      </c>
      <c r="C274" s="439">
        <v>92.85</v>
      </c>
      <c r="D274" s="440">
        <v>93.016666666666666</v>
      </c>
      <c r="E274" s="440">
        <v>92.083333333333329</v>
      </c>
      <c r="F274" s="440">
        <v>91.316666666666663</v>
      </c>
      <c r="G274" s="440">
        <v>90.383333333333326</v>
      </c>
      <c r="H274" s="440">
        <v>93.783333333333331</v>
      </c>
      <c r="I274" s="440">
        <v>94.716666666666669</v>
      </c>
      <c r="J274" s="440">
        <v>95.483333333333334</v>
      </c>
      <c r="K274" s="439">
        <v>93.95</v>
      </c>
      <c r="L274" s="439">
        <v>92.25</v>
      </c>
      <c r="M274" s="439">
        <v>7.2155100000000001</v>
      </c>
    </row>
    <row r="275" spans="1:13">
      <c r="A275" s="245">
        <v>265</v>
      </c>
      <c r="B275" s="442" t="s">
        <v>127</v>
      </c>
      <c r="C275" s="439">
        <v>401.75</v>
      </c>
      <c r="D275" s="440">
        <v>401.2833333333333</v>
      </c>
      <c r="E275" s="440">
        <v>395.06666666666661</v>
      </c>
      <c r="F275" s="440">
        <v>388.38333333333333</v>
      </c>
      <c r="G275" s="440">
        <v>382.16666666666663</v>
      </c>
      <c r="H275" s="440">
        <v>407.96666666666658</v>
      </c>
      <c r="I275" s="440">
        <v>414.18333333333328</v>
      </c>
      <c r="J275" s="440">
        <v>420.86666666666656</v>
      </c>
      <c r="K275" s="439">
        <v>407.5</v>
      </c>
      <c r="L275" s="439">
        <v>394.6</v>
      </c>
      <c r="M275" s="439">
        <v>96.203130000000002</v>
      </c>
    </row>
    <row r="276" spans="1:13">
      <c r="A276" s="245">
        <v>266</v>
      </c>
      <c r="B276" s="442" t="s">
        <v>414</v>
      </c>
      <c r="C276" s="439">
        <v>2213.5500000000002</v>
      </c>
      <c r="D276" s="440">
        <v>2217.85</v>
      </c>
      <c r="E276" s="440">
        <v>2205.6999999999998</v>
      </c>
      <c r="F276" s="440">
        <v>2197.85</v>
      </c>
      <c r="G276" s="440">
        <v>2185.6999999999998</v>
      </c>
      <c r="H276" s="440">
        <v>2225.6999999999998</v>
      </c>
      <c r="I276" s="440">
        <v>2237.8500000000004</v>
      </c>
      <c r="J276" s="440">
        <v>2245.6999999999998</v>
      </c>
      <c r="K276" s="439">
        <v>2230</v>
      </c>
      <c r="L276" s="439">
        <v>2210</v>
      </c>
      <c r="M276" s="439">
        <v>0.22939999999999999</v>
      </c>
    </row>
    <row r="277" spans="1:13">
      <c r="A277" s="245">
        <v>267</v>
      </c>
      <c r="B277" s="442" t="s">
        <v>129</v>
      </c>
      <c r="C277" s="439">
        <v>3143.65</v>
      </c>
      <c r="D277" s="440">
        <v>3165.3166666666671</v>
      </c>
      <c r="E277" s="440">
        <v>3112.3333333333339</v>
      </c>
      <c r="F277" s="440">
        <v>3081.0166666666669</v>
      </c>
      <c r="G277" s="440">
        <v>3028.0333333333338</v>
      </c>
      <c r="H277" s="440">
        <v>3196.6333333333341</v>
      </c>
      <c r="I277" s="440">
        <v>3249.6166666666668</v>
      </c>
      <c r="J277" s="440">
        <v>3280.9333333333343</v>
      </c>
      <c r="K277" s="439">
        <v>3218.3</v>
      </c>
      <c r="L277" s="439">
        <v>3134</v>
      </c>
      <c r="M277" s="439">
        <v>6.6881599999999999</v>
      </c>
    </row>
    <row r="278" spans="1:13">
      <c r="A278" s="245">
        <v>268</v>
      </c>
      <c r="B278" s="442" t="s">
        <v>130</v>
      </c>
      <c r="C278" s="439">
        <v>991.25</v>
      </c>
      <c r="D278" s="440">
        <v>994.35</v>
      </c>
      <c r="E278" s="440">
        <v>968.90000000000009</v>
      </c>
      <c r="F278" s="440">
        <v>946.55000000000007</v>
      </c>
      <c r="G278" s="440">
        <v>921.10000000000014</v>
      </c>
      <c r="H278" s="440">
        <v>1016.7</v>
      </c>
      <c r="I278" s="440">
        <v>1042.1500000000001</v>
      </c>
      <c r="J278" s="440">
        <v>1064.5</v>
      </c>
      <c r="K278" s="439">
        <v>1019.8</v>
      </c>
      <c r="L278" s="439">
        <v>972</v>
      </c>
      <c r="M278" s="439">
        <v>39.137529999999998</v>
      </c>
    </row>
    <row r="279" spans="1:13">
      <c r="A279" s="245">
        <v>269</v>
      </c>
      <c r="B279" s="442" t="s">
        <v>415</v>
      </c>
      <c r="C279" s="439">
        <v>156.85</v>
      </c>
      <c r="D279" s="440">
        <v>158.1</v>
      </c>
      <c r="E279" s="440">
        <v>155.1</v>
      </c>
      <c r="F279" s="440">
        <v>153.35</v>
      </c>
      <c r="G279" s="440">
        <v>150.35</v>
      </c>
      <c r="H279" s="440">
        <v>159.85</v>
      </c>
      <c r="I279" s="440">
        <v>162.85</v>
      </c>
      <c r="J279" s="440">
        <v>164.6</v>
      </c>
      <c r="K279" s="439">
        <v>161.1</v>
      </c>
      <c r="L279" s="439">
        <v>156.35</v>
      </c>
      <c r="M279" s="439">
        <v>4.8795900000000003</v>
      </c>
    </row>
    <row r="280" spans="1:13">
      <c r="A280" s="245">
        <v>270</v>
      </c>
      <c r="B280" s="442" t="s">
        <v>417</v>
      </c>
      <c r="C280" s="439">
        <v>678.7</v>
      </c>
      <c r="D280" s="440">
        <v>679.65</v>
      </c>
      <c r="E280" s="440">
        <v>671.55</v>
      </c>
      <c r="F280" s="440">
        <v>664.4</v>
      </c>
      <c r="G280" s="440">
        <v>656.3</v>
      </c>
      <c r="H280" s="440">
        <v>686.8</v>
      </c>
      <c r="I280" s="440">
        <v>694.90000000000009</v>
      </c>
      <c r="J280" s="440">
        <v>702.05</v>
      </c>
      <c r="K280" s="439">
        <v>687.75</v>
      </c>
      <c r="L280" s="439">
        <v>672.5</v>
      </c>
      <c r="M280" s="439">
        <v>1.5504100000000001</v>
      </c>
    </row>
    <row r="281" spans="1:13">
      <c r="A281" s="245">
        <v>271</v>
      </c>
      <c r="B281" s="442" t="s">
        <v>418</v>
      </c>
      <c r="C281" s="439">
        <v>225.85</v>
      </c>
      <c r="D281" s="440">
        <v>226.58333333333334</v>
      </c>
      <c r="E281" s="440">
        <v>223.26666666666668</v>
      </c>
      <c r="F281" s="440">
        <v>220.68333333333334</v>
      </c>
      <c r="G281" s="440">
        <v>217.36666666666667</v>
      </c>
      <c r="H281" s="440">
        <v>229.16666666666669</v>
      </c>
      <c r="I281" s="440">
        <v>232.48333333333335</v>
      </c>
      <c r="J281" s="440">
        <v>235.06666666666669</v>
      </c>
      <c r="K281" s="439">
        <v>229.9</v>
      </c>
      <c r="L281" s="439">
        <v>224</v>
      </c>
      <c r="M281" s="439">
        <v>4.1063400000000003</v>
      </c>
    </row>
    <row r="282" spans="1:13">
      <c r="A282" s="245">
        <v>272</v>
      </c>
      <c r="B282" s="442" t="s">
        <v>419</v>
      </c>
      <c r="C282" s="439">
        <v>234.55</v>
      </c>
      <c r="D282" s="440">
        <v>234.21666666666667</v>
      </c>
      <c r="E282" s="440">
        <v>230.73333333333335</v>
      </c>
      <c r="F282" s="440">
        <v>226.91666666666669</v>
      </c>
      <c r="G282" s="440">
        <v>223.43333333333337</v>
      </c>
      <c r="H282" s="440">
        <v>238.03333333333333</v>
      </c>
      <c r="I282" s="440">
        <v>241.51666666666662</v>
      </c>
      <c r="J282" s="440">
        <v>245.33333333333331</v>
      </c>
      <c r="K282" s="439">
        <v>237.7</v>
      </c>
      <c r="L282" s="439">
        <v>230.4</v>
      </c>
      <c r="M282" s="439">
        <v>8.1442200000000007</v>
      </c>
    </row>
    <row r="283" spans="1:13">
      <c r="A283" s="245">
        <v>273</v>
      </c>
      <c r="B283" s="442" t="s">
        <v>752</v>
      </c>
      <c r="C283" s="439">
        <v>1044.05</v>
      </c>
      <c r="D283" s="440">
        <v>1050.9666666666665</v>
      </c>
      <c r="E283" s="440">
        <v>1033.083333333333</v>
      </c>
      <c r="F283" s="440">
        <v>1022.1166666666666</v>
      </c>
      <c r="G283" s="440">
        <v>1004.2333333333331</v>
      </c>
      <c r="H283" s="440">
        <v>1061.9333333333329</v>
      </c>
      <c r="I283" s="440">
        <v>1079.8166666666666</v>
      </c>
      <c r="J283" s="440">
        <v>1090.7833333333328</v>
      </c>
      <c r="K283" s="439">
        <v>1068.8499999999999</v>
      </c>
      <c r="L283" s="439">
        <v>1040</v>
      </c>
      <c r="M283" s="439">
        <v>0.54271000000000003</v>
      </c>
    </row>
    <row r="284" spans="1:13">
      <c r="A284" s="245">
        <v>274</v>
      </c>
      <c r="B284" s="442" t="s">
        <v>420</v>
      </c>
      <c r="C284" s="439">
        <v>1001.85</v>
      </c>
      <c r="D284" s="440">
        <v>1001.1999999999999</v>
      </c>
      <c r="E284" s="440">
        <v>993.74999999999989</v>
      </c>
      <c r="F284" s="440">
        <v>985.65</v>
      </c>
      <c r="G284" s="440">
        <v>978.19999999999993</v>
      </c>
      <c r="H284" s="440">
        <v>1009.2999999999998</v>
      </c>
      <c r="I284" s="440">
        <v>1016.7499999999999</v>
      </c>
      <c r="J284" s="440">
        <v>1024.8499999999999</v>
      </c>
      <c r="K284" s="439">
        <v>1008.65</v>
      </c>
      <c r="L284" s="439">
        <v>993.1</v>
      </c>
      <c r="M284" s="439">
        <v>1.2905199999999999</v>
      </c>
    </row>
    <row r="285" spans="1:13">
      <c r="A285" s="245">
        <v>275</v>
      </c>
      <c r="B285" s="442" t="s">
        <v>421</v>
      </c>
      <c r="C285" s="439">
        <v>437.9</v>
      </c>
      <c r="D285" s="440">
        <v>441.05</v>
      </c>
      <c r="E285" s="440">
        <v>433.1</v>
      </c>
      <c r="F285" s="440">
        <v>428.3</v>
      </c>
      <c r="G285" s="440">
        <v>420.35</v>
      </c>
      <c r="H285" s="440">
        <v>445.85</v>
      </c>
      <c r="I285" s="440">
        <v>453.79999999999995</v>
      </c>
      <c r="J285" s="440">
        <v>458.6</v>
      </c>
      <c r="K285" s="439">
        <v>449</v>
      </c>
      <c r="L285" s="439">
        <v>436.25</v>
      </c>
      <c r="M285" s="439">
        <v>2.9244500000000002</v>
      </c>
    </row>
    <row r="286" spans="1:13">
      <c r="A286" s="245">
        <v>276</v>
      </c>
      <c r="B286" s="442" t="s">
        <v>422</v>
      </c>
      <c r="C286" s="439">
        <v>591.1</v>
      </c>
      <c r="D286" s="440">
        <v>591.31666666666661</v>
      </c>
      <c r="E286" s="440">
        <v>586.63333333333321</v>
      </c>
      <c r="F286" s="440">
        <v>582.16666666666663</v>
      </c>
      <c r="G286" s="440">
        <v>577.48333333333323</v>
      </c>
      <c r="H286" s="440">
        <v>595.78333333333319</v>
      </c>
      <c r="I286" s="440">
        <v>600.46666666666658</v>
      </c>
      <c r="J286" s="440">
        <v>604.93333333333317</v>
      </c>
      <c r="K286" s="439">
        <v>596</v>
      </c>
      <c r="L286" s="439">
        <v>586.85</v>
      </c>
      <c r="M286" s="439">
        <v>1.2193400000000001</v>
      </c>
    </row>
    <row r="287" spans="1:13">
      <c r="A287" s="245">
        <v>277</v>
      </c>
      <c r="B287" s="442" t="s">
        <v>423</v>
      </c>
      <c r="C287" s="439">
        <v>64.2</v>
      </c>
      <c r="D287" s="440">
        <v>64.45</v>
      </c>
      <c r="E287" s="440">
        <v>63.600000000000009</v>
      </c>
      <c r="F287" s="440">
        <v>63.000000000000007</v>
      </c>
      <c r="G287" s="440">
        <v>62.150000000000013</v>
      </c>
      <c r="H287" s="440">
        <v>65.050000000000011</v>
      </c>
      <c r="I287" s="440">
        <v>65.900000000000006</v>
      </c>
      <c r="J287" s="440">
        <v>66.5</v>
      </c>
      <c r="K287" s="439">
        <v>65.3</v>
      </c>
      <c r="L287" s="439">
        <v>63.85</v>
      </c>
      <c r="M287" s="439">
        <v>14.87951</v>
      </c>
    </row>
    <row r="288" spans="1:13">
      <c r="A288" s="245">
        <v>278</v>
      </c>
      <c r="B288" s="442" t="s">
        <v>424</v>
      </c>
      <c r="C288" s="439">
        <v>54.25</v>
      </c>
      <c r="D288" s="440">
        <v>54.516666666666673</v>
      </c>
      <c r="E288" s="440">
        <v>53.583333333333343</v>
      </c>
      <c r="F288" s="440">
        <v>52.916666666666671</v>
      </c>
      <c r="G288" s="440">
        <v>51.983333333333341</v>
      </c>
      <c r="H288" s="440">
        <v>55.183333333333344</v>
      </c>
      <c r="I288" s="440">
        <v>56.116666666666667</v>
      </c>
      <c r="J288" s="440">
        <v>56.783333333333346</v>
      </c>
      <c r="K288" s="439">
        <v>55.45</v>
      </c>
      <c r="L288" s="439">
        <v>53.85</v>
      </c>
      <c r="M288" s="439">
        <v>15.757580000000001</v>
      </c>
    </row>
    <row r="289" spans="1:13">
      <c r="A289" s="245">
        <v>279</v>
      </c>
      <c r="B289" s="442" t="s">
        <v>425</v>
      </c>
      <c r="C289" s="439">
        <v>704.6</v>
      </c>
      <c r="D289" s="440">
        <v>708.56666666666661</v>
      </c>
      <c r="E289" s="440">
        <v>696.08333333333326</v>
      </c>
      <c r="F289" s="440">
        <v>687.56666666666661</v>
      </c>
      <c r="G289" s="440">
        <v>675.08333333333326</v>
      </c>
      <c r="H289" s="440">
        <v>717.08333333333326</v>
      </c>
      <c r="I289" s="440">
        <v>729.56666666666661</v>
      </c>
      <c r="J289" s="440">
        <v>738.08333333333326</v>
      </c>
      <c r="K289" s="439">
        <v>721.05</v>
      </c>
      <c r="L289" s="439">
        <v>700.05</v>
      </c>
      <c r="M289" s="439">
        <v>5.2045399999999997</v>
      </c>
    </row>
    <row r="290" spans="1:13">
      <c r="A290" s="245">
        <v>280</v>
      </c>
      <c r="B290" s="442" t="s">
        <v>426</v>
      </c>
      <c r="C290" s="439">
        <v>404.85</v>
      </c>
      <c r="D290" s="440">
        <v>405.65000000000003</v>
      </c>
      <c r="E290" s="440">
        <v>401.55000000000007</v>
      </c>
      <c r="F290" s="440">
        <v>398.25000000000006</v>
      </c>
      <c r="G290" s="440">
        <v>394.15000000000009</v>
      </c>
      <c r="H290" s="440">
        <v>408.95000000000005</v>
      </c>
      <c r="I290" s="440">
        <v>413.05000000000007</v>
      </c>
      <c r="J290" s="440">
        <v>416.35</v>
      </c>
      <c r="K290" s="439">
        <v>409.75</v>
      </c>
      <c r="L290" s="439">
        <v>402.35</v>
      </c>
      <c r="M290" s="439">
        <v>1.20041</v>
      </c>
    </row>
    <row r="291" spans="1:13">
      <c r="A291" s="245">
        <v>281</v>
      </c>
      <c r="B291" s="442" t="s">
        <v>427</v>
      </c>
      <c r="C291" s="439">
        <v>257.35000000000002</v>
      </c>
      <c r="D291" s="440">
        <v>252.11666666666667</v>
      </c>
      <c r="E291" s="440">
        <v>245.23333333333335</v>
      </c>
      <c r="F291" s="440">
        <v>233.11666666666667</v>
      </c>
      <c r="G291" s="440">
        <v>226.23333333333335</v>
      </c>
      <c r="H291" s="440">
        <v>264.23333333333335</v>
      </c>
      <c r="I291" s="440">
        <v>271.11666666666667</v>
      </c>
      <c r="J291" s="440">
        <v>283.23333333333335</v>
      </c>
      <c r="K291" s="439">
        <v>259</v>
      </c>
      <c r="L291" s="439">
        <v>240</v>
      </c>
      <c r="M291" s="439">
        <v>19.438479999999998</v>
      </c>
    </row>
    <row r="292" spans="1:13">
      <c r="A292" s="245">
        <v>282</v>
      </c>
      <c r="B292" s="442" t="s">
        <v>131</v>
      </c>
      <c r="C292" s="439">
        <v>1793.55</v>
      </c>
      <c r="D292" s="440">
        <v>1799.3</v>
      </c>
      <c r="E292" s="440">
        <v>1782.1</v>
      </c>
      <c r="F292" s="440">
        <v>1770.6499999999999</v>
      </c>
      <c r="G292" s="440">
        <v>1753.4499999999998</v>
      </c>
      <c r="H292" s="440">
        <v>1810.75</v>
      </c>
      <c r="I292" s="440">
        <v>1827.9500000000003</v>
      </c>
      <c r="J292" s="440">
        <v>1839.4</v>
      </c>
      <c r="K292" s="439">
        <v>1816.5</v>
      </c>
      <c r="L292" s="439">
        <v>1787.85</v>
      </c>
      <c r="M292" s="439">
        <v>13.310309999999999</v>
      </c>
    </row>
    <row r="293" spans="1:13">
      <c r="A293" s="245">
        <v>283</v>
      </c>
      <c r="B293" s="442" t="s">
        <v>132</v>
      </c>
      <c r="C293" s="439">
        <v>96.6</v>
      </c>
      <c r="D293" s="440">
        <v>96.399999999999991</v>
      </c>
      <c r="E293" s="440">
        <v>94.499999999999986</v>
      </c>
      <c r="F293" s="440">
        <v>92.399999999999991</v>
      </c>
      <c r="G293" s="440">
        <v>90.499999999999986</v>
      </c>
      <c r="H293" s="440">
        <v>98.499999999999986</v>
      </c>
      <c r="I293" s="440">
        <v>100.39999999999999</v>
      </c>
      <c r="J293" s="440">
        <v>102.49999999999999</v>
      </c>
      <c r="K293" s="439">
        <v>98.3</v>
      </c>
      <c r="L293" s="439">
        <v>94.3</v>
      </c>
      <c r="M293" s="439">
        <v>104.08257</v>
      </c>
    </row>
    <row r="294" spans="1:13">
      <c r="A294" s="245">
        <v>284</v>
      </c>
      <c r="B294" s="442" t="s">
        <v>259</v>
      </c>
      <c r="C294" s="439">
        <v>2784.3</v>
      </c>
      <c r="D294" s="440">
        <v>2789.1</v>
      </c>
      <c r="E294" s="440">
        <v>2753.2</v>
      </c>
      <c r="F294" s="440">
        <v>2722.1</v>
      </c>
      <c r="G294" s="440">
        <v>2686.2</v>
      </c>
      <c r="H294" s="440">
        <v>2820.2</v>
      </c>
      <c r="I294" s="440">
        <v>2856.1000000000004</v>
      </c>
      <c r="J294" s="440">
        <v>2887.2</v>
      </c>
      <c r="K294" s="439">
        <v>2825</v>
      </c>
      <c r="L294" s="439">
        <v>2758</v>
      </c>
      <c r="M294" s="439">
        <v>3.2095199999999999</v>
      </c>
    </row>
    <row r="295" spans="1:13">
      <c r="A295" s="245">
        <v>285</v>
      </c>
      <c r="B295" s="442" t="s">
        <v>133</v>
      </c>
      <c r="C295" s="439">
        <v>514.70000000000005</v>
      </c>
      <c r="D295" s="440">
        <v>517.15</v>
      </c>
      <c r="E295" s="440">
        <v>508.25</v>
      </c>
      <c r="F295" s="440">
        <v>501.8</v>
      </c>
      <c r="G295" s="440">
        <v>492.90000000000003</v>
      </c>
      <c r="H295" s="440">
        <v>523.59999999999991</v>
      </c>
      <c r="I295" s="440">
        <v>532.49999999999977</v>
      </c>
      <c r="J295" s="440">
        <v>538.94999999999993</v>
      </c>
      <c r="K295" s="439">
        <v>526.04999999999995</v>
      </c>
      <c r="L295" s="439">
        <v>510.7</v>
      </c>
      <c r="M295" s="439">
        <v>36.11262</v>
      </c>
    </row>
    <row r="296" spans="1:13">
      <c r="A296" s="245">
        <v>286</v>
      </c>
      <c r="B296" s="442" t="s">
        <v>753</v>
      </c>
      <c r="C296" s="439">
        <v>279.39999999999998</v>
      </c>
      <c r="D296" s="440">
        <v>280.8</v>
      </c>
      <c r="E296" s="440">
        <v>275.60000000000002</v>
      </c>
      <c r="F296" s="440">
        <v>271.8</v>
      </c>
      <c r="G296" s="440">
        <v>266.60000000000002</v>
      </c>
      <c r="H296" s="440">
        <v>284.60000000000002</v>
      </c>
      <c r="I296" s="440">
        <v>289.79999999999995</v>
      </c>
      <c r="J296" s="440">
        <v>293.60000000000002</v>
      </c>
      <c r="K296" s="439">
        <v>286</v>
      </c>
      <c r="L296" s="439">
        <v>277</v>
      </c>
      <c r="M296" s="439">
        <v>1.54453</v>
      </c>
    </row>
    <row r="297" spans="1:13">
      <c r="A297" s="245">
        <v>287</v>
      </c>
      <c r="B297" s="442" t="s">
        <v>428</v>
      </c>
      <c r="C297" s="439">
        <v>6690.05</v>
      </c>
      <c r="D297" s="440">
        <v>6728.6833333333334</v>
      </c>
      <c r="E297" s="440">
        <v>6574.3666666666668</v>
      </c>
      <c r="F297" s="440">
        <v>6458.6833333333334</v>
      </c>
      <c r="G297" s="440">
        <v>6304.3666666666668</v>
      </c>
      <c r="H297" s="440">
        <v>6844.3666666666668</v>
      </c>
      <c r="I297" s="440">
        <v>6998.6833333333343</v>
      </c>
      <c r="J297" s="440">
        <v>7114.3666666666668</v>
      </c>
      <c r="K297" s="439">
        <v>6883</v>
      </c>
      <c r="L297" s="439">
        <v>6613</v>
      </c>
      <c r="M297" s="439">
        <v>4.7899999999999998E-2</v>
      </c>
    </row>
    <row r="298" spans="1:13">
      <c r="A298" s="245">
        <v>288</v>
      </c>
      <c r="B298" s="442" t="s">
        <v>260</v>
      </c>
      <c r="C298" s="439">
        <v>4001.2</v>
      </c>
      <c r="D298" s="440">
        <v>3944.1499999999996</v>
      </c>
      <c r="E298" s="440">
        <v>3841.1999999999994</v>
      </c>
      <c r="F298" s="440">
        <v>3681.2</v>
      </c>
      <c r="G298" s="440">
        <v>3578.2499999999995</v>
      </c>
      <c r="H298" s="440">
        <v>4104.1499999999996</v>
      </c>
      <c r="I298" s="440">
        <v>4207.1000000000004</v>
      </c>
      <c r="J298" s="440">
        <v>4367.0999999999985</v>
      </c>
      <c r="K298" s="439">
        <v>4047.1</v>
      </c>
      <c r="L298" s="439">
        <v>3784.15</v>
      </c>
      <c r="M298" s="439">
        <v>6.6218599999999999</v>
      </c>
    </row>
    <row r="299" spans="1:13">
      <c r="A299" s="245">
        <v>289</v>
      </c>
      <c r="B299" s="442" t="s">
        <v>134</v>
      </c>
      <c r="C299" s="439">
        <v>1549.15</v>
      </c>
      <c r="D299" s="440">
        <v>1559.3999999999999</v>
      </c>
      <c r="E299" s="440">
        <v>1535.7999999999997</v>
      </c>
      <c r="F299" s="440">
        <v>1522.4499999999998</v>
      </c>
      <c r="G299" s="440">
        <v>1498.8499999999997</v>
      </c>
      <c r="H299" s="440">
        <v>1572.7499999999998</v>
      </c>
      <c r="I299" s="440">
        <v>1596.3499999999997</v>
      </c>
      <c r="J299" s="440">
        <v>1609.6999999999998</v>
      </c>
      <c r="K299" s="439">
        <v>1583</v>
      </c>
      <c r="L299" s="439">
        <v>1546.05</v>
      </c>
      <c r="M299" s="439">
        <v>39.45382</v>
      </c>
    </row>
    <row r="300" spans="1:13">
      <c r="A300" s="245">
        <v>290</v>
      </c>
      <c r="B300" s="442" t="s">
        <v>429</v>
      </c>
      <c r="C300" s="439">
        <v>608.79999999999995</v>
      </c>
      <c r="D300" s="440">
        <v>608.16666666666663</v>
      </c>
      <c r="E300" s="440">
        <v>574.68333333333328</v>
      </c>
      <c r="F300" s="440">
        <v>540.56666666666661</v>
      </c>
      <c r="G300" s="440">
        <v>507.08333333333326</v>
      </c>
      <c r="H300" s="440">
        <v>642.2833333333333</v>
      </c>
      <c r="I300" s="440">
        <v>675.76666666666665</v>
      </c>
      <c r="J300" s="440">
        <v>709.88333333333333</v>
      </c>
      <c r="K300" s="439">
        <v>641.65</v>
      </c>
      <c r="L300" s="439">
        <v>574.04999999999995</v>
      </c>
      <c r="M300" s="439">
        <v>171.43638999999999</v>
      </c>
    </row>
    <row r="301" spans="1:13">
      <c r="A301" s="245">
        <v>291</v>
      </c>
      <c r="B301" s="442" t="s">
        <v>430</v>
      </c>
      <c r="C301" s="439">
        <v>44.9</v>
      </c>
      <c r="D301" s="440">
        <v>45.016666666666659</v>
      </c>
      <c r="E301" s="440">
        <v>43.48333333333332</v>
      </c>
      <c r="F301" s="440">
        <v>42.066666666666663</v>
      </c>
      <c r="G301" s="440">
        <v>40.533333333333324</v>
      </c>
      <c r="H301" s="440">
        <v>46.433333333333316</v>
      </c>
      <c r="I301" s="440">
        <v>47.966666666666661</v>
      </c>
      <c r="J301" s="440">
        <v>49.383333333333312</v>
      </c>
      <c r="K301" s="439">
        <v>46.55</v>
      </c>
      <c r="L301" s="439">
        <v>43.6</v>
      </c>
      <c r="M301" s="439">
        <v>42.046529999999997</v>
      </c>
    </row>
    <row r="302" spans="1:13">
      <c r="A302" s="245">
        <v>292</v>
      </c>
      <c r="B302" s="442" t="s">
        <v>431</v>
      </c>
      <c r="C302" s="439">
        <v>1600.55</v>
      </c>
      <c r="D302" s="440">
        <v>1599.8</v>
      </c>
      <c r="E302" s="440">
        <v>1588.75</v>
      </c>
      <c r="F302" s="440">
        <v>1576.95</v>
      </c>
      <c r="G302" s="440">
        <v>1565.9</v>
      </c>
      <c r="H302" s="440">
        <v>1611.6</v>
      </c>
      <c r="I302" s="440">
        <v>1622.6499999999996</v>
      </c>
      <c r="J302" s="440">
        <v>1634.4499999999998</v>
      </c>
      <c r="K302" s="439">
        <v>1610.85</v>
      </c>
      <c r="L302" s="439">
        <v>1588</v>
      </c>
      <c r="M302" s="439">
        <v>0.38700000000000001</v>
      </c>
    </row>
    <row r="303" spans="1:13">
      <c r="A303" s="245">
        <v>293</v>
      </c>
      <c r="B303" s="442" t="s">
        <v>135</v>
      </c>
      <c r="C303" s="439">
        <v>1236.4000000000001</v>
      </c>
      <c r="D303" s="440">
        <v>1232.5000000000002</v>
      </c>
      <c r="E303" s="440">
        <v>1222.3000000000004</v>
      </c>
      <c r="F303" s="440">
        <v>1208.2000000000003</v>
      </c>
      <c r="G303" s="440">
        <v>1198.0000000000005</v>
      </c>
      <c r="H303" s="440">
        <v>1246.6000000000004</v>
      </c>
      <c r="I303" s="440">
        <v>1256.8000000000002</v>
      </c>
      <c r="J303" s="440">
        <v>1270.9000000000003</v>
      </c>
      <c r="K303" s="439">
        <v>1242.7</v>
      </c>
      <c r="L303" s="439">
        <v>1218.4000000000001</v>
      </c>
      <c r="M303" s="439">
        <v>10.347530000000001</v>
      </c>
    </row>
    <row r="304" spans="1:13">
      <c r="A304" s="245">
        <v>294</v>
      </c>
      <c r="B304" s="442" t="s">
        <v>432</v>
      </c>
      <c r="C304" s="439">
        <v>3217.05</v>
      </c>
      <c r="D304" s="440">
        <v>3226</v>
      </c>
      <c r="E304" s="440">
        <v>3145.45</v>
      </c>
      <c r="F304" s="440">
        <v>3073.85</v>
      </c>
      <c r="G304" s="440">
        <v>2993.2999999999997</v>
      </c>
      <c r="H304" s="440">
        <v>3297.6</v>
      </c>
      <c r="I304" s="440">
        <v>3378.15</v>
      </c>
      <c r="J304" s="440">
        <v>3449.75</v>
      </c>
      <c r="K304" s="439">
        <v>3306.55</v>
      </c>
      <c r="L304" s="439">
        <v>3154.4</v>
      </c>
      <c r="M304" s="439">
        <v>0.72355000000000003</v>
      </c>
    </row>
    <row r="305" spans="1:13">
      <c r="A305" s="245">
        <v>295</v>
      </c>
      <c r="B305" s="442" t="s">
        <v>433</v>
      </c>
      <c r="C305" s="439">
        <v>875.55</v>
      </c>
      <c r="D305" s="440">
        <v>885.38333333333333</v>
      </c>
      <c r="E305" s="440">
        <v>861.76666666666665</v>
      </c>
      <c r="F305" s="440">
        <v>847.98333333333335</v>
      </c>
      <c r="G305" s="440">
        <v>824.36666666666667</v>
      </c>
      <c r="H305" s="440">
        <v>899.16666666666663</v>
      </c>
      <c r="I305" s="440">
        <v>922.78333333333319</v>
      </c>
      <c r="J305" s="440">
        <v>936.56666666666661</v>
      </c>
      <c r="K305" s="439">
        <v>909</v>
      </c>
      <c r="L305" s="439">
        <v>871.6</v>
      </c>
      <c r="M305" s="439">
        <v>0.37884000000000001</v>
      </c>
    </row>
    <row r="306" spans="1:13">
      <c r="A306" s="245">
        <v>296</v>
      </c>
      <c r="B306" s="442" t="s">
        <v>434</v>
      </c>
      <c r="C306" s="439">
        <v>61.45</v>
      </c>
      <c r="D306" s="440">
        <v>62.016666666666673</v>
      </c>
      <c r="E306" s="440">
        <v>60.083333333333343</v>
      </c>
      <c r="F306" s="440">
        <v>58.716666666666669</v>
      </c>
      <c r="G306" s="440">
        <v>56.783333333333339</v>
      </c>
      <c r="H306" s="440">
        <v>63.383333333333347</v>
      </c>
      <c r="I306" s="440">
        <v>65.316666666666663</v>
      </c>
      <c r="J306" s="440">
        <v>66.683333333333351</v>
      </c>
      <c r="K306" s="439">
        <v>63.95</v>
      </c>
      <c r="L306" s="439">
        <v>60.65</v>
      </c>
      <c r="M306" s="439">
        <v>230.37687</v>
      </c>
    </row>
    <row r="307" spans="1:13">
      <c r="A307" s="245">
        <v>297</v>
      </c>
      <c r="B307" s="442" t="s">
        <v>435</v>
      </c>
      <c r="C307" s="439">
        <v>192.75</v>
      </c>
      <c r="D307" s="440">
        <v>192.98333333333335</v>
      </c>
      <c r="E307" s="440">
        <v>188.26666666666671</v>
      </c>
      <c r="F307" s="440">
        <v>183.78333333333336</v>
      </c>
      <c r="G307" s="440">
        <v>179.06666666666672</v>
      </c>
      <c r="H307" s="440">
        <v>197.4666666666667</v>
      </c>
      <c r="I307" s="440">
        <v>202.18333333333334</v>
      </c>
      <c r="J307" s="440">
        <v>206.66666666666669</v>
      </c>
      <c r="K307" s="439">
        <v>197.7</v>
      </c>
      <c r="L307" s="439">
        <v>188.5</v>
      </c>
      <c r="M307" s="439">
        <v>28.87434</v>
      </c>
    </row>
    <row r="308" spans="1:13">
      <c r="A308" s="245">
        <v>298</v>
      </c>
      <c r="B308" s="442" t="s">
        <v>146</v>
      </c>
      <c r="C308" s="439">
        <v>81349.2</v>
      </c>
      <c r="D308" s="440">
        <v>81651.499999999985</v>
      </c>
      <c r="E308" s="440">
        <v>80847.849999999977</v>
      </c>
      <c r="F308" s="440">
        <v>80346.499999999985</v>
      </c>
      <c r="G308" s="440">
        <v>79542.849999999977</v>
      </c>
      <c r="H308" s="440">
        <v>82152.849999999977</v>
      </c>
      <c r="I308" s="440">
        <v>82956.499999999971</v>
      </c>
      <c r="J308" s="440">
        <v>83457.849999999977</v>
      </c>
      <c r="K308" s="439">
        <v>82455.149999999994</v>
      </c>
      <c r="L308" s="439">
        <v>81150.149999999994</v>
      </c>
      <c r="M308" s="439">
        <v>0.26447999999999999</v>
      </c>
    </row>
    <row r="309" spans="1:13">
      <c r="A309" s="245">
        <v>299</v>
      </c>
      <c r="B309" s="442" t="s">
        <v>143</v>
      </c>
      <c r="C309" s="439">
        <v>1185.45</v>
      </c>
      <c r="D309" s="440">
        <v>1184.3833333333334</v>
      </c>
      <c r="E309" s="440">
        <v>1174.666666666667</v>
      </c>
      <c r="F309" s="440">
        <v>1163.8833333333334</v>
      </c>
      <c r="G309" s="440">
        <v>1154.166666666667</v>
      </c>
      <c r="H309" s="440">
        <v>1195.166666666667</v>
      </c>
      <c r="I309" s="440">
        <v>1204.8833333333337</v>
      </c>
      <c r="J309" s="440">
        <v>1215.666666666667</v>
      </c>
      <c r="K309" s="439">
        <v>1194.0999999999999</v>
      </c>
      <c r="L309" s="439">
        <v>1173.5999999999999</v>
      </c>
      <c r="M309" s="439">
        <v>2.7687900000000001</v>
      </c>
    </row>
    <row r="310" spans="1:13">
      <c r="A310" s="245">
        <v>300</v>
      </c>
      <c r="B310" s="442" t="s">
        <v>436</v>
      </c>
      <c r="C310" s="439">
        <v>3851.6</v>
      </c>
      <c r="D310" s="440">
        <v>3857.75</v>
      </c>
      <c r="E310" s="440">
        <v>3826.5</v>
      </c>
      <c r="F310" s="440">
        <v>3801.4</v>
      </c>
      <c r="G310" s="440">
        <v>3770.15</v>
      </c>
      <c r="H310" s="440">
        <v>3882.85</v>
      </c>
      <c r="I310" s="440">
        <v>3914.1</v>
      </c>
      <c r="J310" s="440">
        <v>3939.2</v>
      </c>
      <c r="K310" s="439">
        <v>3889</v>
      </c>
      <c r="L310" s="439">
        <v>3832.65</v>
      </c>
      <c r="M310" s="439">
        <v>4.7440000000000003E-2</v>
      </c>
    </row>
    <row r="311" spans="1:13">
      <c r="A311" s="245">
        <v>301</v>
      </c>
      <c r="B311" s="442" t="s">
        <v>437</v>
      </c>
      <c r="C311" s="439">
        <v>293.89999999999998</v>
      </c>
      <c r="D311" s="440">
        <v>292.26666666666665</v>
      </c>
      <c r="E311" s="440">
        <v>288.13333333333333</v>
      </c>
      <c r="F311" s="440">
        <v>282.36666666666667</v>
      </c>
      <c r="G311" s="440">
        <v>278.23333333333335</v>
      </c>
      <c r="H311" s="440">
        <v>298.0333333333333</v>
      </c>
      <c r="I311" s="440">
        <v>302.16666666666663</v>
      </c>
      <c r="J311" s="440">
        <v>307.93333333333328</v>
      </c>
      <c r="K311" s="439">
        <v>296.39999999999998</v>
      </c>
      <c r="L311" s="439">
        <v>286.5</v>
      </c>
      <c r="M311" s="439">
        <v>1.5886499999999999</v>
      </c>
    </row>
    <row r="312" spans="1:13">
      <c r="A312" s="245">
        <v>302</v>
      </c>
      <c r="B312" s="442" t="s">
        <v>137</v>
      </c>
      <c r="C312" s="439">
        <v>168.25</v>
      </c>
      <c r="D312" s="440">
        <v>169.01666666666668</v>
      </c>
      <c r="E312" s="440">
        <v>165.73333333333335</v>
      </c>
      <c r="F312" s="440">
        <v>163.21666666666667</v>
      </c>
      <c r="G312" s="440">
        <v>159.93333333333334</v>
      </c>
      <c r="H312" s="440">
        <v>171.53333333333336</v>
      </c>
      <c r="I312" s="440">
        <v>174.81666666666672</v>
      </c>
      <c r="J312" s="440">
        <v>177.33333333333337</v>
      </c>
      <c r="K312" s="439">
        <v>172.3</v>
      </c>
      <c r="L312" s="439">
        <v>166.5</v>
      </c>
      <c r="M312" s="439">
        <v>90.99539</v>
      </c>
    </row>
    <row r="313" spans="1:13">
      <c r="A313" s="245">
        <v>303</v>
      </c>
      <c r="B313" s="442" t="s">
        <v>136</v>
      </c>
      <c r="C313" s="439">
        <v>807.85</v>
      </c>
      <c r="D313" s="440">
        <v>805.11666666666667</v>
      </c>
      <c r="E313" s="440">
        <v>800.23333333333335</v>
      </c>
      <c r="F313" s="440">
        <v>792.61666666666667</v>
      </c>
      <c r="G313" s="440">
        <v>787.73333333333335</v>
      </c>
      <c r="H313" s="440">
        <v>812.73333333333335</v>
      </c>
      <c r="I313" s="440">
        <v>817.61666666666679</v>
      </c>
      <c r="J313" s="440">
        <v>825.23333333333335</v>
      </c>
      <c r="K313" s="439">
        <v>810</v>
      </c>
      <c r="L313" s="439">
        <v>797.5</v>
      </c>
      <c r="M313" s="439">
        <v>29.604050000000001</v>
      </c>
    </row>
    <row r="314" spans="1:13">
      <c r="A314" s="245">
        <v>304</v>
      </c>
      <c r="B314" s="442" t="s">
        <v>438</v>
      </c>
      <c r="C314" s="439">
        <v>224.05</v>
      </c>
      <c r="D314" s="440">
        <v>224.98333333333335</v>
      </c>
      <c r="E314" s="440">
        <v>220.06666666666669</v>
      </c>
      <c r="F314" s="440">
        <v>216.08333333333334</v>
      </c>
      <c r="G314" s="440">
        <v>211.16666666666669</v>
      </c>
      <c r="H314" s="440">
        <v>228.9666666666667</v>
      </c>
      <c r="I314" s="440">
        <v>233.88333333333333</v>
      </c>
      <c r="J314" s="440">
        <v>237.8666666666667</v>
      </c>
      <c r="K314" s="439">
        <v>229.9</v>
      </c>
      <c r="L314" s="439">
        <v>221</v>
      </c>
      <c r="M314" s="439">
        <v>4.8293699999999999</v>
      </c>
    </row>
    <row r="315" spans="1:13">
      <c r="A315" s="245">
        <v>305</v>
      </c>
      <c r="B315" s="442" t="s">
        <v>439</v>
      </c>
      <c r="C315" s="439">
        <v>262.7</v>
      </c>
      <c r="D315" s="440">
        <v>260.98333333333335</v>
      </c>
      <c r="E315" s="440">
        <v>257.26666666666671</v>
      </c>
      <c r="F315" s="440">
        <v>251.83333333333337</v>
      </c>
      <c r="G315" s="440">
        <v>248.11666666666673</v>
      </c>
      <c r="H315" s="440">
        <v>266.41666666666669</v>
      </c>
      <c r="I315" s="440">
        <v>270.13333333333338</v>
      </c>
      <c r="J315" s="440">
        <v>275.56666666666666</v>
      </c>
      <c r="K315" s="439">
        <v>264.7</v>
      </c>
      <c r="L315" s="439">
        <v>255.55</v>
      </c>
      <c r="M315" s="439">
        <v>5.6861300000000004</v>
      </c>
    </row>
    <row r="316" spans="1:13">
      <c r="A316" s="245">
        <v>306</v>
      </c>
      <c r="B316" s="442" t="s">
        <v>440</v>
      </c>
      <c r="C316" s="439">
        <v>574.29999999999995</v>
      </c>
      <c r="D316" s="440">
        <v>570.18333333333328</v>
      </c>
      <c r="E316" s="440">
        <v>562.36666666666656</v>
      </c>
      <c r="F316" s="440">
        <v>550.43333333333328</v>
      </c>
      <c r="G316" s="440">
        <v>542.61666666666656</v>
      </c>
      <c r="H316" s="440">
        <v>582.11666666666656</v>
      </c>
      <c r="I316" s="440">
        <v>589.93333333333339</v>
      </c>
      <c r="J316" s="440">
        <v>601.86666666666656</v>
      </c>
      <c r="K316" s="439">
        <v>578</v>
      </c>
      <c r="L316" s="439">
        <v>558.25</v>
      </c>
      <c r="M316" s="439">
        <v>6.5846600000000004</v>
      </c>
    </row>
    <row r="317" spans="1:13">
      <c r="A317" s="245">
        <v>307</v>
      </c>
      <c r="B317" s="442" t="s">
        <v>138</v>
      </c>
      <c r="C317" s="439">
        <v>166.5</v>
      </c>
      <c r="D317" s="440">
        <v>165.66666666666666</v>
      </c>
      <c r="E317" s="440">
        <v>163.93333333333331</v>
      </c>
      <c r="F317" s="440">
        <v>161.36666666666665</v>
      </c>
      <c r="G317" s="440">
        <v>159.6333333333333</v>
      </c>
      <c r="H317" s="440">
        <v>168.23333333333332</v>
      </c>
      <c r="I317" s="440">
        <v>169.96666666666667</v>
      </c>
      <c r="J317" s="440">
        <v>172.53333333333333</v>
      </c>
      <c r="K317" s="439">
        <v>167.4</v>
      </c>
      <c r="L317" s="439">
        <v>163.1</v>
      </c>
      <c r="M317" s="439">
        <v>64.651399999999995</v>
      </c>
    </row>
    <row r="318" spans="1:13">
      <c r="A318" s="245">
        <v>308</v>
      </c>
      <c r="B318" s="442" t="s">
        <v>261</v>
      </c>
      <c r="C318" s="439">
        <v>50.9</v>
      </c>
      <c r="D318" s="440">
        <v>51.166666666666664</v>
      </c>
      <c r="E318" s="440">
        <v>50.383333333333326</v>
      </c>
      <c r="F318" s="440">
        <v>49.86666666666666</v>
      </c>
      <c r="G318" s="440">
        <v>49.083333333333321</v>
      </c>
      <c r="H318" s="440">
        <v>51.68333333333333</v>
      </c>
      <c r="I318" s="440">
        <v>52.466666666666676</v>
      </c>
      <c r="J318" s="440">
        <v>52.983333333333334</v>
      </c>
      <c r="K318" s="439">
        <v>51.95</v>
      </c>
      <c r="L318" s="439">
        <v>50.65</v>
      </c>
      <c r="M318" s="439">
        <v>20.771090000000001</v>
      </c>
    </row>
    <row r="319" spans="1:13">
      <c r="A319" s="245">
        <v>309</v>
      </c>
      <c r="B319" s="442" t="s">
        <v>139</v>
      </c>
      <c r="C319" s="439">
        <v>488.1</v>
      </c>
      <c r="D319" s="440">
        <v>488.90000000000003</v>
      </c>
      <c r="E319" s="440">
        <v>485.80000000000007</v>
      </c>
      <c r="F319" s="440">
        <v>483.50000000000006</v>
      </c>
      <c r="G319" s="440">
        <v>480.40000000000009</v>
      </c>
      <c r="H319" s="440">
        <v>491.20000000000005</v>
      </c>
      <c r="I319" s="440">
        <v>494.30000000000007</v>
      </c>
      <c r="J319" s="440">
        <v>496.6</v>
      </c>
      <c r="K319" s="439">
        <v>492</v>
      </c>
      <c r="L319" s="439">
        <v>486.6</v>
      </c>
      <c r="M319" s="439">
        <v>8.1797799999999992</v>
      </c>
    </row>
    <row r="320" spans="1:13">
      <c r="A320" s="245">
        <v>310</v>
      </c>
      <c r="B320" s="442" t="s">
        <v>140</v>
      </c>
      <c r="C320" s="439">
        <v>7336.75</v>
      </c>
      <c r="D320" s="440">
        <v>7332.8</v>
      </c>
      <c r="E320" s="440">
        <v>7299.1500000000005</v>
      </c>
      <c r="F320" s="440">
        <v>7261.55</v>
      </c>
      <c r="G320" s="440">
        <v>7227.9000000000005</v>
      </c>
      <c r="H320" s="440">
        <v>7370.4000000000005</v>
      </c>
      <c r="I320" s="440">
        <v>7404.05</v>
      </c>
      <c r="J320" s="440">
        <v>7441.6500000000005</v>
      </c>
      <c r="K320" s="439">
        <v>7366.45</v>
      </c>
      <c r="L320" s="439">
        <v>7295.2</v>
      </c>
      <c r="M320" s="439">
        <v>5.3881600000000001</v>
      </c>
    </row>
    <row r="321" spans="1:13">
      <c r="A321" s="245">
        <v>311</v>
      </c>
      <c r="B321" s="442" t="s">
        <v>142</v>
      </c>
      <c r="C321" s="439">
        <v>1014.4</v>
      </c>
      <c r="D321" s="440">
        <v>1005.5999999999999</v>
      </c>
      <c r="E321" s="440">
        <v>983.89999999999986</v>
      </c>
      <c r="F321" s="440">
        <v>953.4</v>
      </c>
      <c r="G321" s="440">
        <v>931.69999999999993</v>
      </c>
      <c r="H321" s="440">
        <v>1036.0999999999999</v>
      </c>
      <c r="I321" s="440">
        <v>1057.7999999999997</v>
      </c>
      <c r="J321" s="440">
        <v>1088.2999999999997</v>
      </c>
      <c r="K321" s="439">
        <v>1027.3</v>
      </c>
      <c r="L321" s="439">
        <v>975.1</v>
      </c>
      <c r="M321" s="439">
        <v>28.042020000000001</v>
      </c>
    </row>
    <row r="322" spans="1:13">
      <c r="A322" s="245">
        <v>312</v>
      </c>
      <c r="B322" s="442" t="s">
        <v>441</v>
      </c>
      <c r="C322" s="439">
        <v>2882.35</v>
      </c>
      <c r="D322" s="440">
        <v>2863.4666666666672</v>
      </c>
      <c r="E322" s="440">
        <v>2766.9333333333343</v>
      </c>
      <c r="F322" s="440">
        <v>2651.5166666666673</v>
      </c>
      <c r="G322" s="440">
        <v>2554.9833333333345</v>
      </c>
      <c r="H322" s="440">
        <v>2978.8833333333341</v>
      </c>
      <c r="I322" s="440">
        <v>3075.416666666667</v>
      </c>
      <c r="J322" s="440">
        <v>3190.8333333333339</v>
      </c>
      <c r="K322" s="439">
        <v>2960</v>
      </c>
      <c r="L322" s="439">
        <v>2748.05</v>
      </c>
      <c r="M322" s="439">
        <v>6.4316500000000003</v>
      </c>
    </row>
    <row r="323" spans="1:13">
      <c r="A323" s="245">
        <v>313</v>
      </c>
      <c r="B323" s="442" t="s">
        <v>144</v>
      </c>
      <c r="C323" s="439">
        <v>2441.15</v>
      </c>
      <c r="D323" s="440">
        <v>2433.5499999999997</v>
      </c>
      <c r="E323" s="440">
        <v>2403.0999999999995</v>
      </c>
      <c r="F323" s="440">
        <v>2365.0499999999997</v>
      </c>
      <c r="G323" s="440">
        <v>2334.5999999999995</v>
      </c>
      <c r="H323" s="440">
        <v>2471.5999999999995</v>
      </c>
      <c r="I323" s="440">
        <v>2502.0499999999993</v>
      </c>
      <c r="J323" s="440">
        <v>2540.0999999999995</v>
      </c>
      <c r="K323" s="439">
        <v>2464</v>
      </c>
      <c r="L323" s="439">
        <v>2395.5</v>
      </c>
      <c r="M323" s="439">
        <v>14.572710000000001</v>
      </c>
    </row>
    <row r="324" spans="1:13">
      <c r="A324" s="245">
        <v>314</v>
      </c>
      <c r="B324" s="442" t="s">
        <v>442</v>
      </c>
      <c r="C324" s="439">
        <v>135.55000000000001</v>
      </c>
      <c r="D324" s="440">
        <v>137.18333333333334</v>
      </c>
      <c r="E324" s="440">
        <v>132.41666666666669</v>
      </c>
      <c r="F324" s="440">
        <v>129.28333333333336</v>
      </c>
      <c r="G324" s="440">
        <v>124.51666666666671</v>
      </c>
      <c r="H324" s="440">
        <v>140.31666666666666</v>
      </c>
      <c r="I324" s="440">
        <v>145.08333333333331</v>
      </c>
      <c r="J324" s="440">
        <v>148.21666666666664</v>
      </c>
      <c r="K324" s="439">
        <v>141.94999999999999</v>
      </c>
      <c r="L324" s="439">
        <v>134.05000000000001</v>
      </c>
      <c r="M324" s="439">
        <v>34.700580000000002</v>
      </c>
    </row>
    <row r="325" spans="1:13">
      <c r="A325" s="245">
        <v>315</v>
      </c>
      <c r="B325" s="442" t="s">
        <v>443</v>
      </c>
      <c r="C325" s="439">
        <v>584.4</v>
      </c>
      <c r="D325" s="440">
        <v>589.41666666666663</v>
      </c>
      <c r="E325" s="440">
        <v>576.43333333333328</v>
      </c>
      <c r="F325" s="440">
        <v>568.4666666666667</v>
      </c>
      <c r="G325" s="440">
        <v>555.48333333333335</v>
      </c>
      <c r="H325" s="440">
        <v>597.38333333333321</v>
      </c>
      <c r="I325" s="440">
        <v>610.36666666666656</v>
      </c>
      <c r="J325" s="440">
        <v>618.33333333333314</v>
      </c>
      <c r="K325" s="439">
        <v>602.4</v>
      </c>
      <c r="L325" s="439">
        <v>581.45000000000005</v>
      </c>
      <c r="M325" s="439">
        <v>3.0528200000000001</v>
      </c>
    </row>
    <row r="326" spans="1:13">
      <c r="A326" s="245">
        <v>316</v>
      </c>
      <c r="B326" s="442" t="s">
        <v>754</v>
      </c>
      <c r="C326" s="439">
        <v>205.2</v>
      </c>
      <c r="D326" s="440">
        <v>203.5</v>
      </c>
      <c r="E326" s="440">
        <v>199.2</v>
      </c>
      <c r="F326" s="440">
        <v>193.2</v>
      </c>
      <c r="G326" s="440">
        <v>188.89999999999998</v>
      </c>
      <c r="H326" s="440">
        <v>209.5</v>
      </c>
      <c r="I326" s="440">
        <v>213.8</v>
      </c>
      <c r="J326" s="440">
        <v>219.8</v>
      </c>
      <c r="K326" s="439">
        <v>207.8</v>
      </c>
      <c r="L326" s="439">
        <v>197.5</v>
      </c>
      <c r="M326" s="439">
        <v>21.509889999999999</v>
      </c>
    </row>
    <row r="327" spans="1:13">
      <c r="A327" s="245">
        <v>317</v>
      </c>
      <c r="B327" s="442" t="s">
        <v>145</v>
      </c>
      <c r="C327" s="439">
        <v>252.35</v>
      </c>
      <c r="D327" s="440">
        <v>253.25</v>
      </c>
      <c r="E327" s="440">
        <v>250.10000000000002</v>
      </c>
      <c r="F327" s="440">
        <v>247.85000000000002</v>
      </c>
      <c r="G327" s="440">
        <v>244.70000000000005</v>
      </c>
      <c r="H327" s="440">
        <v>255.5</v>
      </c>
      <c r="I327" s="440">
        <v>258.64999999999998</v>
      </c>
      <c r="J327" s="440">
        <v>260.89999999999998</v>
      </c>
      <c r="K327" s="439">
        <v>256.39999999999998</v>
      </c>
      <c r="L327" s="439">
        <v>251</v>
      </c>
      <c r="M327" s="439">
        <v>98.783850000000001</v>
      </c>
    </row>
    <row r="328" spans="1:13">
      <c r="A328" s="245">
        <v>318</v>
      </c>
      <c r="B328" s="442" t="s">
        <v>444</v>
      </c>
      <c r="C328" s="439">
        <v>769.15</v>
      </c>
      <c r="D328" s="440">
        <v>774.98333333333323</v>
      </c>
      <c r="E328" s="440">
        <v>759.16666666666652</v>
      </c>
      <c r="F328" s="440">
        <v>749.18333333333328</v>
      </c>
      <c r="G328" s="440">
        <v>733.36666666666656</v>
      </c>
      <c r="H328" s="440">
        <v>784.96666666666647</v>
      </c>
      <c r="I328" s="440">
        <v>800.7833333333333</v>
      </c>
      <c r="J328" s="440">
        <v>810.76666666666642</v>
      </c>
      <c r="K328" s="439">
        <v>790.8</v>
      </c>
      <c r="L328" s="439">
        <v>765</v>
      </c>
      <c r="M328" s="439">
        <v>2.9302999999999999</v>
      </c>
    </row>
    <row r="329" spans="1:13">
      <c r="A329" s="245">
        <v>319</v>
      </c>
      <c r="B329" s="442" t="s">
        <v>262</v>
      </c>
      <c r="C329" s="439">
        <v>1932.5</v>
      </c>
      <c r="D329" s="440">
        <v>1944.1833333333332</v>
      </c>
      <c r="E329" s="440">
        <v>1904.6666666666663</v>
      </c>
      <c r="F329" s="440">
        <v>1876.833333333333</v>
      </c>
      <c r="G329" s="440">
        <v>1837.3166666666662</v>
      </c>
      <c r="H329" s="440">
        <v>1972.0166666666664</v>
      </c>
      <c r="I329" s="440">
        <v>2011.5333333333333</v>
      </c>
      <c r="J329" s="440">
        <v>2039.3666666666666</v>
      </c>
      <c r="K329" s="439">
        <v>1983.7</v>
      </c>
      <c r="L329" s="439">
        <v>1916.35</v>
      </c>
      <c r="M329" s="439">
        <v>5.31921</v>
      </c>
    </row>
    <row r="330" spans="1:13">
      <c r="A330" s="245">
        <v>320</v>
      </c>
      <c r="B330" s="442" t="s">
        <v>445</v>
      </c>
      <c r="C330" s="439">
        <v>1620.25</v>
      </c>
      <c r="D330" s="440">
        <v>1613.3500000000001</v>
      </c>
      <c r="E330" s="440">
        <v>1597.9000000000003</v>
      </c>
      <c r="F330" s="440">
        <v>1575.5500000000002</v>
      </c>
      <c r="G330" s="440">
        <v>1560.1000000000004</v>
      </c>
      <c r="H330" s="440">
        <v>1635.7000000000003</v>
      </c>
      <c r="I330" s="440">
        <v>1651.15</v>
      </c>
      <c r="J330" s="440">
        <v>1673.5000000000002</v>
      </c>
      <c r="K330" s="439">
        <v>1628.8</v>
      </c>
      <c r="L330" s="439">
        <v>1591</v>
      </c>
      <c r="M330" s="439">
        <v>1.3258799999999999</v>
      </c>
    </row>
    <row r="331" spans="1:13">
      <c r="A331" s="245">
        <v>321</v>
      </c>
      <c r="B331" s="442" t="s">
        <v>147</v>
      </c>
      <c r="C331" s="439">
        <v>1491.3</v>
      </c>
      <c r="D331" s="440">
        <v>1499.1000000000001</v>
      </c>
      <c r="E331" s="440">
        <v>1476.2000000000003</v>
      </c>
      <c r="F331" s="440">
        <v>1461.1000000000001</v>
      </c>
      <c r="G331" s="440">
        <v>1438.2000000000003</v>
      </c>
      <c r="H331" s="440">
        <v>1514.2000000000003</v>
      </c>
      <c r="I331" s="440">
        <v>1537.1000000000004</v>
      </c>
      <c r="J331" s="440">
        <v>1552.2000000000003</v>
      </c>
      <c r="K331" s="439">
        <v>1522</v>
      </c>
      <c r="L331" s="439">
        <v>1484</v>
      </c>
      <c r="M331" s="439">
        <v>12.79696</v>
      </c>
    </row>
    <row r="332" spans="1:13">
      <c r="A332" s="245">
        <v>322</v>
      </c>
      <c r="B332" s="442" t="s">
        <v>263</v>
      </c>
      <c r="C332" s="439">
        <v>1070.7</v>
      </c>
      <c r="D332" s="440">
        <v>1079.1333333333334</v>
      </c>
      <c r="E332" s="440">
        <v>1013.5666666666668</v>
      </c>
      <c r="F332" s="440">
        <v>956.43333333333339</v>
      </c>
      <c r="G332" s="440">
        <v>890.86666666666679</v>
      </c>
      <c r="H332" s="440">
        <v>1136.2666666666669</v>
      </c>
      <c r="I332" s="440">
        <v>1201.8333333333335</v>
      </c>
      <c r="J332" s="440">
        <v>1258.9666666666669</v>
      </c>
      <c r="K332" s="439">
        <v>1144.7</v>
      </c>
      <c r="L332" s="439">
        <v>1022</v>
      </c>
      <c r="M332" s="439">
        <v>16.829280000000001</v>
      </c>
    </row>
    <row r="333" spans="1:13">
      <c r="A333" s="245">
        <v>323</v>
      </c>
      <c r="B333" s="442" t="s">
        <v>149</v>
      </c>
      <c r="C333" s="439">
        <v>49.4</v>
      </c>
      <c r="D333" s="440">
        <v>49.666666666666664</v>
      </c>
      <c r="E333" s="440">
        <v>48.833333333333329</v>
      </c>
      <c r="F333" s="440">
        <v>48.266666666666666</v>
      </c>
      <c r="G333" s="440">
        <v>47.43333333333333</v>
      </c>
      <c r="H333" s="440">
        <v>50.233333333333327</v>
      </c>
      <c r="I333" s="440">
        <v>51.066666666666656</v>
      </c>
      <c r="J333" s="440">
        <v>51.633333333333326</v>
      </c>
      <c r="K333" s="439">
        <v>50.5</v>
      </c>
      <c r="L333" s="439">
        <v>49.1</v>
      </c>
      <c r="M333" s="439">
        <v>107.13311</v>
      </c>
    </row>
    <row r="334" spans="1:13">
      <c r="A334" s="245">
        <v>324</v>
      </c>
      <c r="B334" s="442" t="s">
        <v>150</v>
      </c>
      <c r="C334" s="439">
        <v>81.900000000000006</v>
      </c>
      <c r="D334" s="440">
        <v>82.13333333333334</v>
      </c>
      <c r="E334" s="440">
        <v>80.866666666666674</v>
      </c>
      <c r="F334" s="440">
        <v>79.833333333333329</v>
      </c>
      <c r="G334" s="440">
        <v>78.566666666666663</v>
      </c>
      <c r="H334" s="440">
        <v>83.166666666666686</v>
      </c>
      <c r="I334" s="440">
        <v>84.433333333333366</v>
      </c>
      <c r="J334" s="440">
        <v>85.466666666666697</v>
      </c>
      <c r="K334" s="439">
        <v>83.4</v>
      </c>
      <c r="L334" s="439">
        <v>81.099999999999994</v>
      </c>
      <c r="M334" s="439">
        <v>28.375019999999999</v>
      </c>
    </row>
    <row r="335" spans="1:13">
      <c r="A335" s="245">
        <v>325</v>
      </c>
      <c r="B335" s="442" t="s">
        <v>446</v>
      </c>
      <c r="C335" s="439">
        <v>567.65</v>
      </c>
      <c r="D335" s="440">
        <v>567.51666666666665</v>
      </c>
      <c r="E335" s="440">
        <v>562.63333333333333</v>
      </c>
      <c r="F335" s="440">
        <v>557.61666666666667</v>
      </c>
      <c r="G335" s="440">
        <v>552.73333333333335</v>
      </c>
      <c r="H335" s="440">
        <v>572.5333333333333</v>
      </c>
      <c r="I335" s="440">
        <v>577.41666666666652</v>
      </c>
      <c r="J335" s="440">
        <v>582.43333333333328</v>
      </c>
      <c r="K335" s="439">
        <v>572.4</v>
      </c>
      <c r="L335" s="439">
        <v>562.5</v>
      </c>
      <c r="M335" s="439">
        <v>0.752</v>
      </c>
    </row>
    <row r="336" spans="1:13">
      <c r="A336" s="245">
        <v>326</v>
      </c>
      <c r="B336" s="442" t="s">
        <v>264</v>
      </c>
      <c r="C336" s="439">
        <v>26.9</v>
      </c>
      <c r="D336" s="440">
        <v>26.966666666666669</v>
      </c>
      <c r="E336" s="440">
        <v>26.583333333333336</v>
      </c>
      <c r="F336" s="440">
        <v>26.266666666666666</v>
      </c>
      <c r="G336" s="440">
        <v>25.883333333333333</v>
      </c>
      <c r="H336" s="440">
        <v>27.283333333333339</v>
      </c>
      <c r="I336" s="440">
        <v>27.666666666666671</v>
      </c>
      <c r="J336" s="440">
        <v>27.983333333333341</v>
      </c>
      <c r="K336" s="439">
        <v>27.35</v>
      </c>
      <c r="L336" s="439">
        <v>26.65</v>
      </c>
      <c r="M336" s="439">
        <v>149.51254</v>
      </c>
    </row>
    <row r="337" spans="1:13">
      <c r="A337" s="245">
        <v>327</v>
      </c>
      <c r="B337" s="442" t="s">
        <v>447</v>
      </c>
      <c r="C337" s="439">
        <v>64.25</v>
      </c>
      <c r="D337" s="440">
        <v>64.283333333333346</v>
      </c>
      <c r="E337" s="440">
        <v>63.266666666666694</v>
      </c>
      <c r="F337" s="440">
        <v>62.283333333333346</v>
      </c>
      <c r="G337" s="440">
        <v>61.266666666666694</v>
      </c>
      <c r="H337" s="440">
        <v>65.266666666666694</v>
      </c>
      <c r="I337" s="440">
        <v>66.283333333333346</v>
      </c>
      <c r="J337" s="440">
        <v>67.266666666666694</v>
      </c>
      <c r="K337" s="439">
        <v>65.3</v>
      </c>
      <c r="L337" s="439">
        <v>63.3</v>
      </c>
      <c r="M337" s="439">
        <v>70.555909999999997</v>
      </c>
    </row>
    <row r="338" spans="1:13">
      <c r="A338" s="245">
        <v>328</v>
      </c>
      <c r="B338" s="442" t="s">
        <v>152</v>
      </c>
      <c r="C338" s="439">
        <v>178.2</v>
      </c>
      <c r="D338" s="440">
        <v>179.98333333333335</v>
      </c>
      <c r="E338" s="440">
        <v>175.7166666666667</v>
      </c>
      <c r="F338" s="440">
        <v>173.23333333333335</v>
      </c>
      <c r="G338" s="440">
        <v>168.9666666666667</v>
      </c>
      <c r="H338" s="440">
        <v>182.4666666666667</v>
      </c>
      <c r="I338" s="440">
        <v>186.73333333333335</v>
      </c>
      <c r="J338" s="440">
        <v>189.2166666666667</v>
      </c>
      <c r="K338" s="439">
        <v>184.25</v>
      </c>
      <c r="L338" s="439">
        <v>177.5</v>
      </c>
      <c r="M338" s="439">
        <v>213.29494</v>
      </c>
    </row>
    <row r="339" spans="1:13">
      <c r="A339" s="245">
        <v>329</v>
      </c>
      <c r="B339" s="442" t="s">
        <v>694</v>
      </c>
      <c r="C339" s="439">
        <v>207.1</v>
      </c>
      <c r="D339" s="440">
        <v>207.48333333333335</v>
      </c>
      <c r="E339" s="440">
        <v>205.3666666666667</v>
      </c>
      <c r="F339" s="440">
        <v>203.63333333333335</v>
      </c>
      <c r="G339" s="440">
        <v>201.51666666666671</v>
      </c>
      <c r="H339" s="440">
        <v>209.2166666666667</v>
      </c>
      <c r="I339" s="440">
        <v>211.33333333333337</v>
      </c>
      <c r="J339" s="440">
        <v>213.06666666666669</v>
      </c>
      <c r="K339" s="439">
        <v>209.6</v>
      </c>
      <c r="L339" s="439">
        <v>205.75</v>
      </c>
      <c r="M339" s="439">
        <v>6.2869999999999999</v>
      </c>
    </row>
    <row r="340" spans="1:13">
      <c r="A340" s="245">
        <v>330</v>
      </c>
      <c r="B340" s="442" t="s">
        <v>153</v>
      </c>
      <c r="C340" s="439">
        <v>116.2</v>
      </c>
      <c r="D340" s="440">
        <v>116.89999999999999</v>
      </c>
      <c r="E340" s="440">
        <v>115.29999999999998</v>
      </c>
      <c r="F340" s="440">
        <v>114.39999999999999</v>
      </c>
      <c r="G340" s="440">
        <v>112.79999999999998</v>
      </c>
      <c r="H340" s="440">
        <v>117.79999999999998</v>
      </c>
      <c r="I340" s="440">
        <v>119.39999999999998</v>
      </c>
      <c r="J340" s="440">
        <v>120.29999999999998</v>
      </c>
      <c r="K340" s="439">
        <v>118.5</v>
      </c>
      <c r="L340" s="439">
        <v>116</v>
      </c>
      <c r="M340" s="439">
        <v>431.91813000000002</v>
      </c>
    </row>
    <row r="341" spans="1:13">
      <c r="A341" s="245">
        <v>331</v>
      </c>
      <c r="B341" s="442" t="s">
        <v>448</v>
      </c>
      <c r="C341" s="439">
        <v>482.25</v>
      </c>
      <c r="D341" s="440">
        <v>484.95</v>
      </c>
      <c r="E341" s="440">
        <v>474</v>
      </c>
      <c r="F341" s="440">
        <v>465.75</v>
      </c>
      <c r="G341" s="440">
        <v>454.8</v>
      </c>
      <c r="H341" s="440">
        <v>493.2</v>
      </c>
      <c r="I341" s="440">
        <v>504.14999999999992</v>
      </c>
      <c r="J341" s="440">
        <v>512.4</v>
      </c>
      <c r="K341" s="439">
        <v>495.9</v>
      </c>
      <c r="L341" s="439">
        <v>476.7</v>
      </c>
      <c r="M341" s="439">
        <v>7.0093199999999998</v>
      </c>
    </row>
    <row r="342" spans="1:13">
      <c r="A342" s="245">
        <v>332</v>
      </c>
      <c r="B342" s="442" t="s">
        <v>148</v>
      </c>
      <c r="C342" s="439">
        <v>72.7</v>
      </c>
      <c r="D342" s="440">
        <v>73.066666666666663</v>
      </c>
      <c r="E342" s="440">
        <v>71.633333333333326</v>
      </c>
      <c r="F342" s="440">
        <v>70.566666666666663</v>
      </c>
      <c r="G342" s="440">
        <v>69.133333333333326</v>
      </c>
      <c r="H342" s="440">
        <v>74.133333333333326</v>
      </c>
      <c r="I342" s="440">
        <v>75.566666666666663</v>
      </c>
      <c r="J342" s="440">
        <v>76.633333333333326</v>
      </c>
      <c r="K342" s="439">
        <v>74.5</v>
      </c>
      <c r="L342" s="439">
        <v>72</v>
      </c>
      <c r="M342" s="439">
        <v>241.15942999999999</v>
      </c>
    </row>
    <row r="343" spans="1:13">
      <c r="A343" s="245">
        <v>333</v>
      </c>
      <c r="B343" s="442" t="s">
        <v>449</v>
      </c>
      <c r="C343" s="439">
        <v>69.2</v>
      </c>
      <c r="D343" s="440">
        <v>69.45</v>
      </c>
      <c r="E343" s="440">
        <v>68.400000000000006</v>
      </c>
      <c r="F343" s="440">
        <v>67.600000000000009</v>
      </c>
      <c r="G343" s="440">
        <v>66.550000000000011</v>
      </c>
      <c r="H343" s="440">
        <v>70.25</v>
      </c>
      <c r="I343" s="440">
        <v>71.299999999999983</v>
      </c>
      <c r="J343" s="440">
        <v>72.099999999999994</v>
      </c>
      <c r="K343" s="439">
        <v>70.5</v>
      </c>
      <c r="L343" s="439">
        <v>68.650000000000006</v>
      </c>
      <c r="M343" s="439">
        <v>22.64574</v>
      </c>
    </row>
    <row r="344" spans="1:13">
      <c r="A344" s="245">
        <v>334</v>
      </c>
      <c r="B344" s="442" t="s">
        <v>450</v>
      </c>
      <c r="C344" s="439">
        <v>3411.65</v>
      </c>
      <c r="D344" s="440">
        <v>3356.8666666666668</v>
      </c>
      <c r="E344" s="440">
        <v>3246.7833333333338</v>
      </c>
      <c r="F344" s="440">
        <v>3081.916666666667</v>
      </c>
      <c r="G344" s="440">
        <v>2971.8333333333339</v>
      </c>
      <c r="H344" s="440">
        <v>3521.7333333333336</v>
      </c>
      <c r="I344" s="440">
        <v>3631.8166666666666</v>
      </c>
      <c r="J344" s="440">
        <v>3796.6833333333334</v>
      </c>
      <c r="K344" s="439">
        <v>3466.95</v>
      </c>
      <c r="L344" s="439">
        <v>3192</v>
      </c>
      <c r="M344" s="439">
        <v>9.5479500000000002</v>
      </c>
    </row>
    <row r="345" spans="1:13">
      <c r="A345" s="245">
        <v>335</v>
      </c>
      <c r="B345" s="442" t="s">
        <v>755</v>
      </c>
      <c r="C345" s="439">
        <v>89.05</v>
      </c>
      <c r="D345" s="440">
        <v>88.716666666666654</v>
      </c>
      <c r="E345" s="440">
        <v>87.533333333333303</v>
      </c>
      <c r="F345" s="440">
        <v>86.016666666666652</v>
      </c>
      <c r="G345" s="440">
        <v>84.8333333333333</v>
      </c>
      <c r="H345" s="440">
        <v>90.233333333333306</v>
      </c>
      <c r="I345" s="440">
        <v>91.416666666666671</v>
      </c>
      <c r="J345" s="440">
        <v>92.933333333333309</v>
      </c>
      <c r="K345" s="439">
        <v>89.9</v>
      </c>
      <c r="L345" s="439">
        <v>87.2</v>
      </c>
      <c r="M345" s="439">
        <v>5.7234499999999997</v>
      </c>
    </row>
    <row r="346" spans="1:13">
      <c r="A346" s="245">
        <v>336</v>
      </c>
      <c r="B346" s="442" t="s">
        <v>151</v>
      </c>
      <c r="C346" s="439">
        <v>17482.599999999999</v>
      </c>
      <c r="D346" s="440">
        <v>17499.650000000001</v>
      </c>
      <c r="E346" s="440">
        <v>17386.350000000002</v>
      </c>
      <c r="F346" s="440">
        <v>17290.100000000002</v>
      </c>
      <c r="G346" s="440">
        <v>17176.800000000003</v>
      </c>
      <c r="H346" s="440">
        <v>17595.900000000001</v>
      </c>
      <c r="I346" s="440">
        <v>17709.200000000004</v>
      </c>
      <c r="J346" s="440">
        <v>17805.45</v>
      </c>
      <c r="K346" s="439">
        <v>17612.95</v>
      </c>
      <c r="L346" s="439">
        <v>17403.400000000001</v>
      </c>
      <c r="M346" s="439">
        <v>0.47447</v>
      </c>
    </row>
    <row r="347" spans="1:13">
      <c r="A347" s="245">
        <v>337</v>
      </c>
      <c r="B347" s="442" t="s">
        <v>791</v>
      </c>
      <c r="C347" s="439">
        <v>46.3</v>
      </c>
      <c r="D347" s="440">
        <v>45.966666666666661</v>
      </c>
      <c r="E347" s="440">
        <v>44.133333333333326</v>
      </c>
      <c r="F347" s="440">
        <v>41.966666666666661</v>
      </c>
      <c r="G347" s="440">
        <v>40.133333333333326</v>
      </c>
      <c r="H347" s="440">
        <v>48.133333333333326</v>
      </c>
      <c r="I347" s="440">
        <v>49.966666666666654</v>
      </c>
      <c r="J347" s="440">
        <v>52.133333333333326</v>
      </c>
      <c r="K347" s="439">
        <v>47.8</v>
      </c>
      <c r="L347" s="439">
        <v>43.8</v>
      </c>
      <c r="M347" s="439">
        <v>69.783420000000007</v>
      </c>
    </row>
    <row r="348" spans="1:13">
      <c r="A348" s="245">
        <v>338</v>
      </c>
      <c r="B348" s="442" t="s">
        <v>451</v>
      </c>
      <c r="C348" s="439">
        <v>2324.9</v>
      </c>
      <c r="D348" s="440">
        <v>2319.9333333333334</v>
      </c>
      <c r="E348" s="440">
        <v>2284.9666666666667</v>
      </c>
      <c r="F348" s="440">
        <v>2245.0333333333333</v>
      </c>
      <c r="G348" s="440">
        <v>2210.0666666666666</v>
      </c>
      <c r="H348" s="440">
        <v>2359.8666666666668</v>
      </c>
      <c r="I348" s="440">
        <v>2394.8333333333339</v>
      </c>
      <c r="J348" s="440">
        <v>2434.7666666666669</v>
      </c>
      <c r="K348" s="439">
        <v>2354.9</v>
      </c>
      <c r="L348" s="439">
        <v>2280</v>
      </c>
      <c r="M348" s="439">
        <v>0.49767</v>
      </c>
    </row>
    <row r="349" spans="1:13">
      <c r="A349" s="245">
        <v>339</v>
      </c>
      <c r="B349" s="442" t="s">
        <v>790</v>
      </c>
      <c r="C349" s="439">
        <v>375.85</v>
      </c>
      <c r="D349" s="440">
        <v>375.91666666666669</v>
      </c>
      <c r="E349" s="440">
        <v>369.98333333333335</v>
      </c>
      <c r="F349" s="440">
        <v>364.11666666666667</v>
      </c>
      <c r="G349" s="440">
        <v>358.18333333333334</v>
      </c>
      <c r="H349" s="440">
        <v>381.78333333333336</v>
      </c>
      <c r="I349" s="440">
        <v>387.71666666666664</v>
      </c>
      <c r="J349" s="440">
        <v>393.58333333333337</v>
      </c>
      <c r="K349" s="439">
        <v>381.85</v>
      </c>
      <c r="L349" s="439">
        <v>370.05</v>
      </c>
      <c r="M349" s="439">
        <v>10.28562</v>
      </c>
    </row>
    <row r="350" spans="1:13">
      <c r="A350" s="245">
        <v>340</v>
      </c>
      <c r="B350" s="442" t="s">
        <v>265</v>
      </c>
      <c r="C350" s="439">
        <v>650.04999999999995</v>
      </c>
      <c r="D350" s="440">
        <v>646.9666666666667</v>
      </c>
      <c r="E350" s="440">
        <v>635.23333333333335</v>
      </c>
      <c r="F350" s="440">
        <v>620.41666666666663</v>
      </c>
      <c r="G350" s="440">
        <v>608.68333333333328</v>
      </c>
      <c r="H350" s="440">
        <v>661.78333333333342</v>
      </c>
      <c r="I350" s="440">
        <v>673.51666666666677</v>
      </c>
      <c r="J350" s="440">
        <v>688.33333333333348</v>
      </c>
      <c r="K350" s="439">
        <v>658.7</v>
      </c>
      <c r="L350" s="439">
        <v>632.15</v>
      </c>
      <c r="M350" s="439">
        <v>7.7260799999999996</v>
      </c>
    </row>
    <row r="351" spans="1:13">
      <c r="A351" s="245">
        <v>341</v>
      </c>
      <c r="B351" s="442" t="s">
        <v>155</v>
      </c>
      <c r="C351" s="439">
        <v>124.8</v>
      </c>
      <c r="D351" s="440">
        <v>124.45</v>
      </c>
      <c r="E351" s="440">
        <v>123</v>
      </c>
      <c r="F351" s="440">
        <v>121.2</v>
      </c>
      <c r="G351" s="440">
        <v>119.75</v>
      </c>
      <c r="H351" s="440">
        <v>126.25</v>
      </c>
      <c r="I351" s="440">
        <v>127.70000000000002</v>
      </c>
      <c r="J351" s="440">
        <v>129.5</v>
      </c>
      <c r="K351" s="439">
        <v>125.9</v>
      </c>
      <c r="L351" s="439">
        <v>122.65</v>
      </c>
      <c r="M351" s="439">
        <v>152.61479</v>
      </c>
    </row>
    <row r="352" spans="1:13">
      <c r="A352" s="245">
        <v>342</v>
      </c>
      <c r="B352" s="442" t="s">
        <v>154</v>
      </c>
      <c r="C352" s="439">
        <v>141.6</v>
      </c>
      <c r="D352" s="440">
        <v>141.54999999999998</v>
      </c>
      <c r="E352" s="440">
        <v>140.19999999999996</v>
      </c>
      <c r="F352" s="440">
        <v>138.79999999999998</v>
      </c>
      <c r="G352" s="440">
        <v>137.44999999999996</v>
      </c>
      <c r="H352" s="440">
        <v>142.94999999999996</v>
      </c>
      <c r="I352" s="440">
        <v>144.29999999999998</v>
      </c>
      <c r="J352" s="440">
        <v>145.69999999999996</v>
      </c>
      <c r="K352" s="439">
        <v>142.9</v>
      </c>
      <c r="L352" s="439">
        <v>140.15</v>
      </c>
      <c r="M352" s="439">
        <v>5.4728599999999998</v>
      </c>
    </row>
    <row r="353" spans="1:13">
      <c r="A353" s="245">
        <v>343</v>
      </c>
      <c r="B353" s="442" t="s">
        <v>452</v>
      </c>
      <c r="C353" s="439">
        <v>81.900000000000006</v>
      </c>
      <c r="D353" s="440">
        <v>82.100000000000009</v>
      </c>
      <c r="E353" s="440">
        <v>81.050000000000011</v>
      </c>
      <c r="F353" s="440">
        <v>80.2</v>
      </c>
      <c r="G353" s="440">
        <v>79.150000000000006</v>
      </c>
      <c r="H353" s="440">
        <v>82.950000000000017</v>
      </c>
      <c r="I353" s="440">
        <v>84</v>
      </c>
      <c r="J353" s="440">
        <v>84.850000000000023</v>
      </c>
      <c r="K353" s="439">
        <v>83.15</v>
      </c>
      <c r="L353" s="439">
        <v>81.25</v>
      </c>
      <c r="M353" s="439">
        <v>0.37647999999999998</v>
      </c>
    </row>
    <row r="354" spans="1:13">
      <c r="A354" s="245">
        <v>344</v>
      </c>
      <c r="B354" s="442" t="s">
        <v>266</v>
      </c>
      <c r="C354" s="439">
        <v>3574.95</v>
      </c>
      <c r="D354" s="440">
        <v>3580.8666666666668</v>
      </c>
      <c r="E354" s="440">
        <v>3536.7333333333336</v>
      </c>
      <c r="F354" s="440">
        <v>3498.5166666666669</v>
      </c>
      <c r="G354" s="440">
        <v>3454.3833333333337</v>
      </c>
      <c r="H354" s="440">
        <v>3619.0833333333335</v>
      </c>
      <c r="I354" s="440">
        <v>3663.2166666666667</v>
      </c>
      <c r="J354" s="440">
        <v>3701.4333333333334</v>
      </c>
      <c r="K354" s="439">
        <v>3625</v>
      </c>
      <c r="L354" s="439">
        <v>3542.65</v>
      </c>
      <c r="M354" s="439">
        <v>0.62263999999999997</v>
      </c>
    </row>
    <row r="355" spans="1:13">
      <c r="A355" s="245">
        <v>345</v>
      </c>
      <c r="B355" s="442" t="s">
        <v>453</v>
      </c>
      <c r="C355" s="439">
        <v>139.85</v>
      </c>
      <c r="D355" s="440">
        <v>140.54999999999998</v>
      </c>
      <c r="E355" s="440">
        <v>138.04999999999995</v>
      </c>
      <c r="F355" s="440">
        <v>136.24999999999997</v>
      </c>
      <c r="G355" s="440">
        <v>133.74999999999994</v>
      </c>
      <c r="H355" s="440">
        <v>142.34999999999997</v>
      </c>
      <c r="I355" s="440">
        <v>144.85000000000002</v>
      </c>
      <c r="J355" s="440">
        <v>146.64999999999998</v>
      </c>
      <c r="K355" s="439">
        <v>143.05000000000001</v>
      </c>
      <c r="L355" s="439">
        <v>138.75</v>
      </c>
      <c r="M355" s="439">
        <v>3.7427199999999998</v>
      </c>
    </row>
    <row r="356" spans="1:13">
      <c r="A356" s="245">
        <v>346</v>
      </c>
      <c r="B356" s="442" t="s">
        <v>454</v>
      </c>
      <c r="C356" s="439">
        <v>304.2</v>
      </c>
      <c r="D356" s="440">
        <v>303.95</v>
      </c>
      <c r="E356" s="440">
        <v>300.25</v>
      </c>
      <c r="F356" s="440">
        <v>296.3</v>
      </c>
      <c r="G356" s="440">
        <v>292.60000000000002</v>
      </c>
      <c r="H356" s="440">
        <v>307.89999999999998</v>
      </c>
      <c r="I356" s="440">
        <v>311.59999999999991</v>
      </c>
      <c r="J356" s="440">
        <v>315.54999999999995</v>
      </c>
      <c r="K356" s="439">
        <v>307.64999999999998</v>
      </c>
      <c r="L356" s="439">
        <v>300</v>
      </c>
      <c r="M356" s="439">
        <v>2.9454600000000002</v>
      </c>
    </row>
    <row r="357" spans="1:13">
      <c r="A357" s="245">
        <v>347</v>
      </c>
      <c r="B357" s="442" t="s">
        <v>455</v>
      </c>
      <c r="C357" s="439">
        <v>316.60000000000002</v>
      </c>
      <c r="D357" s="440">
        <v>314.09999999999997</v>
      </c>
      <c r="E357" s="440">
        <v>310.19999999999993</v>
      </c>
      <c r="F357" s="440">
        <v>303.79999999999995</v>
      </c>
      <c r="G357" s="440">
        <v>299.89999999999992</v>
      </c>
      <c r="H357" s="440">
        <v>320.49999999999994</v>
      </c>
      <c r="I357" s="440">
        <v>324.39999999999992</v>
      </c>
      <c r="J357" s="440">
        <v>330.79999999999995</v>
      </c>
      <c r="K357" s="439">
        <v>318</v>
      </c>
      <c r="L357" s="439">
        <v>307.7</v>
      </c>
      <c r="M357" s="439">
        <v>2.1768700000000001</v>
      </c>
    </row>
    <row r="358" spans="1:13">
      <c r="A358" s="245">
        <v>348</v>
      </c>
      <c r="B358" s="442" t="s">
        <v>267</v>
      </c>
      <c r="C358" s="439">
        <v>2821.9</v>
      </c>
      <c r="D358" s="440">
        <v>2792.3666666666663</v>
      </c>
      <c r="E358" s="440">
        <v>2719.7333333333327</v>
      </c>
      <c r="F358" s="440">
        <v>2617.5666666666662</v>
      </c>
      <c r="G358" s="440">
        <v>2544.9333333333325</v>
      </c>
      <c r="H358" s="440">
        <v>2894.5333333333328</v>
      </c>
      <c r="I358" s="440">
        <v>2967.166666666667</v>
      </c>
      <c r="J358" s="440">
        <v>3069.333333333333</v>
      </c>
      <c r="K358" s="439">
        <v>2865</v>
      </c>
      <c r="L358" s="439">
        <v>2690.2</v>
      </c>
      <c r="M358" s="439">
        <v>10.34642</v>
      </c>
    </row>
    <row r="359" spans="1:13">
      <c r="A359" s="245">
        <v>349</v>
      </c>
      <c r="B359" s="442" t="s">
        <v>268</v>
      </c>
      <c r="C359" s="439">
        <v>852.95</v>
      </c>
      <c r="D359" s="440">
        <v>871.76666666666677</v>
      </c>
      <c r="E359" s="440">
        <v>818.53333333333353</v>
      </c>
      <c r="F359" s="440">
        <v>784.11666666666679</v>
      </c>
      <c r="G359" s="440">
        <v>730.88333333333355</v>
      </c>
      <c r="H359" s="440">
        <v>906.18333333333351</v>
      </c>
      <c r="I359" s="440">
        <v>959.41666666666686</v>
      </c>
      <c r="J359" s="440">
        <v>993.83333333333348</v>
      </c>
      <c r="K359" s="439">
        <v>925</v>
      </c>
      <c r="L359" s="439">
        <v>837.35</v>
      </c>
      <c r="M359" s="439">
        <v>42.028210000000001</v>
      </c>
    </row>
    <row r="360" spans="1:13">
      <c r="A360" s="245">
        <v>350</v>
      </c>
      <c r="B360" s="442" t="s">
        <v>456</v>
      </c>
      <c r="C360" s="439">
        <v>259.7</v>
      </c>
      <c r="D360" s="440">
        <v>261.61666666666662</v>
      </c>
      <c r="E360" s="440">
        <v>257.08333333333326</v>
      </c>
      <c r="F360" s="440">
        <v>254.46666666666664</v>
      </c>
      <c r="G360" s="440">
        <v>249.93333333333328</v>
      </c>
      <c r="H360" s="440">
        <v>264.23333333333323</v>
      </c>
      <c r="I360" s="440">
        <v>268.76666666666665</v>
      </c>
      <c r="J360" s="440">
        <v>271.38333333333321</v>
      </c>
      <c r="K360" s="439">
        <v>266.14999999999998</v>
      </c>
      <c r="L360" s="439">
        <v>259</v>
      </c>
      <c r="M360" s="439">
        <v>2.6811699999999998</v>
      </c>
    </row>
    <row r="361" spans="1:13">
      <c r="A361" s="245">
        <v>351</v>
      </c>
      <c r="B361" s="442" t="s">
        <v>758</v>
      </c>
      <c r="C361" s="439">
        <v>427.55</v>
      </c>
      <c r="D361" s="440">
        <v>429.16666666666669</v>
      </c>
      <c r="E361" s="440">
        <v>421.43333333333339</v>
      </c>
      <c r="F361" s="440">
        <v>415.31666666666672</v>
      </c>
      <c r="G361" s="440">
        <v>407.58333333333343</v>
      </c>
      <c r="H361" s="440">
        <v>435.28333333333336</v>
      </c>
      <c r="I361" s="440">
        <v>443.01666666666659</v>
      </c>
      <c r="J361" s="440">
        <v>449.13333333333333</v>
      </c>
      <c r="K361" s="439">
        <v>436.9</v>
      </c>
      <c r="L361" s="439">
        <v>423.05</v>
      </c>
      <c r="M361" s="439">
        <v>0.96752000000000005</v>
      </c>
    </row>
    <row r="362" spans="1:13">
      <c r="A362" s="245">
        <v>352</v>
      </c>
      <c r="B362" s="442" t="s">
        <v>457</v>
      </c>
      <c r="C362" s="439">
        <v>93.15</v>
      </c>
      <c r="D362" s="440">
        <v>93.25</v>
      </c>
      <c r="E362" s="440">
        <v>91.9</v>
      </c>
      <c r="F362" s="440">
        <v>90.65</v>
      </c>
      <c r="G362" s="440">
        <v>89.300000000000011</v>
      </c>
      <c r="H362" s="440">
        <v>94.5</v>
      </c>
      <c r="I362" s="440">
        <v>95.85</v>
      </c>
      <c r="J362" s="440">
        <v>97.1</v>
      </c>
      <c r="K362" s="439">
        <v>94.6</v>
      </c>
      <c r="L362" s="439">
        <v>92</v>
      </c>
      <c r="M362" s="439">
        <v>16.952349999999999</v>
      </c>
    </row>
    <row r="363" spans="1:13">
      <c r="A363" s="245">
        <v>353</v>
      </c>
      <c r="B363" s="442" t="s">
        <v>163</v>
      </c>
      <c r="C363" s="439">
        <v>1436.65</v>
      </c>
      <c r="D363" s="440">
        <v>1438.4166666666667</v>
      </c>
      <c r="E363" s="440">
        <v>1423.8333333333335</v>
      </c>
      <c r="F363" s="440">
        <v>1411.0166666666667</v>
      </c>
      <c r="G363" s="440">
        <v>1396.4333333333334</v>
      </c>
      <c r="H363" s="440">
        <v>1451.2333333333336</v>
      </c>
      <c r="I363" s="440">
        <v>1465.8166666666671</v>
      </c>
      <c r="J363" s="440">
        <v>1478.6333333333337</v>
      </c>
      <c r="K363" s="439">
        <v>1453</v>
      </c>
      <c r="L363" s="439">
        <v>1425.6</v>
      </c>
      <c r="M363" s="439">
        <v>6.6125699999999998</v>
      </c>
    </row>
    <row r="364" spans="1:13">
      <c r="A364" s="245">
        <v>354</v>
      </c>
      <c r="B364" s="442" t="s">
        <v>156</v>
      </c>
      <c r="C364" s="439">
        <v>30970.45</v>
      </c>
      <c r="D364" s="440">
        <v>30960.149999999998</v>
      </c>
      <c r="E364" s="440">
        <v>30770.299999999996</v>
      </c>
      <c r="F364" s="440">
        <v>30570.149999999998</v>
      </c>
      <c r="G364" s="440">
        <v>30380.299999999996</v>
      </c>
      <c r="H364" s="440">
        <v>31160.299999999996</v>
      </c>
      <c r="I364" s="440">
        <v>31350.149999999994</v>
      </c>
      <c r="J364" s="440">
        <v>31550.299999999996</v>
      </c>
      <c r="K364" s="439">
        <v>31150</v>
      </c>
      <c r="L364" s="439">
        <v>30760</v>
      </c>
      <c r="M364" s="439">
        <v>0.25766</v>
      </c>
    </row>
    <row r="365" spans="1:13">
      <c r="A365" s="245">
        <v>355</v>
      </c>
      <c r="B365" s="442" t="s">
        <v>458</v>
      </c>
      <c r="C365" s="439">
        <v>2513</v>
      </c>
      <c r="D365" s="440">
        <v>2501.4</v>
      </c>
      <c r="E365" s="440">
        <v>2463.5500000000002</v>
      </c>
      <c r="F365" s="440">
        <v>2414.1</v>
      </c>
      <c r="G365" s="440">
        <v>2376.25</v>
      </c>
      <c r="H365" s="440">
        <v>2550.8500000000004</v>
      </c>
      <c r="I365" s="440">
        <v>2588.6999999999998</v>
      </c>
      <c r="J365" s="440">
        <v>2638.1500000000005</v>
      </c>
      <c r="K365" s="439">
        <v>2539.25</v>
      </c>
      <c r="L365" s="439">
        <v>2451.9499999999998</v>
      </c>
      <c r="M365" s="439">
        <v>1.2874000000000001</v>
      </c>
    </row>
    <row r="366" spans="1:13">
      <c r="A366" s="245">
        <v>356</v>
      </c>
      <c r="B366" s="442" t="s">
        <v>158</v>
      </c>
      <c r="C366" s="439">
        <v>248.15</v>
      </c>
      <c r="D366" s="440">
        <v>248.95000000000002</v>
      </c>
      <c r="E366" s="440">
        <v>245.70000000000005</v>
      </c>
      <c r="F366" s="440">
        <v>243.25000000000003</v>
      </c>
      <c r="G366" s="440">
        <v>240.00000000000006</v>
      </c>
      <c r="H366" s="440">
        <v>251.40000000000003</v>
      </c>
      <c r="I366" s="440">
        <v>254.64999999999998</v>
      </c>
      <c r="J366" s="440">
        <v>257.10000000000002</v>
      </c>
      <c r="K366" s="439">
        <v>252.2</v>
      </c>
      <c r="L366" s="439">
        <v>246.5</v>
      </c>
      <c r="M366" s="439">
        <v>48.603259999999999</v>
      </c>
    </row>
    <row r="367" spans="1:13">
      <c r="A367" s="245">
        <v>357</v>
      </c>
      <c r="B367" s="442" t="s">
        <v>269</v>
      </c>
      <c r="C367" s="439">
        <v>5424.85</v>
      </c>
      <c r="D367" s="440">
        <v>5352.95</v>
      </c>
      <c r="E367" s="440">
        <v>5251.9</v>
      </c>
      <c r="F367" s="440">
        <v>5078.95</v>
      </c>
      <c r="G367" s="440">
        <v>4977.8999999999996</v>
      </c>
      <c r="H367" s="440">
        <v>5525.9</v>
      </c>
      <c r="I367" s="440">
        <v>5626.9500000000007</v>
      </c>
      <c r="J367" s="440">
        <v>5799.9</v>
      </c>
      <c r="K367" s="439">
        <v>5454</v>
      </c>
      <c r="L367" s="439">
        <v>5180</v>
      </c>
      <c r="M367" s="439">
        <v>3.3284199999999999</v>
      </c>
    </row>
    <row r="368" spans="1:13">
      <c r="A368" s="245">
        <v>358</v>
      </c>
      <c r="B368" s="442" t="s">
        <v>459</v>
      </c>
      <c r="C368" s="439">
        <v>239.5</v>
      </c>
      <c r="D368" s="440">
        <v>239.53333333333333</v>
      </c>
      <c r="E368" s="440">
        <v>232.76666666666665</v>
      </c>
      <c r="F368" s="440">
        <v>226.03333333333333</v>
      </c>
      <c r="G368" s="440">
        <v>219.26666666666665</v>
      </c>
      <c r="H368" s="440">
        <v>246.26666666666665</v>
      </c>
      <c r="I368" s="440">
        <v>253.03333333333336</v>
      </c>
      <c r="J368" s="440">
        <v>259.76666666666665</v>
      </c>
      <c r="K368" s="439">
        <v>246.3</v>
      </c>
      <c r="L368" s="439">
        <v>232.8</v>
      </c>
      <c r="M368" s="439">
        <v>25.126609999999999</v>
      </c>
    </row>
    <row r="369" spans="1:13">
      <c r="A369" s="245">
        <v>359</v>
      </c>
      <c r="B369" s="442" t="s">
        <v>460</v>
      </c>
      <c r="C369" s="439">
        <v>868</v>
      </c>
      <c r="D369" s="440">
        <v>864.23333333333323</v>
      </c>
      <c r="E369" s="440">
        <v>858.66666666666652</v>
      </c>
      <c r="F369" s="440">
        <v>849.33333333333326</v>
      </c>
      <c r="G369" s="440">
        <v>843.76666666666654</v>
      </c>
      <c r="H369" s="440">
        <v>873.56666666666649</v>
      </c>
      <c r="I369" s="440">
        <v>879.13333333333333</v>
      </c>
      <c r="J369" s="440">
        <v>888.46666666666647</v>
      </c>
      <c r="K369" s="439">
        <v>869.8</v>
      </c>
      <c r="L369" s="439">
        <v>854.9</v>
      </c>
      <c r="M369" s="439">
        <v>1.27339</v>
      </c>
    </row>
    <row r="370" spans="1:13">
      <c r="A370" s="245">
        <v>360</v>
      </c>
      <c r="B370" s="442" t="s">
        <v>160</v>
      </c>
      <c r="C370" s="439">
        <v>2074.75</v>
      </c>
      <c r="D370" s="440">
        <v>2075.4166666666665</v>
      </c>
      <c r="E370" s="440">
        <v>2064.9833333333331</v>
      </c>
      <c r="F370" s="440">
        <v>2055.2166666666667</v>
      </c>
      <c r="G370" s="440">
        <v>2044.7833333333333</v>
      </c>
      <c r="H370" s="440">
        <v>2085.1833333333329</v>
      </c>
      <c r="I370" s="440">
        <v>2095.6166666666663</v>
      </c>
      <c r="J370" s="440">
        <v>2105.3833333333328</v>
      </c>
      <c r="K370" s="439">
        <v>2085.85</v>
      </c>
      <c r="L370" s="439">
        <v>2065.65</v>
      </c>
      <c r="M370" s="439">
        <v>3.5687600000000002</v>
      </c>
    </row>
    <row r="371" spans="1:13">
      <c r="A371" s="245">
        <v>361</v>
      </c>
      <c r="B371" s="442" t="s">
        <v>157</v>
      </c>
      <c r="C371" s="439">
        <v>2166.6999999999998</v>
      </c>
      <c r="D371" s="440">
        <v>2115.0666666666666</v>
      </c>
      <c r="E371" s="440">
        <v>1992.1833333333334</v>
      </c>
      <c r="F371" s="440">
        <v>1817.6666666666667</v>
      </c>
      <c r="G371" s="440">
        <v>1694.7833333333335</v>
      </c>
      <c r="H371" s="440">
        <v>2289.583333333333</v>
      </c>
      <c r="I371" s="440">
        <v>2412.4666666666662</v>
      </c>
      <c r="J371" s="440">
        <v>2586.9833333333331</v>
      </c>
      <c r="K371" s="439">
        <v>2237.9499999999998</v>
      </c>
      <c r="L371" s="439">
        <v>1940.55</v>
      </c>
      <c r="M371" s="439">
        <v>60.955880000000001</v>
      </c>
    </row>
    <row r="372" spans="1:13">
      <c r="A372" s="245">
        <v>362</v>
      </c>
      <c r="B372" s="442" t="s">
        <v>756</v>
      </c>
      <c r="C372" s="439">
        <v>995.95</v>
      </c>
      <c r="D372" s="440">
        <v>1002.8333333333334</v>
      </c>
      <c r="E372" s="440">
        <v>983.11666666666679</v>
      </c>
      <c r="F372" s="440">
        <v>970.28333333333342</v>
      </c>
      <c r="G372" s="440">
        <v>950.56666666666683</v>
      </c>
      <c r="H372" s="440">
        <v>1015.6666666666667</v>
      </c>
      <c r="I372" s="440">
        <v>1035.3833333333332</v>
      </c>
      <c r="J372" s="440">
        <v>1048.2166666666667</v>
      </c>
      <c r="K372" s="439">
        <v>1022.55</v>
      </c>
      <c r="L372" s="439">
        <v>990</v>
      </c>
      <c r="M372" s="439">
        <v>1.00786</v>
      </c>
    </row>
    <row r="373" spans="1:13">
      <c r="A373" s="245">
        <v>363</v>
      </c>
      <c r="B373" s="442" t="s">
        <v>461</v>
      </c>
      <c r="C373" s="439">
        <v>1742.1</v>
      </c>
      <c r="D373" s="440">
        <v>1742.8666666666668</v>
      </c>
      <c r="E373" s="440">
        <v>1729.2833333333335</v>
      </c>
      <c r="F373" s="440">
        <v>1716.4666666666667</v>
      </c>
      <c r="G373" s="440">
        <v>1702.8833333333334</v>
      </c>
      <c r="H373" s="440">
        <v>1755.6833333333336</v>
      </c>
      <c r="I373" s="440">
        <v>1769.2666666666667</v>
      </c>
      <c r="J373" s="440">
        <v>1782.0833333333337</v>
      </c>
      <c r="K373" s="439">
        <v>1756.45</v>
      </c>
      <c r="L373" s="439">
        <v>1730.05</v>
      </c>
      <c r="M373" s="439">
        <v>2.0809899999999999</v>
      </c>
    </row>
    <row r="374" spans="1:13">
      <c r="A374" s="245">
        <v>364</v>
      </c>
      <c r="B374" s="442" t="s">
        <v>757</v>
      </c>
      <c r="C374" s="439">
        <v>1209.75</v>
      </c>
      <c r="D374" s="440">
        <v>1215.25</v>
      </c>
      <c r="E374" s="440">
        <v>1194.5</v>
      </c>
      <c r="F374" s="440">
        <v>1179.25</v>
      </c>
      <c r="G374" s="440">
        <v>1158.5</v>
      </c>
      <c r="H374" s="440">
        <v>1230.5</v>
      </c>
      <c r="I374" s="440">
        <v>1251.25</v>
      </c>
      <c r="J374" s="440">
        <v>1266.5</v>
      </c>
      <c r="K374" s="439">
        <v>1236</v>
      </c>
      <c r="L374" s="439">
        <v>1200</v>
      </c>
      <c r="M374" s="439">
        <v>1.8028500000000001</v>
      </c>
    </row>
    <row r="375" spans="1:13">
      <c r="A375" s="245">
        <v>365</v>
      </c>
      <c r="B375" s="442" t="s">
        <v>159</v>
      </c>
      <c r="C375" s="439">
        <v>124.75</v>
      </c>
      <c r="D375" s="440">
        <v>125.31666666666666</v>
      </c>
      <c r="E375" s="440">
        <v>123.68333333333332</v>
      </c>
      <c r="F375" s="440">
        <v>122.61666666666666</v>
      </c>
      <c r="G375" s="440">
        <v>120.98333333333332</v>
      </c>
      <c r="H375" s="440">
        <v>126.38333333333333</v>
      </c>
      <c r="I375" s="440">
        <v>128.01666666666665</v>
      </c>
      <c r="J375" s="440">
        <v>129.08333333333331</v>
      </c>
      <c r="K375" s="439">
        <v>126.95</v>
      </c>
      <c r="L375" s="439">
        <v>124.25</v>
      </c>
      <c r="M375" s="439">
        <v>79.122050000000002</v>
      </c>
    </row>
    <row r="376" spans="1:13">
      <c r="A376" s="245">
        <v>366</v>
      </c>
      <c r="B376" s="442" t="s">
        <v>162</v>
      </c>
      <c r="C376" s="439">
        <v>234.05</v>
      </c>
      <c r="D376" s="440">
        <v>235.01666666666665</v>
      </c>
      <c r="E376" s="440">
        <v>231.08333333333331</v>
      </c>
      <c r="F376" s="440">
        <v>228.11666666666667</v>
      </c>
      <c r="G376" s="440">
        <v>224.18333333333334</v>
      </c>
      <c r="H376" s="440">
        <v>237.98333333333329</v>
      </c>
      <c r="I376" s="440">
        <v>241.91666666666663</v>
      </c>
      <c r="J376" s="440">
        <v>244.88333333333327</v>
      </c>
      <c r="K376" s="439">
        <v>238.95</v>
      </c>
      <c r="L376" s="439">
        <v>232.05</v>
      </c>
      <c r="M376" s="439">
        <v>126.62869000000001</v>
      </c>
    </row>
    <row r="377" spans="1:13">
      <c r="A377" s="245">
        <v>367</v>
      </c>
      <c r="B377" s="442" t="s">
        <v>462</v>
      </c>
      <c r="C377" s="439">
        <v>398.4</v>
      </c>
      <c r="D377" s="440">
        <v>395.16666666666669</v>
      </c>
      <c r="E377" s="440">
        <v>383.33333333333337</v>
      </c>
      <c r="F377" s="440">
        <v>368.26666666666671</v>
      </c>
      <c r="G377" s="440">
        <v>356.43333333333339</v>
      </c>
      <c r="H377" s="440">
        <v>410.23333333333335</v>
      </c>
      <c r="I377" s="440">
        <v>422.06666666666672</v>
      </c>
      <c r="J377" s="440">
        <v>437.13333333333333</v>
      </c>
      <c r="K377" s="439">
        <v>407</v>
      </c>
      <c r="L377" s="439">
        <v>380.1</v>
      </c>
      <c r="M377" s="439">
        <v>42.42991</v>
      </c>
    </row>
    <row r="378" spans="1:13">
      <c r="A378" s="245">
        <v>368</v>
      </c>
      <c r="B378" s="442" t="s">
        <v>270</v>
      </c>
      <c r="C378" s="439">
        <v>291.55</v>
      </c>
      <c r="D378" s="440">
        <v>291.98333333333335</v>
      </c>
      <c r="E378" s="440">
        <v>290.01666666666671</v>
      </c>
      <c r="F378" s="440">
        <v>288.48333333333335</v>
      </c>
      <c r="G378" s="440">
        <v>286.51666666666671</v>
      </c>
      <c r="H378" s="440">
        <v>293.51666666666671</v>
      </c>
      <c r="I378" s="440">
        <v>295.48333333333341</v>
      </c>
      <c r="J378" s="440">
        <v>297.01666666666671</v>
      </c>
      <c r="K378" s="439">
        <v>293.95</v>
      </c>
      <c r="L378" s="439">
        <v>290.45</v>
      </c>
      <c r="M378" s="439">
        <v>4.2547300000000003</v>
      </c>
    </row>
    <row r="379" spans="1:13">
      <c r="A379" s="245">
        <v>369</v>
      </c>
      <c r="B379" s="442" t="s">
        <v>463</v>
      </c>
      <c r="C379" s="439">
        <v>134.9</v>
      </c>
      <c r="D379" s="440">
        <v>135.61666666666667</v>
      </c>
      <c r="E379" s="440">
        <v>133.28333333333336</v>
      </c>
      <c r="F379" s="440">
        <v>131.66666666666669</v>
      </c>
      <c r="G379" s="440">
        <v>129.33333333333337</v>
      </c>
      <c r="H379" s="440">
        <v>137.23333333333335</v>
      </c>
      <c r="I379" s="440">
        <v>139.56666666666666</v>
      </c>
      <c r="J379" s="440">
        <v>141.18333333333334</v>
      </c>
      <c r="K379" s="439">
        <v>137.94999999999999</v>
      </c>
      <c r="L379" s="439">
        <v>134</v>
      </c>
      <c r="M379" s="439">
        <v>1.70977</v>
      </c>
    </row>
    <row r="380" spans="1:13">
      <c r="A380" s="245">
        <v>370</v>
      </c>
      <c r="B380" s="442" t="s">
        <v>464</v>
      </c>
      <c r="C380" s="439">
        <v>5829.6</v>
      </c>
      <c r="D380" s="440">
        <v>5819.7833333333328</v>
      </c>
      <c r="E380" s="440">
        <v>5799.8166666666657</v>
      </c>
      <c r="F380" s="440">
        <v>5770.0333333333328</v>
      </c>
      <c r="G380" s="440">
        <v>5750.0666666666657</v>
      </c>
      <c r="H380" s="440">
        <v>5849.5666666666657</v>
      </c>
      <c r="I380" s="440">
        <v>5869.5333333333328</v>
      </c>
      <c r="J380" s="440">
        <v>5899.3166666666657</v>
      </c>
      <c r="K380" s="439">
        <v>5839.75</v>
      </c>
      <c r="L380" s="439">
        <v>5790</v>
      </c>
      <c r="M380" s="439">
        <v>6.0409999999999998E-2</v>
      </c>
    </row>
    <row r="381" spans="1:13">
      <c r="A381" s="245">
        <v>371</v>
      </c>
      <c r="B381" s="442" t="s">
        <v>271</v>
      </c>
      <c r="C381" s="439">
        <v>13003.65</v>
      </c>
      <c r="D381" s="440">
        <v>12987.333333333334</v>
      </c>
      <c r="E381" s="440">
        <v>12917.316666666668</v>
      </c>
      <c r="F381" s="440">
        <v>12830.983333333334</v>
      </c>
      <c r="G381" s="440">
        <v>12760.966666666667</v>
      </c>
      <c r="H381" s="440">
        <v>13073.666666666668</v>
      </c>
      <c r="I381" s="440">
        <v>13143.683333333334</v>
      </c>
      <c r="J381" s="440">
        <v>13230.016666666668</v>
      </c>
      <c r="K381" s="439">
        <v>13057.35</v>
      </c>
      <c r="L381" s="439">
        <v>12901</v>
      </c>
      <c r="M381" s="439">
        <v>3.6810000000000002E-2</v>
      </c>
    </row>
    <row r="382" spans="1:13">
      <c r="A382" s="245">
        <v>372</v>
      </c>
      <c r="B382" s="442" t="s">
        <v>161</v>
      </c>
      <c r="C382" s="439">
        <v>41.45</v>
      </c>
      <c r="D382" s="440">
        <v>41.783333333333339</v>
      </c>
      <c r="E382" s="440">
        <v>40.966666666666676</v>
      </c>
      <c r="F382" s="440">
        <v>40.483333333333334</v>
      </c>
      <c r="G382" s="440">
        <v>39.666666666666671</v>
      </c>
      <c r="H382" s="440">
        <v>42.26666666666668</v>
      </c>
      <c r="I382" s="440">
        <v>43.083333333333343</v>
      </c>
      <c r="J382" s="440">
        <v>43.566666666666684</v>
      </c>
      <c r="K382" s="439">
        <v>42.6</v>
      </c>
      <c r="L382" s="439">
        <v>41.3</v>
      </c>
      <c r="M382" s="439">
        <v>1049.92723</v>
      </c>
    </row>
    <row r="383" spans="1:13">
      <c r="A383" s="245">
        <v>373</v>
      </c>
      <c r="B383" s="442" t="s">
        <v>272</v>
      </c>
      <c r="C383" s="439">
        <v>759.95</v>
      </c>
      <c r="D383" s="440">
        <v>751.85</v>
      </c>
      <c r="E383" s="440">
        <v>733.6</v>
      </c>
      <c r="F383" s="440">
        <v>707.25</v>
      </c>
      <c r="G383" s="440">
        <v>689</v>
      </c>
      <c r="H383" s="440">
        <v>778.2</v>
      </c>
      <c r="I383" s="440">
        <v>796.45</v>
      </c>
      <c r="J383" s="440">
        <v>822.80000000000007</v>
      </c>
      <c r="K383" s="439">
        <v>770.1</v>
      </c>
      <c r="L383" s="439">
        <v>725.5</v>
      </c>
      <c r="M383" s="439">
        <v>5.5354999999999999</v>
      </c>
    </row>
    <row r="384" spans="1:13">
      <c r="A384" s="245">
        <v>374</v>
      </c>
      <c r="B384" s="442" t="s">
        <v>165</v>
      </c>
      <c r="C384" s="439">
        <v>216.45</v>
      </c>
      <c r="D384" s="440">
        <v>216.13333333333335</v>
      </c>
      <c r="E384" s="440">
        <v>213.3666666666667</v>
      </c>
      <c r="F384" s="440">
        <v>210.28333333333336</v>
      </c>
      <c r="G384" s="440">
        <v>207.51666666666671</v>
      </c>
      <c r="H384" s="440">
        <v>219.2166666666667</v>
      </c>
      <c r="I384" s="440">
        <v>221.98333333333335</v>
      </c>
      <c r="J384" s="440">
        <v>225.06666666666669</v>
      </c>
      <c r="K384" s="439">
        <v>218.9</v>
      </c>
      <c r="L384" s="439">
        <v>213.05</v>
      </c>
      <c r="M384" s="439">
        <v>99.964579999999998</v>
      </c>
    </row>
    <row r="385" spans="1:13">
      <c r="A385" s="245">
        <v>375</v>
      </c>
      <c r="B385" s="442" t="s">
        <v>166</v>
      </c>
      <c r="C385" s="439">
        <v>154.65</v>
      </c>
      <c r="D385" s="440">
        <v>154.86666666666667</v>
      </c>
      <c r="E385" s="440">
        <v>153.03333333333336</v>
      </c>
      <c r="F385" s="440">
        <v>151.41666666666669</v>
      </c>
      <c r="G385" s="440">
        <v>149.58333333333337</v>
      </c>
      <c r="H385" s="440">
        <v>156.48333333333335</v>
      </c>
      <c r="I385" s="440">
        <v>158.31666666666666</v>
      </c>
      <c r="J385" s="440">
        <v>159.93333333333334</v>
      </c>
      <c r="K385" s="439">
        <v>156.69999999999999</v>
      </c>
      <c r="L385" s="439">
        <v>153.25</v>
      </c>
      <c r="M385" s="439">
        <v>74.448549999999997</v>
      </c>
    </row>
    <row r="386" spans="1:13">
      <c r="A386" s="245">
        <v>376</v>
      </c>
      <c r="B386" s="442" t="s">
        <v>465</v>
      </c>
      <c r="C386" s="439">
        <v>268.25</v>
      </c>
      <c r="D386" s="440">
        <v>267.84999999999997</v>
      </c>
      <c r="E386" s="440">
        <v>263.89999999999992</v>
      </c>
      <c r="F386" s="440">
        <v>259.54999999999995</v>
      </c>
      <c r="G386" s="440">
        <v>255.59999999999991</v>
      </c>
      <c r="H386" s="440">
        <v>272.19999999999993</v>
      </c>
      <c r="I386" s="440">
        <v>276.14999999999998</v>
      </c>
      <c r="J386" s="440">
        <v>280.49999999999994</v>
      </c>
      <c r="K386" s="439">
        <v>271.8</v>
      </c>
      <c r="L386" s="439">
        <v>263.5</v>
      </c>
      <c r="M386" s="439">
        <v>16.790479999999999</v>
      </c>
    </row>
    <row r="387" spans="1:13">
      <c r="A387" s="245">
        <v>377</v>
      </c>
      <c r="B387" s="442" t="s">
        <v>466</v>
      </c>
      <c r="C387" s="439">
        <v>708.4</v>
      </c>
      <c r="D387" s="440">
        <v>704.6</v>
      </c>
      <c r="E387" s="440">
        <v>691.80000000000007</v>
      </c>
      <c r="F387" s="440">
        <v>675.2</v>
      </c>
      <c r="G387" s="440">
        <v>662.40000000000009</v>
      </c>
      <c r="H387" s="440">
        <v>721.2</v>
      </c>
      <c r="I387" s="440">
        <v>734</v>
      </c>
      <c r="J387" s="440">
        <v>750.6</v>
      </c>
      <c r="K387" s="439">
        <v>717.4</v>
      </c>
      <c r="L387" s="439">
        <v>688</v>
      </c>
      <c r="M387" s="439">
        <v>13.753030000000001</v>
      </c>
    </row>
    <row r="388" spans="1:13">
      <c r="A388" s="245">
        <v>378</v>
      </c>
      <c r="B388" s="442" t="s">
        <v>467</v>
      </c>
      <c r="C388" s="439">
        <v>31.45</v>
      </c>
      <c r="D388" s="440">
        <v>31.45</v>
      </c>
      <c r="E388" s="440">
        <v>31</v>
      </c>
      <c r="F388" s="440">
        <v>30.55</v>
      </c>
      <c r="G388" s="440">
        <v>30.1</v>
      </c>
      <c r="H388" s="440">
        <v>31.9</v>
      </c>
      <c r="I388" s="440">
        <v>32.349999999999994</v>
      </c>
      <c r="J388" s="440">
        <v>32.799999999999997</v>
      </c>
      <c r="K388" s="439">
        <v>31.9</v>
      </c>
      <c r="L388" s="439">
        <v>31</v>
      </c>
      <c r="M388" s="439">
        <v>59.629240000000003</v>
      </c>
    </row>
    <row r="389" spans="1:13">
      <c r="A389" s="245">
        <v>379</v>
      </c>
      <c r="B389" s="442" t="s">
        <v>468</v>
      </c>
      <c r="C389" s="439">
        <v>185.9</v>
      </c>
      <c r="D389" s="440">
        <v>186.46666666666667</v>
      </c>
      <c r="E389" s="440">
        <v>182.93333333333334</v>
      </c>
      <c r="F389" s="440">
        <v>179.96666666666667</v>
      </c>
      <c r="G389" s="440">
        <v>176.43333333333334</v>
      </c>
      <c r="H389" s="440">
        <v>189.43333333333334</v>
      </c>
      <c r="I389" s="440">
        <v>192.9666666666667</v>
      </c>
      <c r="J389" s="440">
        <v>195.93333333333334</v>
      </c>
      <c r="K389" s="439">
        <v>190</v>
      </c>
      <c r="L389" s="439">
        <v>183.5</v>
      </c>
      <c r="M389" s="439">
        <v>84.617599999999996</v>
      </c>
    </row>
    <row r="390" spans="1:13">
      <c r="A390" s="245">
        <v>380</v>
      </c>
      <c r="B390" s="442" t="s">
        <v>273</v>
      </c>
      <c r="C390" s="439">
        <v>556.65</v>
      </c>
      <c r="D390" s="440">
        <v>565.93333333333328</v>
      </c>
      <c r="E390" s="440">
        <v>544.46666666666658</v>
      </c>
      <c r="F390" s="440">
        <v>532.2833333333333</v>
      </c>
      <c r="G390" s="440">
        <v>510.81666666666661</v>
      </c>
      <c r="H390" s="440">
        <v>578.11666666666656</v>
      </c>
      <c r="I390" s="440">
        <v>599.58333333333326</v>
      </c>
      <c r="J390" s="440">
        <v>611.76666666666654</v>
      </c>
      <c r="K390" s="439">
        <v>587.4</v>
      </c>
      <c r="L390" s="439">
        <v>553.75</v>
      </c>
      <c r="M390" s="439">
        <v>3.2532100000000002</v>
      </c>
    </row>
    <row r="391" spans="1:13">
      <c r="A391" s="245">
        <v>381</v>
      </c>
      <c r="B391" s="442" t="s">
        <v>469</v>
      </c>
      <c r="C391" s="439">
        <v>329.75</v>
      </c>
      <c r="D391" s="440">
        <v>329.38333333333338</v>
      </c>
      <c r="E391" s="440">
        <v>321.91666666666674</v>
      </c>
      <c r="F391" s="440">
        <v>314.08333333333337</v>
      </c>
      <c r="G391" s="440">
        <v>306.61666666666673</v>
      </c>
      <c r="H391" s="440">
        <v>337.21666666666675</v>
      </c>
      <c r="I391" s="440">
        <v>344.68333333333334</v>
      </c>
      <c r="J391" s="440">
        <v>352.51666666666677</v>
      </c>
      <c r="K391" s="439">
        <v>336.85</v>
      </c>
      <c r="L391" s="439">
        <v>321.55</v>
      </c>
      <c r="M391" s="439">
        <v>20.760619999999999</v>
      </c>
    </row>
    <row r="392" spans="1:13">
      <c r="A392" s="245">
        <v>382</v>
      </c>
      <c r="B392" s="442" t="s">
        <v>470</v>
      </c>
      <c r="C392" s="439">
        <v>83.15</v>
      </c>
      <c r="D392" s="440">
        <v>83.316666666666663</v>
      </c>
      <c r="E392" s="440">
        <v>82.383333333333326</v>
      </c>
      <c r="F392" s="440">
        <v>81.61666666666666</v>
      </c>
      <c r="G392" s="440">
        <v>80.683333333333323</v>
      </c>
      <c r="H392" s="440">
        <v>84.083333333333329</v>
      </c>
      <c r="I392" s="440">
        <v>85.016666666666666</v>
      </c>
      <c r="J392" s="440">
        <v>85.783333333333331</v>
      </c>
      <c r="K392" s="439">
        <v>84.25</v>
      </c>
      <c r="L392" s="439">
        <v>82.55</v>
      </c>
      <c r="M392" s="439">
        <v>21.244420000000002</v>
      </c>
    </row>
    <row r="393" spans="1:13">
      <c r="A393" s="245">
        <v>383</v>
      </c>
      <c r="B393" s="442" t="s">
        <v>471</v>
      </c>
      <c r="C393" s="439">
        <v>2015.8</v>
      </c>
      <c r="D393" s="440">
        <v>2021.9333333333334</v>
      </c>
      <c r="E393" s="440">
        <v>1993.8666666666668</v>
      </c>
      <c r="F393" s="440">
        <v>1971.9333333333334</v>
      </c>
      <c r="G393" s="440">
        <v>1943.8666666666668</v>
      </c>
      <c r="H393" s="440">
        <v>2043.8666666666668</v>
      </c>
      <c r="I393" s="440">
        <v>2071.9333333333334</v>
      </c>
      <c r="J393" s="440">
        <v>2093.8666666666668</v>
      </c>
      <c r="K393" s="439">
        <v>2050</v>
      </c>
      <c r="L393" s="439">
        <v>2000</v>
      </c>
      <c r="M393" s="439">
        <v>0.52863000000000004</v>
      </c>
    </row>
    <row r="394" spans="1:13">
      <c r="A394" s="245">
        <v>384</v>
      </c>
      <c r="B394" s="442" t="s">
        <v>472</v>
      </c>
      <c r="C394" s="439">
        <v>426.35</v>
      </c>
      <c r="D394" s="440">
        <v>420.36666666666662</v>
      </c>
      <c r="E394" s="440">
        <v>408.73333333333323</v>
      </c>
      <c r="F394" s="440">
        <v>391.11666666666662</v>
      </c>
      <c r="G394" s="440">
        <v>379.48333333333323</v>
      </c>
      <c r="H394" s="440">
        <v>437.98333333333323</v>
      </c>
      <c r="I394" s="440">
        <v>449.61666666666656</v>
      </c>
      <c r="J394" s="440">
        <v>467.23333333333323</v>
      </c>
      <c r="K394" s="439">
        <v>432</v>
      </c>
      <c r="L394" s="439">
        <v>402.75</v>
      </c>
      <c r="M394" s="439">
        <v>26.14106</v>
      </c>
    </row>
    <row r="395" spans="1:13">
      <c r="A395" s="245">
        <v>385</v>
      </c>
      <c r="B395" s="442" t="s">
        <v>473</v>
      </c>
      <c r="C395" s="439">
        <v>268.85000000000002</v>
      </c>
      <c r="D395" s="440">
        <v>269.16666666666669</v>
      </c>
      <c r="E395" s="440">
        <v>259.68333333333339</v>
      </c>
      <c r="F395" s="440">
        <v>250.51666666666671</v>
      </c>
      <c r="G395" s="440">
        <v>241.03333333333342</v>
      </c>
      <c r="H395" s="440">
        <v>278.33333333333337</v>
      </c>
      <c r="I395" s="440">
        <v>287.81666666666661</v>
      </c>
      <c r="J395" s="440">
        <v>296.98333333333335</v>
      </c>
      <c r="K395" s="439">
        <v>278.64999999999998</v>
      </c>
      <c r="L395" s="439">
        <v>260</v>
      </c>
      <c r="M395" s="439">
        <v>12.672280000000001</v>
      </c>
    </row>
    <row r="396" spans="1:13">
      <c r="A396" s="245">
        <v>386</v>
      </c>
      <c r="B396" s="442" t="s">
        <v>474</v>
      </c>
      <c r="C396" s="439">
        <v>1082</v>
      </c>
      <c r="D396" s="440">
        <v>1083.6833333333334</v>
      </c>
      <c r="E396" s="440">
        <v>1075.0166666666669</v>
      </c>
      <c r="F396" s="440">
        <v>1068.0333333333335</v>
      </c>
      <c r="G396" s="440">
        <v>1059.366666666667</v>
      </c>
      <c r="H396" s="440">
        <v>1090.6666666666667</v>
      </c>
      <c r="I396" s="440">
        <v>1099.3333333333333</v>
      </c>
      <c r="J396" s="440">
        <v>1106.3166666666666</v>
      </c>
      <c r="K396" s="439">
        <v>1092.3499999999999</v>
      </c>
      <c r="L396" s="439">
        <v>1076.7</v>
      </c>
      <c r="M396" s="439">
        <v>1.33552</v>
      </c>
    </row>
    <row r="397" spans="1:13">
      <c r="A397" s="245">
        <v>387</v>
      </c>
      <c r="B397" s="442" t="s">
        <v>167</v>
      </c>
      <c r="C397" s="439">
        <v>2214.6</v>
      </c>
      <c r="D397" s="440">
        <v>2213.2999999999997</v>
      </c>
      <c r="E397" s="440">
        <v>2199.4499999999994</v>
      </c>
      <c r="F397" s="440">
        <v>2184.2999999999997</v>
      </c>
      <c r="G397" s="440">
        <v>2170.4499999999994</v>
      </c>
      <c r="H397" s="440">
        <v>2228.4499999999994</v>
      </c>
      <c r="I397" s="440">
        <v>2242.2999999999997</v>
      </c>
      <c r="J397" s="440">
        <v>2257.4499999999994</v>
      </c>
      <c r="K397" s="439">
        <v>2227.15</v>
      </c>
      <c r="L397" s="439">
        <v>2198.15</v>
      </c>
      <c r="M397" s="439">
        <v>44.648890000000002</v>
      </c>
    </row>
    <row r="398" spans="1:13">
      <c r="A398" s="245">
        <v>388</v>
      </c>
      <c r="B398" s="442" t="s">
        <v>814</v>
      </c>
      <c r="C398" s="439">
        <v>1059.4000000000001</v>
      </c>
      <c r="D398" s="440">
        <v>1053.45</v>
      </c>
      <c r="E398" s="440">
        <v>1036.9000000000001</v>
      </c>
      <c r="F398" s="440">
        <v>1014.4000000000001</v>
      </c>
      <c r="G398" s="440">
        <v>997.85000000000014</v>
      </c>
      <c r="H398" s="440">
        <v>1075.95</v>
      </c>
      <c r="I398" s="440">
        <v>1092.4999999999998</v>
      </c>
      <c r="J398" s="440">
        <v>1115</v>
      </c>
      <c r="K398" s="439">
        <v>1070</v>
      </c>
      <c r="L398" s="439">
        <v>1030.95</v>
      </c>
      <c r="M398" s="439">
        <v>8.4570699999999999</v>
      </c>
    </row>
    <row r="399" spans="1:13">
      <c r="A399" s="245">
        <v>389</v>
      </c>
      <c r="B399" s="442" t="s">
        <v>274</v>
      </c>
      <c r="C399" s="439">
        <v>979.85</v>
      </c>
      <c r="D399" s="440">
        <v>976.94999999999993</v>
      </c>
      <c r="E399" s="440">
        <v>965.89999999999986</v>
      </c>
      <c r="F399" s="440">
        <v>951.94999999999993</v>
      </c>
      <c r="G399" s="440">
        <v>940.89999999999986</v>
      </c>
      <c r="H399" s="440">
        <v>990.89999999999986</v>
      </c>
      <c r="I399" s="440">
        <v>1001.9499999999998</v>
      </c>
      <c r="J399" s="440">
        <v>1015.8999999999999</v>
      </c>
      <c r="K399" s="439">
        <v>988</v>
      </c>
      <c r="L399" s="439">
        <v>963</v>
      </c>
      <c r="M399" s="439">
        <v>32.621600000000001</v>
      </c>
    </row>
    <row r="400" spans="1:13">
      <c r="A400" s="245">
        <v>390</v>
      </c>
      <c r="B400" s="442" t="s">
        <v>476</v>
      </c>
      <c r="C400" s="439">
        <v>29.1</v>
      </c>
      <c r="D400" s="440">
        <v>29.600000000000005</v>
      </c>
      <c r="E400" s="440">
        <v>28.400000000000009</v>
      </c>
      <c r="F400" s="440">
        <v>27.700000000000003</v>
      </c>
      <c r="G400" s="440">
        <v>26.500000000000007</v>
      </c>
      <c r="H400" s="440">
        <v>30.300000000000011</v>
      </c>
      <c r="I400" s="440">
        <v>31.500000000000007</v>
      </c>
      <c r="J400" s="440">
        <v>32.200000000000017</v>
      </c>
      <c r="K400" s="439">
        <v>30.8</v>
      </c>
      <c r="L400" s="439">
        <v>28.9</v>
      </c>
      <c r="M400" s="439">
        <v>229.16965999999999</v>
      </c>
    </row>
    <row r="401" spans="1:13">
      <c r="A401" s="245">
        <v>391</v>
      </c>
      <c r="B401" s="442" t="s">
        <v>477</v>
      </c>
      <c r="C401" s="439">
        <v>2392.5500000000002</v>
      </c>
      <c r="D401" s="440">
        <v>2389.5833333333335</v>
      </c>
      <c r="E401" s="440">
        <v>2359.2666666666669</v>
      </c>
      <c r="F401" s="440">
        <v>2325.9833333333336</v>
      </c>
      <c r="G401" s="440">
        <v>2295.666666666667</v>
      </c>
      <c r="H401" s="440">
        <v>2422.8666666666668</v>
      </c>
      <c r="I401" s="440">
        <v>2453.1833333333334</v>
      </c>
      <c r="J401" s="440">
        <v>2486.4666666666667</v>
      </c>
      <c r="K401" s="439">
        <v>2419.9</v>
      </c>
      <c r="L401" s="439">
        <v>2356.3000000000002</v>
      </c>
      <c r="M401" s="439">
        <v>0.26539000000000001</v>
      </c>
    </row>
    <row r="402" spans="1:13">
      <c r="A402" s="245">
        <v>392</v>
      </c>
      <c r="B402" s="442" t="s">
        <v>172</v>
      </c>
      <c r="C402" s="439">
        <v>6997.8</v>
      </c>
      <c r="D402" s="440">
        <v>6906.25</v>
      </c>
      <c r="E402" s="440">
        <v>6766.65</v>
      </c>
      <c r="F402" s="440">
        <v>6535.5</v>
      </c>
      <c r="G402" s="440">
        <v>6395.9</v>
      </c>
      <c r="H402" s="440">
        <v>7137.4</v>
      </c>
      <c r="I402" s="440">
        <v>7277</v>
      </c>
      <c r="J402" s="440">
        <v>7508.15</v>
      </c>
      <c r="K402" s="439">
        <v>7045.85</v>
      </c>
      <c r="L402" s="439">
        <v>6675.1</v>
      </c>
      <c r="M402" s="439">
        <v>4.7292800000000002</v>
      </c>
    </row>
    <row r="403" spans="1:13">
      <c r="A403" s="245">
        <v>393</v>
      </c>
      <c r="B403" s="442" t="s">
        <v>478</v>
      </c>
      <c r="C403" s="439">
        <v>7762</v>
      </c>
      <c r="D403" s="440">
        <v>7748.6500000000005</v>
      </c>
      <c r="E403" s="440">
        <v>7728.4000000000015</v>
      </c>
      <c r="F403" s="440">
        <v>7694.8000000000011</v>
      </c>
      <c r="G403" s="440">
        <v>7674.550000000002</v>
      </c>
      <c r="H403" s="440">
        <v>7782.2500000000009</v>
      </c>
      <c r="I403" s="440">
        <v>7802.4999999999991</v>
      </c>
      <c r="J403" s="440">
        <v>7836.1</v>
      </c>
      <c r="K403" s="439">
        <v>7768.9</v>
      </c>
      <c r="L403" s="439">
        <v>7715.05</v>
      </c>
      <c r="M403" s="439">
        <v>8.165E-2</v>
      </c>
    </row>
    <row r="404" spans="1:13">
      <c r="A404" s="245">
        <v>394</v>
      </c>
      <c r="B404" s="442" t="s">
        <v>479</v>
      </c>
      <c r="C404" s="439">
        <v>5246.25</v>
      </c>
      <c r="D404" s="440">
        <v>5234.9333333333334</v>
      </c>
      <c r="E404" s="440">
        <v>5194.8666666666668</v>
      </c>
      <c r="F404" s="440">
        <v>5143.4833333333336</v>
      </c>
      <c r="G404" s="440">
        <v>5103.416666666667</v>
      </c>
      <c r="H404" s="440">
        <v>5286.3166666666666</v>
      </c>
      <c r="I404" s="440">
        <v>5326.3833333333341</v>
      </c>
      <c r="J404" s="440">
        <v>5377.7666666666664</v>
      </c>
      <c r="K404" s="439">
        <v>5275</v>
      </c>
      <c r="L404" s="439">
        <v>5183.55</v>
      </c>
      <c r="M404" s="439">
        <v>0.11967</v>
      </c>
    </row>
    <row r="405" spans="1:13">
      <c r="A405" s="245">
        <v>395</v>
      </c>
      <c r="B405" s="442" t="s">
        <v>759</v>
      </c>
      <c r="C405" s="439">
        <v>133.65</v>
      </c>
      <c r="D405" s="440">
        <v>134.21666666666667</v>
      </c>
      <c r="E405" s="440">
        <v>127.43333333333334</v>
      </c>
      <c r="F405" s="440">
        <v>121.21666666666667</v>
      </c>
      <c r="G405" s="440">
        <v>114.43333333333334</v>
      </c>
      <c r="H405" s="440">
        <v>140.43333333333334</v>
      </c>
      <c r="I405" s="440">
        <v>147.2166666666667</v>
      </c>
      <c r="J405" s="440">
        <v>153.43333333333334</v>
      </c>
      <c r="K405" s="439">
        <v>141</v>
      </c>
      <c r="L405" s="439">
        <v>128</v>
      </c>
      <c r="M405" s="439">
        <v>69.499179999999996</v>
      </c>
    </row>
    <row r="406" spans="1:13">
      <c r="A406" s="245">
        <v>396</v>
      </c>
      <c r="B406" s="442" t="s">
        <v>480</v>
      </c>
      <c r="C406" s="439">
        <v>423.05</v>
      </c>
      <c r="D406" s="440">
        <v>423.34999999999997</v>
      </c>
      <c r="E406" s="440">
        <v>419.69999999999993</v>
      </c>
      <c r="F406" s="440">
        <v>416.34999999999997</v>
      </c>
      <c r="G406" s="440">
        <v>412.69999999999993</v>
      </c>
      <c r="H406" s="440">
        <v>426.69999999999993</v>
      </c>
      <c r="I406" s="440">
        <v>430.34999999999991</v>
      </c>
      <c r="J406" s="440">
        <v>433.69999999999993</v>
      </c>
      <c r="K406" s="439">
        <v>427</v>
      </c>
      <c r="L406" s="439">
        <v>420</v>
      </c>
      <c r="M406" s="439">
        <v>3.8614899999999999</v>
      </c>
    </row>
    <row r="407" spans="1:13">
      <c r="A407" s="245">
        <v>397</v>
      </c>
      <c r="B407" s="442" t="s">
        <v>761</v>
      </c>
      <c r="C407" s="439">
        <v>279.64999999999998</v>
      </c>
      <c r="D407" s="440">
        <v>279.55</v>
      </c>
      <c r="E407" s="440">
        <v>275.10000000000002</v>
      </c>
      <c r="F407" s="440">
        <v>270.55</v>
      </c>
      <c r="G407" s="440">
        <v>266.10000000000002</v>
      </c>
      <c r="H407" s="440">
        <v>284.10000000000002</v>
      </c>
      <c r="I407" s="440">
        <v>288.54999999999995</v>
      </c>
      <c r="J407" s="440">
        <v>293.10000000000002</v>
      </c>
      <c r="K407" s="439">
        <v>284</v>
      </c>
      <c r="L407" s="439">
        <v>275</v>
      </c>
      <c r="M407" s="439">
        <v>9.2698599999999995</v>
      </c>
    </row>
    <row r="408" spans="1:13">
      <c r="A408" s="245">
        <v>398</v>
      </c>
      <c r="B408" s="442" t="s">
        <v>481</v>
      </c>
      <c r="C408" s="439">
        <v>2175.25</v>
      </c>
      <c r="D408" s="440">
        <v>2176.1333333333337</v>
      </c>
      <c r="E408" s="440">
        <v>2140.1666666666674</v>
      </c>
      <c r="F408" s="440">
        <v>2105.0833333333339</v>
      </c>
      <c r="G408" s="440">
        <v>2069.1166666666677</v>
      </c>
      <c r="H408" s="440">
        <v>2211.2166666666672</v>
      </c>
      <c r="I408" s="440">
        <v>2247.1833333333334</v>
      </c>
      <c r="J408" s="440">
        <v>2282.2666666666669</v>
      </c>
      <c r="K408" s="439">
        <v>2212.1</v>
      </c>
      <c r="L408" s="439">
        <v>2141.0500000000002</v>
      </c>
      <c r="M408" s="439">
        <v>0.31524999999999997</v>
      </c>
    </row>
    <row r="409" spans="1:13">
      <c r="A409" s="245">
        <v>399</v>
      </c>
      <c r="B409" s="442" t="s">
        <v>482</v>
      </c>
      <c r="C409" s="439">
        <v>567.45000000000005</v>
      </c>
      <c r="D409" s="440">
        <v>574.65</v>
      </c>
      <c r="E409" s="440">
        <v>554.9</v>
      </c>
      <c r="F409" s="440">
        <v>542.35</v>
      </c>
      <c r="G409" s="440">
        <v>522.6</v>
      </c>
      <c r="H409" s="440">
        <v>587.19999999999993</v>
      </c>
      <c r="I409" s="440">
        <v>606.94999999999993</v>
      </c>
      <c r="J409" s="440">
        <v>619.49999999999989</v>
      </c>
      <c r="K409" s="439">
        <v>594.4</v>
      </c>
      <c r="L409" s="439">
        <v>562.1</v>
      </c>
      <c r="M409" s="439">
        <v>12.6654</v>
      </c>
    </row>
    <row r="410" spans="1:13">
      <c r="A410" s="245">
        <v>400</v>
      </c>
      <c r="B410" s="442" t="s">
        <v>760</v>
      </c>
      <c r="C410" s="439">
        <v>113.95</v>
      </c>
      <c r="D410" s="440">
        <v>114.95</v>
      </c>
      <c r="E410" s="440">
        <v>112.7</v>
      </c>
      <c r="F410" s="440">
        <v>111.45</v>
      </c>
      <c r="G410" s="440">
        <v>109.2</v>
      </c>
      <c r="H410" s="440">
        <v>116.2</v>
      </c>
      <c r="I410" s="440">
        <v>118.45</v>
      </c>
      <c r="J410" s="440">
        <v>119.7</v>
      </c>
      <c r="K410" s="439">
        <v>117.2</v>
      </c>
      <c r="L410" s="439">
        <v>113.7</v>
      </c>
      <c r="M410" s="439">
        <v>27.725380000000001</v>
      </c>
    </row>
    <row r="411" spans="1:13">
      <c r="A411" s="245">
        <v>401</v>
      </c>
      <c r="B411" s="442" t="s">
        <v>483</v>
      </c>
      <c r="C411" s="439">
        <v>240.35</v>
      </c>
      <c r="D411" s="440">
        <v>240.4</v>
      </c>
      <c r="E411" s="440">
        <v>236.5</v>
      </c>
      <c r="F411" s="440">
        <v>232.65</v>
      </c>
      <c r="G411" s="440">
        <v>228.75</v>
      </c>
      <c r="H411" s="440">
        <v>244.25</v>
      </c>
      <c r="I411" s="440">
        <v>248.15000000000003</v>
      </c>
      <c r="J411" s="440">
        <v>252</v>
      </c>
      <c r="K411" s="439">
        <v>244.3</v>
      </c>
      <c r="L411" s="439">
        <v>236.55</v>
      </c>
      <c r="M411" s="439">
        <v>1.5942499999999999</v>
      </c>
    </row>
    <row r="412" spans="1:13">
      <c r="A412" s="245">
        <v>402</v>
      </c>
      <c r="B412" s="442" t="s">
        <v>170</v>
      </c>
      <c r="C412" s="439">
        <v>28955.35</v>
      </c>
      <c r="D412" s="440">
        <v>28933.783333333336</v>
      </c>
      <c r="E412" s="440">
        <v>28668.566666666673</v>
      </c>
      <c r="F412" s="440">
        <v>28381.783333333336</v>
      </c>
      <c r="G412" s="440">
        <v>28116.566666666673</v>
      </c>
      <c r="H412" s="440">
        <v>29220.566666666673</v>
      </c>
      <c r="I412" s="440">
        <v>29485.78333333334</v>
      </c>
      <c r="J412" s="440">
        <v>29772.566666666673</v>
      </c>
      <c r="K412" s="439">
        <v>29199</v>
      </c>
      <c r="L412" s="439">
        <v>28647</v>
      </c>
      <c r="M412" s="439">
        <v>0.49167</v>
      </c>
    </row>
    <row r="413" spans="1:13">
      <c r="A413" s="245">
        <v>403</v>
      </c>
      <c r="B413" s="442" t="s">
        <v>484</v>
      </c>
      <c r="C413" s="439">
        <v>1708.4</v>
      </c>
      <c r="D413" s="440">
        <v>1720.8333333333333</v>
      </c>
      <c r="E413" s="440">
        <v>1677.5666666666666</v>
      </c>
      <c r="F413" s="440">
        <v>1646.7333333333333</v>
      </c>
      <c r="G413" s="440">
        <v>1603.4666666666667</v>
      </c>
      <c r="H413" s="440">
        <v>1751.6666666666665</v>
      </c>
      <c r="I413" s="440">
        <v>1794.9333333333334</v>
      </c>
      <c r="J413" s="440">
        <v>1825.7666666666664</v>
      </c>
      <c r="K413" s="439">
        <v>1764.1</v>
      </c>
      <c r="L413" s="439">
        <v>1690</v>
      </c>
      <c r="M413" s="439">
        <v>0.67642000000000002</v>
      </c>
    </row>
    <row r="414" spans="1:13">
      <c r="A414" s="245">
        <v>404</v>
      </c>
      <c r="B414" s="442" t="s">
        <v>173</v>
      </c>
      <c r="C414" s="439">
        <v>1489.1</v>
      </c>
      <c r="D414" s="440">
        <v>1496.75</v>
      </c>
      <c r="E414" s="440">
        <v>1463.9</v>
      </c>
      <c r="F414" s="440">
        <v>1438.7</v>
      </c>
      <c r="G414" s="440">
        <v>1405.8500000000001</v>
      </c>
      <c r="H414" s="440">
        <v>1521.95</v>
      </c>
      <c r="I414" s="440">
        <v>1554.8</v>
      </c>
      <c r="J414" s="440">
        <v>1580</v>
      </c>
      <c r="K414" s="439">
        <v>1529.6</v>
      </c>
      <c r="L414" s="439">
        <v>1471.55</v>
      </c>
      <c r="M414" s="439">
        <v>40.734139999999996</v>
      </c>
    </row>
    <row r="415" spans="1:13">
      <c r="A415" s="245">
        <v>405</v>
      </c>
      <c r="B415" s="442" t="s">
        <v>171</v>
      </c>
      <c r="C415" s="439">
        <v>2108.85</v>
      </c>
      <c r="D415" s="440">
        <v>2120.9500000000003</v>
      </c>
      <c r="E415" s="440">
        <v>2091.9000000000005</v>
      </c>
      <c r="F415" s="440">
        <v>2074.9500000000003</v>
      </c>
      <c r="G415" s="440">
        <v>2045.9000000000005</v>
      </c>
      <c r="H415" s="440">
        <v>2137.9000000000005</v>
      </c>
      <c r="I415" s="440">
        <v>2166.9500000000007</v>
      </c>
      <c r="J415" s="440">
        <v>2183.9000000000005</v>
      </c>
      <c r="K415" s="439">
        <v>2150</v>
      </c>
      <c r="L415" s="439">
        <v>2104</v>
      </c>
      <c r="M415" s="439">
        <v>5.8634000000000004</v>
      </c>
    </row>
    <row r="416" spans="1:13">
      <c r="A416" s="245">
        <v>406</v>
      </c>
      <c r="B416" s="442" t="s">
        <v>485</v>
      </c>
      <c r="C416" s="439">
        <v>509.05</v>
      </c>
      <c r="D416" s="440">
        <v>507.08333333333331</v>
      </c>
      <c r="E416" s="440">
        <v>501.96666666666658</v>
      </c>
      <c r="F416" s="440">
        <v>494.88333333333327</v>
      </c>
      <c r="G416" s="440">
        <v>489.76666666666654</v>
      </c>
      <c r="H416" s="440">
        <v>514.16666666666663</v>
      </c>
      <c r="I416" s="440">
        <v>519.2833333333333</v>
      </c>
      <c r="J416" s="440">
        <v>526.36666666666667</v>
      </c>
      <c r="K416" s="439">
        <v>512.20000000000005</v>
      </c>
      <c r="L416" s="439">
        <v>500</v>
      </c>
      <c r="M416" s="439">
        <v>1.44472</v>
      </c>
    </row>
    <row r="417" spans="1:13">
      <c r="A417" s="245">
        <v>407</v>
      </c>
      <c r="B417" s="442" t="s">
        <v>486</v>
      </c>
      <c r="C417" s="439">
        <v>1629.9</v>
      </c>
      <c r="D417" s="440">
        <v>1625.55</v>
      </c>
      <c r="E417" s="440">
        <v>1606.35</v>
      </c>
      <c r="F417" s="440">
        <v>1582.8</v>
      </c>
      <c r="G417" s="440">
        <v>1563.6</v>
      </c>
      <c r="H417" s="440">
        <v>1649.1</v>
      </c>
      <c r="I417" s="440">
        <v>1668.3000000000002</v>
      </c>
      <c r="J417" s="440">
        <v>1691.85</v>
      </c>
      <c r="K417" s="439">
        <v>1644.75</v>
      </c>
      <c r="L417" s="439">
        <v>1602</v>
      </c>
      <c r="M417" s="439">
        <v>0.77727000000000002</v>
      </c>
    </row>
    <row r="418" spans="1:13">
      <c r="A418" s="245">
        <v>408</v>
      </c>
      <c r="B418" s="442" t="s">
        <v>762</v>
      </c>
      <c r="C418" s="439">
        <v>1696.85</v>
      </c>
      <c r="D418" s="440">
        <v>1705.1333333333332</v>
      </c>
      <c r="E418" s="440">
        <v>1675.7166666666665</v>
      </c>
      <c r="F418" s="440">
        <v>1654.5833333333333</v>
      </c>
      <c r="G418" s="440">
        <v>1625.1666666666665</v>
      </c>
      <c r="H418" s="440">
        <v>1726.2666666666664</v>
      </c>
      <c r="I418" s="440">
        <v>1755.6833333333334</v>
      </c>
      <c r="J418" s="440">
        <v>1776.8166666666664</v>
      </c>
      <c r="K418" s="439">
        <v>1734.55</v>
      </c>
      <c r="L418" s="439">
        <v>1684</v>
      </c>
      <c r="M418" s="439">
        <v>0.92945999999999995</v>
      </c>
    </row>
    <row r="419" spans="1:13">
      <c r="A419" s="245">
        <v>409</v>
      </c>
      <c r="B419" s="442" t="s">
        <v>487</v>
      </c>
      <c r="C419" s="439">
        <v>736.85</v>
      </c>
      <c r="D419" s="440">
        <v>734.35</v>
      </c>
      <c r="E419" s="440">
        <v>723.65000000000009</v>
      </c>
      <c r="F419" s="440">
        <v>710.45</v>
      </c>
      <c r="G419" s="440">
        <v>699.75000000000011</v>
      </c>
      <c r="H419" s="440">
        <v>747.55000000000007</v>
      </c>
      <c r="I419" s="440">
        <v>758.25000000000011</v>
      </c>
      <c r="J419" s="440">
        <v>771.45</v>
      </c>
      <c r="K419" s="439">
        <v>745.05</v>
      </c>
      <c r="L419" s="439">
        <v>721.15</v>
      </c>
      <c r="M419" s="439">
        <v>4.7237499999999999</v>
      </c>
    </row>
    <row r="420" spans="1:13">
      <c r="A420" s="245">
        <v>410</v>
      </c>
      <c r="B420" s="442" t="s">
        <v>488</v>
      </c>
      <c r="C420" s="439">
        <v>10.95</v>
      </c>
      <c r="D420" s="440">
        <v>10.966666666666667</v>
      </c>
      <c r="E420" s="440">
        <v>10.633333333333333</v>
      </c>
      <c r="F420" s="440">
        <v>10.316666666666666</v>
      </c>
      <c r="G420" s="440">
        <v>9.9833333333333325</v>
      </c>
      <c r="H420" s="440">
        <v>11.283333333333333</v>
      </c>
      <c r="I420" s="440">
        <v>11.616666666666665</v>
      </c>
      <c r="J420" s="440">
        <v>11.933333333333334</v>
      </c>
      <c r="K420" s="439">
        <v>11.3</v>
      </c>
      <c r="L420" s="439">
        <v>10.65</v>
      </c>
      <c r="M420" s="439">
        <v>505.51425</v>
      </c>
    </row>
    <row r="421" spans="1:13">
      <c r="A421" s="245">
        <v>411</v>
      </c>
      <c r="B421" s="442" t="s">
        <v>763</v>
      </c>
      <c r="C421" s="439">
        <v>79.5</v>
      </c>
      <c r="D421" s="440">
        <v>80.016666666666666</v>
      </c>
      <c r="E421" s="440">
        <v>78.583333333333329</v>
      </c>
      <c r="F421" s="440">
        <v>77.666666666666657</v>
      </c>
      <c r="G421" s="440">
        <v>76.23333333333332</v>
      </c>
      <c r="H421" s="440">
        <v>80.933333333333337</v>
      </c>
      <c r="I421" s="440">
        <v>82.366666666666674</v>
      </c>
      <c r="J421" s="440">
        <v>83.283333333333346</v>
      </c>
      <c r="K421" s="439">
        <v>81.45</v>
      </c>
      <c r="L421" s="439">
        <v>79.099999999999994</v>
      </c>
      <c r="M421" s="439">
        <v>37.878300000000003</v>
      </c>
    </row>
    <row r="422" spans="1:13">
      <c r="A422" s="245">
        <v>412</v>
      </c>
      <c r="B422" s="442" t="s">
        <v>489</v>
      </c>
      <c r="C422" s="439">
        <v>114.8</v>
      </c>
      <c r="D422" s="440">
        <v>115.48333333333333</v>
      </c>
      <c r="E422" s="440">
        <v>113.01666666666667</v>
      </c>
      <c r="F422" s="440">
        <v>111.23333333333333</v>
      </c>
      <c r="G422" s="440">
        <v>108.76666666666667</v>
      </c>
      <c r="H422" s="440">
        <v>117.26666666666667</v>
      </c>
      <c r="I422" s="440">
        <v>119.73333333333333</v>
      </c>
      <c r="J422" s="440">
        <v>121.51666666666667</v>
      </c>
      <c r="K422" s="439">
        <v>117.95</v>
      </c>
      <c r="L422" s="439">
        <v>113.7</v>
      </c>
      <c r="M422" s="439">
        <v>10.236750000000001</v>
      </c>
    </row>
    <row r="423" spans="1:13">
      <c r="A423" s="245">
        <v>413</v>
      </c>
      <c r="B423" s="442" t="s">
        <v>169</v>
      </c>
      <c r="C423" s="439">
        <v>427.2</v>
      </c>
      <c r="D423" s="440">
        <v>427.90000000000003</v>
      </c>
      <c r="E423" s="440">
        <v>423.30000000000007</v>
      </c>
      <c r="F423" s="440">
        <v>419.40000000000003</v>
      </c>
      <c r="G423" s="440">
        <v>414.80000000000007</v>
      </c>
      <c r="H423" s="440">
        <v>431.80000000000007</v>
      </c>
      <c r="I423" s="440">
        <v>436.40000000000009</v>
      </c>
      <c r="J423" s="440">
        <v>440.30000000000007</v>
      </c>
      <c r="K423" s="439">
        <v>432.5</v>
      </c>
      <c r="L423" s="439">
        <v>424</v>
      </c>
      <c r="M423" s="439">
        <v>311.13823000000002</v>
      </c>
    </row>
    <row r="424" spans="1:13">
      <c r="A424" s="245">
        <v>414</v>
      </c>
      <c r="B424" s="442" t="s">
        <v>168</v>
      </c>
      <c r="C424" s="439">
        <v>121.45</v>
      </c>
      <c r="D424" s="440">
        <v>121.73333333333335</v>
      </c>
      <c r="E424" s="440">
        <v>119.81666666666669</v>
      </c>
      <c r="F424" s="440">
        <v>118.18333333333334</v>
      </c>
      <c r="G424" s="440">
        <v>116.26666666666668</v>
      </c>
      <c r="H424" s="440">
        <v>123.3666666666667</v>
      </c>
      <c r="I424" s="440">
        <v>125.28333333333336</v>
      </c>
      <c r="J424" s="440">
        <v>126.91666666666671</v>
      </c>
      <c r="K424" s="439">
        <v>123.65</v>
      </c>
      <c r="L424" s="439">
        <v>120.1</v>
      </c>
      <c r="M424" s="439">
        <v>329.33697999999998</v>
      </c>
    </row>
    <row r="425" spans="1:13">
      <c r="A425" s="245">
        <v>415</v>
      </c>
      <c r="B425" s="442" t="s">
        <v>766</v>
      </c>
      <c r="C425" s="439">
        <v>238.3</v>
      </c>
      <c r="D425" s="440">
        <v>238.71666666666667</v>
      </c>
      <c r="E425" s="440">
        <v>233.58333333333334</v>
      </c>
      <c r="F425" s="440">
        <v>228.86666666666667</v>
      </c>
      <c r="G425" s="440">
        <v>223.73333333333335</v>
      </c>
      <c r="H425" s="440">
        <v>243.43333333333334</v>
      </c>
      <c r="I425" s="440">
        <v>248.56666666666666</v>
      </c>
      <c r="J425" s="440">
        <v>253.28333333333333</v>
      </c>
      <c r="K425" s="439">
        <v>243.85</v>
      </c>
      <c r="L425" s="439">
        <v>234</v>
      </c>
      <c r="M425" s="439">
        <v>7.1763399999999997</v>
      </c>
    </row>
    <row r="426" spans="1:13">
      <c r="A426" s="245">
        <v>416</v>
      </c>
      <c r="B426" s="442" t="s">
        <v>833</v>
      </c>
      <c r="C426" s="439">
        <v>269</v>
      </c>
      <c r="D426" s="440">
        <v>268.06666666666666</v>
      </c>
      <c r="E426" s="440">
        <v>262.48333333333335</v>
      </c>
      <c r="F426" s="440">
        <v>255.9666666666667</v>
      </c>
      <c r="G426" s="440">
        <v>250.38333333333338</v>
      </c>
      <c r="H426" s="440">
        <v>274.58333333333331</v>
      </c>
      <c r="I426" s="440">
        <v>280.16666666666669</v>
      </c>
      <c r="J426" s="440">
        <v>286.68333333333328</v>
      </c>
      <c r="K426" s="439">
        <v>273.64999999999998</v>
      </c>
      <c r="L426" s="439">
        <v>261.55</v>
      </c>
      <c r="M426" s="439">
        <v>9.39499</v>
      </c>
    </row>
    <row r="427" spans="1:13">
      <c r="A427" s="245">
        <v>417</v>
      </c>
      <c r="B427" s="442" t="s">
        <v>174</v>
      </c>
      <c r="C427" s="439">
        <v>819.5</v>
      </c>
      <c r="D427" s="440">
        <v>812.13333333333333</v>
      </c>
      <c r="E427" s="440">
        <v>780.36666666666667</v>
      </c>
      <c r="F427" s="440">
        <v>741.23333333333335</v>
      </c>
      <c r="G427" s="440">
        <v>709.4666666666667</v>
      </c>
      <c r="H427" s="440">
        <v>851.26666666666665</v>
      </c>
      <c r="I427" s="440">
        <v>883.0333333333333</v>
      </c>
      <c r="J427" s="440">
        <v>922.16666666666663</v>
      </c>
      <c r="K427" s="439">
        <v>843.9</v>
      </c>
      <c r="L427" s="439">
        <v>773</v>
      </c>
      <c r="M427" s="439">
        <v>33.605080000000001</v>
      </c>
    </row>
    <row r="428" spans="1:13">
      <c r="A428" s="245">
        <v>418</v>
      </c>
      <c r="B428" s="442" t="s">
        <v>490</v>
      </c>
      <c r="C428" s="439">
        <v>693.85</v>
      </c>
      <c r="D428" s="440">
        <v>697.44999999999993</v>
      </c>
      <c r="E428" s="440">
        <v>682.39999999999986</v>
      </c>
      <c r="F428" s="440">
        <v>670.94999999999993</v>
      </c>
      <c r="G428" s="440">
        <v>655.89999999999986</v>
      </c>
      <c r="H428" s="440">
        <v>708.89999999999986</v>
      </c>
      <c r="I428" s="440">
        <v>723.94999999999982</v>
      </c>
      <c r="J428" s="440">
        <v>735.39999999999986</v>
      </c>
      <c r="K428" s="439">
        <v>712.5</v>
      </c>
      <c r="L428" s="439">
        <v>686</v>
      </c>
      <c r="M428" s="439">
        <v>3.2730999999999999</v>
      </c>
    </row>
    <row r="429" spans="1:13">
      <c r="A429" s="245">
        <v>419</v>
      </c>
      <c r="B429" s="442" t="s">
        <v>793</v>
      </c>
      <c r="C429" s="439">
        <v>377.55</v>
      </c>
      <c r="D429" s="440">
        <v>379.89999999999992</v>
      </c>
      <c r="E429" s="440">
        <v>368.04999999999984</v>
      </c>
      <c r="F429" s="440">
        <v>358.5499999999999</v>
      </c>
      <c r="G429" s="440">
        <v>346.69999999999982</v>
      </c>
      <c r="H429" s="440">
        <v>389.39999999999986</v>
      </c>
      <c r="I429" s="440">
        <v>401.24999999999989</v>
      </c>
      <c r="J429" s="440">
        <v>410.74999999999989</v>
      </c>
      <c r="K429" s="439">
        <v>391.75</v>
      </c>
      <c r="L429" s="439">
        <v>370.4</v>
      </c>
      <c r="M429" s="439">
        <v>29.632470000000001</v>
      </c>
    </row>
    <row r="430" spans="1:13">
      <c r="A430" s="245">
        <v>420</v>
      </c>
      <c r="B430" s="442" t="s">
        <v>491</v>
      </c>
      <c r="C430" s="439">
        <v>255.75</v>
      </c>
      <c r="D430" s="440">
        <v>248.1</v>
      </c>
      <c r="E430" s="440">
        <v>237.2</v>
      </c>
      <c r="F430" s="440">
        <v>218.65</v>
      </c>
      <c r="G430" s="440">
        <v>207.75</v>
      </c>
      <c r="H430" s="440">
        <v>266.64999999999998</v>
      </c>
      <c r="I430" s="440">
        <v>277.55</v>
      </c>
      <c r="J430" s="440">
        <v>296.09999999999997</v>
      </c>
      <c r="K430" s="439">
        <v>259</v>
      </c>
      <c r="L430" s="439">
        <v>229.55</v>
      </c>
      <c r="M430" s="439">
        <v>106.46586000000001</v>
      </c>
    </row>
    <row r="431" spans="1:13">
      <c r="A431" s="245">
        <v>421</v>
      </c>
      <c r="B431" s="442" t="s">
        <v>175</v>
      </c>
      <c r="C431" s="439">
        <v>678.75</v>
      </c>
      <c r="D431" s="440">
        <v>674.6</v>
      </c>
      <c r="E431" s="440">
        <v>669.25</v>
      </c>
      <c r="F431" s="440">
        <v>659.75</v>
      </c>
      <c r="G431" s="440">
        <v>654.4</v>
      </c>
      <c r="H431" s="440">
        <v>684.1</v>
      </c>
      <c r="I431" s="440">
        <v>689.45000000000016</v>
      </c>
      <c r="J431" s="440">
        <v>698.95</v>
      </c>
      <c r="K431" s="439">
        <v>679.95</v>
      </c>
      <c r="L431" s="439">
        <v>665.1</v>
      </c>
      <c r="M431" s="439">
        <v>56.959200000000003</v>
      </c>
    </row>
    <row r="432" spans="1:13">
      <c r="A432" s="245">
        <v>422</v>
      </c>
      <c r="B432" s="442" t="s">
        <v>176</v>
      </c>
      <c r="C432" s="439">
        <v>528.6</v>
      </c>
      <c r="D432" s="440">
        <v>526.88333333333333</v>
      </c>
      <c r="E432" s="440">
        <v>520.06666666666661</v>
      </c>
      <c r="F432" s="440">
        <v>511.5333333333333</v>
      </c>
      <c r="G432" s="440">
        <v>504.71666666666658</v>
      </c>
      <c r="H432" s="440">
        <v>535.41666666666663</v>
      </c>
      <c r="I432" s="440">
        <v>542.23333333333346</v>
      </c>
      <c r="J432" s="440">
        <v>550.76666666666665</v>
      </c>
      <c r="K432" s="439">
        <v>533.70000000000005</v>
      </c>
      <c r="L432" s="439">
        <v>518.35</v>
      </c>
      <c r="M432" s="439">
        <v>17.318000000000001</v>
      </c>
    </row>
    <row r="433" spans="1:13">
      <c r="A433" s="245">
        <v>423</v>
      </c>
      <c r="B433" s="442" t="s">
        <v>492</v>
      </c>
      <c r="C433" s="439">
        <v>2574</v>
      </c>
      <c r="D433" s="440">
        <v>2571.8666666666668</v>
      </c>
      <c r="E433" s="440">
        <v>2552.1833333333334</v>
      </c>
      <c r="F433" s="440">
        <v>2530.3666666666668</v>
      </c>
      <c r="G433" s="440">
        <v>2510.6833333333334</v>
      </c>
      <c r="H433" s="440">
        <v>2593.6833333333334</v>
      </c>
      <c r="I433" s="440">
        <v>2613.3666666666668</v>
      </c>
      <c r="J433" s="440">
        <v>2635.1833333333334</v>
      </c>
      <c r="K433" s="439">
        <v>2591.5500000000002</v>
      </c>
      <c r="L433" s="439">
        <v>2550.0500000000002</v>
      </c>
      <c r="M433" s="439">
        <v>0.71924999999999994</v>
      </c>
    </row>
    <row r="434" spans="1:13">
      <c r="A434" s="245">
        <v>424</v>
      </c>
      <c r="B434" s="442" t="s">
        <v>493</v>
      </c>
      <c r="C434" s="439">
        <v>831.45</v>
      </c>
      <c r="D434" s="440">
        <v>828.36666666666667</v>
      </c>
      <c r="E434" s="440">
        <v>817.83333333333337</v>
      </c>
      <c r="F434" s="440">
        <v>804.2166666666667</v>
      </c>
      <c r="G434" s="440">
        <v>793.68333333333339</v>
      </c>
      <c r="H434" s="440">
        <v>841.98333333333335</v>
      </c>
      <c r="I434" s="440">
        <v>852.51666666666665</v>
      </c>
      <c r="J434" s="440">
        <v>866.13333333333333</v>
      </c>
      <c r="K434" s="439">
        <v>838.9</v>
      </c>
      <c r="L434" s="439">
        <v>814.75</v>
      </c>
      <c r="M434" s="439">
        <v>1.4742900000000001</v>
      </c>
    </row>
    <row r="435" spans="1:13">
      <c r="A435" s="245">
        <v>425</v>
      </c>
      <c r="B435" s="442" t="s">
        <v>494</v>
      </c>
      <c r="C435" s="439">
        <v>306.89999999999998</v>
      </c>
      <c r="D435" s="440">
        <v>306.86666666666662</v>
      </c>
      <c r="E435" s="440">
        <v>299.03333333333325</v>
      </c>
      <c r="F435" s="440">
        <v>291.16666666666663</v>
      </c>
      <c r="G435" s="440">
        <v>283.33333333333326</v>
      </c>
      <c r="H435" s="440">
        <v>314.73333333333323</v>
      </c>
      <c r="I435" s="440">
        <v>322.56666666666661</v>
      </c>
      <c r="J435" s="440">
        <v>330.43333333333322</v>
      </c>
      <c r="K435" s="439">
        <v>314.7</v>
      </c>
      <c r="L435" s="439">
        <v>299</v>
      </c>
      <c r="M435" s="439">
        <v>8.7887299999999993</v>
      </c>
    </row>
    <row r="436" spans="1:13">
      <c r="A436" s="245">
        <v>426</v>
      </c>
      <c r="B436" s="442" t="s">
        <v>495</v>
      </c>
      <c r="C436" s="439">
        <v>292.75</v>
      </c>
      <c r="D436" s="440">
        <v>291.55</v>
      </c>
      <c r="E436" s="440">
        <v>285.10000000000002</v>
      </c>
      <c r="F436" s="440">
        <v>277.45</v>
      </c>
      <c r="G436" s="440">
        <v>271</v>
      </c>
      <c r="H436" s="440">
        <v>299.20000000000005</v>
      </c>
      <c r="I436" s="440">
        <v>305.64999999999998</v>
      </c>
      <c r="J436" s="440">
        <v>313.30000000000007</v>
      </c>
      <c r="K436" s="439">
        <v>298</v>
      </c>
      <c r="L436" s="439">
        <v>283.89999999999998</v>
      </c>
      <c r="M436" s="439">
        <v>3.9220100000000002</v>
      </c>
    </row>
    <row r="437" spans="1:13">
      <c r="A437" s="245">
        <v>427</v>
      </c>
      <c r="B437" s="442" t="s">
        <v>496</v>
      </c>
      <c r="C437" s="439">
        <v>2266.5500000000002</v>
      </c>
      <c r="D437" s="440">
        <v>2264.7166666666667</v>
      </c>
      <c r="E437" s="440">
        <v>2226.8833333333332</v>
      </c>
      <c r="F437" s="440">
        <v>2187.2166666666667</v>
      </c>
      <c r="G437" s="440">
        <v>2149.3833333333332</v>
      </c>
      <c r="H437" s="440">
        <v>2304.3833333333332</v>
      </c>
      <c r="I437" s="440">
        <v>2342.2166666666662</v>
      </c>
      <c r="J437" s="440">
        <v>2381.8833333333332</v>
      </c>
      <c r="K437" s="439">
        <v>2302.5500000000002</v>
      </c>
      <c r="L437" s="439">
        <v>2225.0500000000002</v>
      </c>
      <c r="M437" s="439">
        <v>3.6366900000000002</v>
      </c>
    </row>
    <row r="438" spans="1:13">
      <c r="A438" s="245">
        <v>428</v>
      </c>
      <c r="B438" s="442" t="s">
        <v>764</v>
      </c>
      <c r="C438" s="439">
        <v>768.15</v>
      </c>
      <c r="D438" s="440">
        <v>769.38333333333333</v>
      </c>
      <c r="E438" s="440">
        <v>761.76666666666665</v>
      </c>
      <c r="F438" s="440">
        <v>755.38333333333333</v>
      </c>
      <c r="G438" s="440">
        <v>747.76666666666665</v>
      </c>
      <c r="H438" s="440">
        <v>775.76666666666665</v>
      </c>
      <c r="I438" s="440">
        <v>783.38333333333321</v>
      </c>
      <c r="J438" s="440">
        <v>789.76666666666665</v>
      </c>
      <c r="K438" s="439">
        <v>777</v>
      </c>
      <c r="L438" s="439">
        <v>763</v>
      </c>
      <c r="M438" s="439">
        <v>1.11619</v>
      </c>
    </row>
    <row r="439" spans="1:13">
      <c r="A439" s="245">
        <v>429</v>
      </c>
      <c r="B439" s="442" t="s">
        <v>813</v>
      </c>
      <c r="C439" s="439">
        <v>496.45</v>
      </c>
      <c r="D439" s="440">
        <v>499.15000000000003</v>
      </c>
      <c r="E439" s="440">
        <v>477.30000000000007</v>
      </c>
      <c r="F439" s="440">
        <v>458.15000000000003</v>
      </c>
      <c r="G439" s="440">
        <v>436.30000000000007</v>
      </c>
      <c r="H439" s="440">
        <v>518.30000000000007</v>
      </c>
      <c r="I439" s="440">
        <v>540.15000000000009</v>
      </c>
      <c r="J439" s="440">
        <v>559.30000000000007</v>
      </c>
      <c r="K439" s="439">
        <v>521</v>
      </c>
      <c r="L439" s="439">
        <v>480</v>
      </c>
      <c r="M439" s="439">
        <v>11.72222</v>
      </c>
    </row>
    <row r="440" spans="1:13">
      <c r="A440" s="245">
        <v>430</v>
      </c>
      <c r="B440" s="442" t="s">
        <v>497</v>
      </c>
      <c r="C440" s="439">
        <v>6.9</v>
      </c>
      <c r="D440" s="440">
        <v>7.05</v>
      </c>
      <c r="E440" s="440">
        <v>6.75</v>
      </c>
      <c r="F440" s="440">
        <v>6.6000000000000005</v>
      </c>
      <c r="G440" s="440">
        <v>6.3000000000000007</v>
      </c>
      <c r="H440" s="440">
        <v>7.1999999999999993</v>
      </c>
      <c r="I440" s="440">
        <v>7.4999999999999982</v>
      </c>
      <c r="J440" s="440">
        <v>7.6499999999999986</v>
      </c>
      <c r="K440" s="439">
        <v>7.35</v>
      </c>
      <c r="L440" s="439">
        <v>6.9</v>
      </c>
      <c r="M440" s="439">
        <v>629.12603000000001</v>
      </c>
    </row>
    <row r="441" spans="1:13">
      <c r="A441" s="245">
        <v>431</v>
      </c>
      <c r="B441" s="442" t="s">
        <v>498</v>
      </c>
      <c r="C441" s="439">
        <v>136.25</v>
      </c>
      <c r="D441" s="440">
        <v>136.65</v>
      </c>
      <c r="E441" s="440">
        <v>134.95000000000002</v>
      </c>
      <c r="F441" s="440">
        <v>133.65</v>
      </c>
      <c r="G441" s="440">
        <v>131.95000000000002</v>
      </c>
      <c r="H441" s="440">
        <v>137.95000000000002</v>
      </c>
      <c r="I441" s="440">
        <v>139.65</v>
      </c>
      <c r="J441" s="440">
        <v>140.95000000000002</v>
      </c>
      <c r="K441" s="439">
        <v>138.35</v>
      </c>
      <c r="L441" s="439">
        <v>135.35</v>
      </c>
      <c r="M441" s="439">
        <v>1.3520700000000001</v>
      </c>
    </row>
    <row r="442" spans="1:13">
      <c r="A442" s="245">
        <v>432</v>
      </c>
      <c r="B442" s="442" t="s">
        <v>765</v>
      </c>
      <c r="C442" s="439">
        <v>1538.35</v>
      </c>
      <c r="D442" s="440">
        <v>1541.45</v>
      </c>
      <c r="E442" s="440">
        <v>1532.9</v>
      </c>
      <c r="F442" s="440">
        <v>1527.45</v>
      </c>
      <c r="G442" s="440">
        <v>1518.9</v>
      </c>
      <c r="H442" s="440">
        <v>1546.9</v>
      </c>
      <c r="I442" s="440">
        <v>1555.4499999999998</v>
      </c>
      <c r="J442" s="440">
        <v>1560.9</v>
      </c>
      <c r="K442" s="439">
        <v>1550</v>
      </c>
      <c r="L442" s="439">
        <v>1536</v>
      </c>
      <c r="M442" s="439">
        <v>9.2090000000000005E-2</v>
      </c>
    </row>
    <row r="443" spans="1:13">
      <c r="A443" s="245">
        <v>433</v>
      </c>
      <c r="B443" s="442" t="s">
        <v>499</v>
      </c>
      <c r="C443" s="439">
        <v>1077.0999999999999</v>
      </c>
      <c r="D443" s="440">
        <v>1078.6499999999999</v>
      </c>
      <c r="E443" s="440">
        <v>1069.4999999999998</v>
      </c>
      <c r="F443" s="440">
        <v>1061.8999999999999</v>
      </c>
      <c r="G443" s="440">
        <v>1052.7499999999998</v>
      </c>
      <c r="H443" s="440">
        <v>1086.2499999999998</v>
      </c>
      <c r="I443" s="440">
        <v>1095.3999999999999</v>
      </c>
      <c r="J443" s="440">
        <v>1102.9999999999998</v>
      </c>
      <c r="K443" s="439">
        <v>1087.8</v>
      </c>
      <c r="L443" s="439">
        <v>1071.05</v>
      </c>
      <c r="M443" s="439">
        <v>0.75770000000000004</v>
      </c>
    </row>
    <row r="444" spans="1:13">
      <c r="A444" s="245">
        <v>434</v>
      </c>
      <c r="B444" s="442" t="s">
        <v>275</v>
      </c>
      <c r="C444" s="439">
        <v>593.1</v>
      </c>
      <c r="D444" s="440">
        <v>590.5333333333333</v>
      </c>
      <c r="E444" s="440">
        <v>584.06666666666661</v>
      </c>
      <c r="F444" s="440">
        <v>575.0333333333333</v>
      </c>
      <c r="G444" s="440">
        <v>568.56666666666661</v>
      </c>
      <c r="H444" s="440">
        <v>599.56666666666661</v>
      </c>
      <c r="I444" s="440">
        <v>606.0333333333333</v>
      </c>
      <c r="J444" s="440">
        <v>615.06666666666661</v>
      </c>
      <c r="K444" s="439">
        <v>597</v>
      </c>
      <c r="L444" s="439">
        <v>581.5</v>
      </c>
      <c r="M444" s="439">
        <v>3.1116600000000001</v>
      </c>
    </row>
    <row r="445" spans="1:13">
      <c r="A445" s="245">
        <v>435</v>
      </c>
      <c r="B445" s="442" t="s">
        <v>500</v>
      </c>
      <c r="C445" s="439">
        <v>1504.65</v>
      </c>
      <c r="D445" s="440">
        <v>1490.5666666666668</v>
      </c>
      <c r="E445" s="440">
        <v>1462.1833333333336</v>
      </c>
      <c r="F445" s="440">
        <v>1419.7166666666667</v>
      </c>
      <c r="G445" s="440">
        <v>1391.3333333333335</v>
      </c>
      <c r="H445" s="440">
        <v>1533.0333333333338</v>
      </c>
      <c r="I445" s="440">
        <v>1561.416666666667</v>
      </c>
      <c r="J445" s="440">
        <v>1603.8833333333339</v>
      </c>
      <c r="K445" s="439">
        <v>1518.95</v>
      </c>
      <c r="L445" s="439">
        <v>1448.1</v>
      </c>
      <c r="M445" s="439">
        <v>0.95565</v>
      </c>
    </row>
    <row r="446" spans="1:13">
      <c r="A446" s="245">
        <v>436</v>
      </c>
      <c r="B446" s="442" t="s">
        <v>501</v>
      </c>
      <c r="C446" s="439">
        <v>533.85</v>
      </c>
      <c r="D446" s="440">
        <v>535.9666666666667</v>
      </c>
      <c r="E446" s="440">
        <v>527.03333333333342</v>
      </c>
      <c r="F446" s="440">
        <v>520.2166666666667</v>
      </c>
      <c r="G446" s="440">
        <v>511.28333333333342</v>
      </c>
      <c r="H446" s="440">
        <v>542.78333333333342</v>
      </c>
      <c r="I446" s="440">
        <v>551.71666666666681</v>
      </c>
      <c r="J446" s="440">
        <v>558.53333333333342</v>
      </c>
      <c r="K446" s="439">
        <v>544.9</v>
      </c>
      <c r="L446" s="439">
        <v>529.15</v>
      </c>
      <c r="M446" s="439">
        <v>0.32772000000000001</v>
      </c>
    </row>
    <row r="447" spans="1:13">
      <c r="A447" s="245">
        <v>437</v>
      </c>
      <c r="B447" s="442" t="s">
        <v>502</v>
      </c>
      <c r="C447" s="439">
        <v>8929.1</v>
      </c>
      <c r="D447" s="440">
        <v>8959.1333333333332</v>
      </c>
      <c r="E447" s="440">
        <v>8792.9166666666661</v>
      </c>
      <c r="F447" s="440">
        <v>8656.7333333333336</v>
      </c>
      <c r="G447" s="440">
        <v>8490.5166666666664</v>
      </c>
      <c r="H447" s="440">
        <v>9095.3166666666657</v>
      </c>
      <c r="I447" s="440">
        <v>9261.5333333333328</v>
      </c>
      <c r="J447" s="440">
        <v>9397.7166666666653</v>
      </c>
      <c r="K447" s="439">
        <v>9125.35</v>
      </c>
      <c r="L447" s="439">
        <v>8822.9500000000007</v>
      </c>
      <c r="M447" s="439">
        <v>0.21758</v>
      </c>
    </row>
    <row r="448" spans="1:13">
      <c r="A448" s="245">
        <v>438</v>
      </c>
      <c r="B448" s="442" t="s">
        <v>503</v>
      </c>
      <c r="C448" s="439">
        <v>302.60000000000002</v>
      </c>
      <c r="D448" s="440">
        <v>304.84999999999997</v>
      </c>
      <c r="E448" s="440">
        <v>296.24999999999994</v>
      </c>
      <c r="F448" s="440">
        <v>289.89999999999998</v>
      </c>
      <c r="G448" s="440">
        <v>281.29999999999995</v>
      </c>
      <c r="H448" s="440">
        <v>311.19999999999993</v>
      </c>
      <c r="I448" s="440">
        <v>319.79999999999995</v>
      </c>
      <c r="J448" s="440">
        <v>326.14999999999992</v>
      </c>
      <c r="K448" s="439">
        <v>313.45</v>
      </c>
      <c r="L448" s="439">
        <v>298.5</v>
      </c>
      <c r="M448" s="439">
        <v>2.3317600000000001</v>
      </c>
    </row>
    <row r="449" spans="1:13">
      <c r="A449" s="245">
        <v>439</v>
      </c>
      <c r="B449" s="442" t="s">
        <v>504</v>
      </c>
      <c r="C449" s="439">
        <v>42.6</v>
      </c>
      <c r="D449" s="440">
        <v>42.633333333333333</v>
      </c>
      <c r="E449" s="440">
        <v>41.766666666666666</v>
      </c>
      <c r="F449" s="440">
        <v>40.93333333333333</v>
      </c>
      <c r="G449" s="440">
        <v>40.066666666666663</v>
      </c>
      <c r="H449" s="440">
        <v>43.466666666666669</v>
      </c>
      <c r="I449" s="440">
        <v>44.333333333333329</v>
      </c>
      <c r="J449" s="440">
        <v>45.166666666666671</v>
      </c>
      <c r="K449" s="439">
        <v>43.5</v>
      </c>
      <c r="L449" s="439">
        <v>41.8</v>
      </c>
      <c r="M449" s="439">
        <v>136.71711999999999</v>
      </c>
    </row>
    <row r="450" spans="1:13">
      <c r="A450" s="245">
        <v>440</v>
      </c>
      <c r="B450" s="442" t="s">
        <v>188</v>
      </c>
      <c r="C450" s="439">
        <v>647.1</v>
      </c>
      <c r="D450" s="440">
        <v>645.40000000000009</v>
      </c>
      <c r="E450" s="440">
        <v>638.35000000000014</v>
      </c>
      <c r="F450" s="440">
        <v>629.6</v>
      </c>
      <c r="G450" s="440">
        <v>622.55000000000007</v>
      </c>
      <c r="H450" s="440">
        <v>654.1500000000002</v>
      </c>
      <c r="I450" s="440">
        <v>661.20000000000016</v>
      </c>
      <c r="J450" s="440">
        <v>669.95000000000027</v>
      </c>
      <c r="K450" s="439">
        <v>652.45000000000005</v>
      </c>
      <c r="L450" s="439">
        <v>636.65</v>
      </c>
      <c r="M450" s="439">
        <v>13.90321</v>
      </c>
    </row>
    <row r="451" spans="1:13">
      <c r="A451" s="245">
        <v>441</v>
      </c>
      <c r="B451" s="442" t="s">
        <v>767</v>
      </c>
      <c r="C451" s="439">
        <v>15340.8</v>
      </c>
      <c r="D451" s="440">
        <v>15417.483333333332</v>
      </c>
      <c r="E451" s="440">
        <v>15198.316666666664</v>
      </c>
      <c r="F451" s="440">
        <v>15055.833333333332</v>
      </c>
      <c r="G451" s="440">
        <v>14836.666666666664</v>
      </c>
      <c r="H451" s="440">
        <v>15559.966666666664</v>
      </c>
      <c r="I451" s="440">
        <v>15779.133333333331</v>
      </c>
      <c r="J451" s="440">
        <v>15921.616666666663</v>
      </c>
      <c r="K451" s="439">
        <v>15636.65</v>
      </c>
      <c r="L451" s="439">
        <v>15275</v>
      </c>
      <c r="M451" s="439">
        <v>1.091E-2</v>
      </c>
    </row>
    <row r="452" spans="1:13">
      <c r="A452" s="245">
        <v>442</v>
      </c>
      <c r="B452" s="442" t="s">
        <v>177</v>
      </c>
      <c r="C452" s="439">
        <v>744.15</v>
      </c>
      <c r="D452" s="440">
        <v>742.23333333333323</v>
      </c>
      <c r="E452" s="440">
        <v>733.46666666666647</v>
      </c>
      <c r="F452" s="440">
        <v>722.78333333333319</v>
      </c>
      <c r="G452" s="440">
        <v>714.01666666666642</v>
      </c>
      <c r="H452" s="440">
        <v>752.91666666666652</v>
      </c>
      <c r="I452" s="440">
        <v>761.68333333333317</v>
      </c>
      <c r="J452" s="440">
        <v>772.36666666666656</v>
      </c>
      <c r="K452" s="439">
        <v>751</v>
      </c>
      <c r="L452" s="439">
        <v>731.55</v>
      </c>
      <c r="M452" s="439">
        <v>22.77807</v>
      </c>
    </row>
    <row r="453" spans="1:13">
      <c r="A453" s="245">
        <v>443</v>
      </c>
      <c r="B453" s="442" t="s">
        <v>768</v>
      </c>
      <c r="C453" s="439">
        <v>177.45</v>
      </c>
      <c r="D453" s="440">
        <v>176.81666666666669</v>
      </c>
      <c r="E453" s="440">
        <v>174.73333333333338</v>
      </c>
      <c r="F453" s="440">
        <v>172.01666666666668</v>
      </c>
      <c r="G453" s="440">
        <v>169.93333333333337</v>
      </c>
      <c r="H453" s="440">
        <v>179.53333333333339</v>
      </c>
      <c r="I453" s="440">
        <v>181.6166666666667</v>
      </c>
      <c r="J453" s="440">
        <v>184.3333333333334</v>
      </c>
      <c r="K453" s="439">
        <v>178.9</v>
      </c>
      <c r="L453" s="439">
        <v>174.1</v>
      </c>
      <c r="M453" s="439">
        <v>28.763280000000002</v>
      </c>
    </row>
    <row r="454" spans="1:13">
      <c r="A454" s="245">
        <v>444</v>
      </c>
      <c r="B454" s="442" t="s">
        <v>769</v>
      </c>
      <c r="C454" s="439">
        <v>1223.8499999999999</v>
      </c>
      <c r="D454" s="440">
        <v>1229.95</v>
      </c>
      <c r="E454" s="440">
        <v>1205.9000000000001</v>
      </c>
      <c r="F454" s="440">
        <v>1187.95</v>
      </c>
      <c r="G454" s="440">
        <v>1163.9000000000001</v>
      </c>
      <c r="H454" s="440">
        <v>1247.9000000000001</v>
      </c>
      <c r="I454" s="440">
        <v>1271.9499999999998</v>
      </c>
      <c r="J454" s="440">
        <v>1289.9000000000001</v>
      </c>
      <c r="K454" s="439">
        <v>1254</v>
      </c>
      <c r="L454" s="439">
        <v>1212</v>
      </c>
      <c r="M454" s="439">
        <v>9.1833100000000005</v>
      </c>
    </row>
    <row r="455" spans="1:13">
      <c r="A455" s="245">
        <v>445</v>
      </c>
      <c r="B455" s="442" t="s">
        <v>183</v>
      </c>
      <c r="C455" s="439">
        <v>3200.15</v>
      </c>
      <c r="D455" s="440">
        <v>3206.1166666666663</v>
      </c>
      <c r="E455" s="440">
        <v>3181.2333333333327</v>
      </c>
      <c r="F455" s="440">
        <v>3162.3166666666662</v>
      </c>
      <c r="G455" s="440">
        <v>3137.4333333333325</v>
      </c>
      <c r="H455" s="440">
        <v>3225.0333333333328</v>
      </c>
      <c r="I455" s="440">
        <v>3249.916666666667</v>
      </c>
      <c r="J455" s="440">
        <v>3268.833333333333</v>
      </c>
      <c r="K455" s="439">
        <v>3231</v>
      </c>
      <c r="L455" s="439">
        <v>3187.2</v>
      </c>
      <c r="M455" s="439">
        <v>25.740570000000002</v>
      </c>
    </row>
    <row r="456" spans="1:13">
      <c r="A456" s="245">
        <v>446</v>
      </c>
      <c r="B456" s="442" t="s">
        <v>804</v>
      </c>
      <c r="C456" s="439">
        <v>710.45</v>
      </c>
      <c r="D456" s="440">
        <v>709.15</v>
      </c>
      <c r="E456" s="440">
        <v>702.9</v>
      </c>
      <c r="F456" s="440">
        <v>695.35</v>
      </c>
      <c r="G456" s="440">
        <v>689.1</v>
      </c>
      <c r="H456" s="440">
        <v>716.69999999999993</v>
      </c>
      <c r="I456" s="440">
        <v>722.94999999999993</v>
      </c>
      <c r="J456" s="440">
        <v>730.49999999999989</v>
      </c>
      <c r="K456" s="439">
        <v>715.4</v>
      </c>
      <c r="L456" s="439">
        <v>701.6</v>
      </c>
      <c r="M456" s="439">
        <v>39.815980000000003</v>
      </c>
    </row>
    <row r="457" spans="1:13">
      <c r="A457" s="245">
        <v>447</v>
      </c>
      <c r="B457" s="442" t="s">
        <v>178</v>
      </c>
      <c r="C457" s="439">
        <v>3742.05</v>
      </c>
      <c r="D457" s="440">
        <v>3728.4166666666665</v>
      </c>
      <c r="E457" s="440">
        <v>3638.833333333333</v>
      </c>
      <c r="F457" s="440">
        <v>3535.6166666666663</v>
      </c>
      <c r="G457" s="440">
        <v>3446.0333333333328</v>
      </c>
      <c r="H457" s="440">
        <v>3831.6333333333332</v>
      </c>
      <c r="I457" s="440">
        <v>3921.2166666666662</v>
      </c>
      <c r="J457" s="440">
        <v>4024.4333333333334</v>
      </c>
      <c r="K457" s="439">
        <v>3818</v>
      </c>
      <c r="L457" s="439">
        <v>3625.2</v>
      </c>
      <c r="M457" s="439">
        <v>5.9915000000000003</v>
      </c>
    </row>
    <row r="458" spans="1:13">
      <c r="A458" s="245">
        <v>448</v>
      </c>
      <c r="B458" s="442" t="s">
        <v>505</v>
      </c>
      <c r="C458" s="439">
        <v>1150.75</v>
      </c>
      <c r="D458" s="440">
        <v>1146.1166666666666</v>
      </c>
      <c r="E458" s="440">
        <v>1117.2333333333331</v>
      </c>
      <c r="F458" s="440">
        <v>1083.7166666666665</v>
      </c>
      <c r="G458" s="440">
        <v>1054.833333333333</v>
      </c>
      <c r="H458" s="440">
        <v>1179.6333333333332</v>
      </c>
      <c r="I458" s="440">
        <v>1208.5166666666669</v>
      </c>
      <c r="J458" s="440">
        <v>1242.0333333333333</v>
      </c>
      <c r="K458" s="439">
        <v>1175</v>
      </c>
      <c r="L458" s="439">
        <v>1112.5999999999999</v>
      </c>
      <c r="M458" s="439">
        <v>1.4466000000000001</v>
      </c>
    </row>
    <row r="459" spans="1:13">
      <c r="A459" s="245">
        <v>449</v>
      </c>
      <c r="B459" s="442" t="s">
        <v>180</v>
      </c>
      <c r="C459" s="439">
        <v>163.6</v>
      </c>
      <c r="D459" s="440">
        <v>161.01666666666665</v>
      </c>
      <c r="E459" s="440">
        <v>155.73333333333329</v>
      </c>
      <c r="F459" s="440">
        <v>147.86666666666665</v>
      </c>
      <c r="G459" s="440">
        <v>142.58333333333329</v>
      </c>
      <c r="H459" s="440">
        <v>168.8833333333333</v>
      </c>
      <c r="I459" s="440">
        <v>174.16666666666666</v>
      </c>
      <c r="J459" s="440">
        <v>182.0333333333333</v>
      </c>
      <c r="K459" s="439">
        <v>166.3</v>
      </c>
      <c r="L459" s="439">
        <v>153.15</v>
      </c>
      <c r="M459" s="439">
        <v>73.898250000000004</v>
      </c>
    </row>
    <row r="460" spans="1:13">
      <c r="A460" s="245">
        <v>450</v>
      </c>
      <c r="B460" s="442" t="s">
        <v>179</v>
      </c>
      <c r="C460" s="439">
        <v>352.75</v>
      </c>
      <c r="D460" s="440">
        <v>348.9666666666667</v>
      </c>
      <c r="E460" s="440">
        <v>341.28333333333342</v>
      </c>
      <c r="F460" s="440">
        <v>329.81666666666672</v>
      </c>
      <c r="G460" s="440">
        <v>322.13333333333344</v>
      </c>
      <c r="H460" s="440">
        <v>360.43333333333339</v>
      </c>
      <c r="I460" s="440">
        <v>368.11666666666667</v>
      </c>
      <c r="J460" s="440">
        <v>379.58333333333337</v>
      </c>
      <c r="K460" s="439">
        <v>356.65</v>
      </c>
      <c r="L460" s="439">
        <v>337.5</v>
      </c>
      <c r="M460" s="439">
        <v>441.04953999999998</v>
      </c>
    </row>
    <row r="461" spans="1:13">
      <c r="A461" s="245">
        <v>451</v>
      </c>
      <c r="B461" s="442" t="s">
        <v>181</v>
      </c>
      <c r="C461" s="439">
        <v>117.05</v>
      </c>
      <c r="D461" s="440">
        <v>116.75</v>
      </c>
      <c r="E461" s="440">
        <v>114.3</v>
      </c>
      <c r="F461" s="440">
        <v>111.55</v>
      </c>
      <c r="G461" s="440">
        <v>109.1</v>
      </c>
      <c r="H461" s="440">
        <v>119.5</v>
      </c>
      <c r="I461" s="440">
        <v>121.94999999999999</v>
      </c>
      <c r="J461" s="440">
        <v>124.7</v>
      </c>
      <c r="K461" s="439">
        <v>119.2</v>
      </c>
      <c r="L461" s="439">
        <v>114</v>
      </c>
      <c r="M461" s="439">
        <v>930.23992999999996</v>
      </c>
    </row>
    <row r="462" spans="1:13">
      <c r="A462" s="245">
        <v>452</v>
      </c>
      <c r="B462" s="442" t="s">
        <v>770</v>
      </c>
      <c r="C462" s="439">
        <v>92.4</v>
      </c>
      <c r="D462" s="440">
        <v>92.683333333333337</v>
      </c>
      <c r="E462" s="440">
        <v>90.866666666666674</v>
      </c>
      <c r="F462" s="440">
        <v>89.333333333333343</v>
      </c>
      <c r="G462" s="440">
        <v>87.51666666666668</v>
      </c>
      <c r="H462" s="440">
        <v>94.216666666666669</v>
      </c>
      <c r="I462" s="440">
        <v>96.033333333333331</v>
      </c>
      <c r="J462" s="440">
        <v>97.566666666666663</v>
      </c>
      <c r="K462" s="439">
        <v>94.5</v>
      </c>
      <c r="L462" s="439">
        <v>91.15</v>
      </c>
      <c r="M462" s="439">
        <v>53.758409999999998</v>
      </c>
    </row>
    <row r="463" spans="1:13">
      <c r="A463" s="245">
        <v>453</v>
      </c>
      <c r="B463" s="442" t="s">
        <v>182</v>
      </c>
      <c r="C463" s="439">
        <v>1111.0999999999999</v>
      </c>
      <c r="D463" s="440">
        <v>1114.6166666666668</v>
      </c>
      <c r="E463" s="440">
        <v>1096.5333333333335</v>
      </c>
      <c r="F463" s="440">
        <v>1081.9666666666667</v>
      </c>
      <c r="G463" s="440">
        <v>1063.8833333333334</v>
      </c>
      <c r="H463" s="440">
        <v>1129.1833333333336</v>
      </c>
      <c r="I463" s="440">
        <v>1147.2666666666667</v>
      </c>
      <c r="J463" s="440">
        <v>1161.8333333333337</v>
      </c>
      <c r="K463" s="439">
        <v>1132.7</v>
      </c>
      <c r="L463" s="439">
        <v>1100.05</v>
      </c>
      <c r="M463" s="439">
        <v>108.34372999999999</v>
      </c>
    </row>
    <row r="464" spans="1:13">
      <c r="A464" s="245">
        <v>454</v>
      </c>
      <c r="B464" s="442" t="s">
        <v>506</v>
      </c>
      <c r="C464" s="439">
        <v>3460.5</v>
      </c>
      <c r="D464" s="440">
        <v>3477.6</v>
      </c>
      <c r="E464" s="440">
        <v>3425.25</v>
      </c>
      <c r="F464" s="440">
        <v>3390</v>
      </c>
      <c r="G464" s="440">
        <v>3337.65</v>
      </c>
      <c r="H464" s="440">
        <v>3512.85</v>
      </c>
      <c r="I464" s="440">
        <v>3565.1999999999994</v>
      </c>
      <c r="J464" s="440">
        <v>3600.45</v>
      </c>
      <c r="K464" s="439">
        <v>3529.95</v>
      </c>
      <c r="L464" s="439">
        <v>3442.35</v>
      </c>
      <c r="M464" s="439">
        <v>9.0230000000000005E-2</v>
      </c>
    </row>
    <row r="465" spans="1:13">
      <c r="A465" s="245">
        <v>455</v>
      </c>
      <c r="B465" s="442" t="s">
        <v>184</v>
      </c>
      <c r="C465" s="439">
        <v>1057.75</v>
      </c>
      <c r="D465" s="440">
        <v>1051.8999999999999</v>
      </c>
      <c r="E465" s="440">
        <v>1042.8999999999996</v>
      </c>
      <c r="F465" s="440">
        <v>1028.0499999999997</v>
      </c>
      <c r="G465" s="440">
        <v>1019.0499999999995</v>
      </c>
      <c r="H465" s="440">
        <v>1066.7499999999998</v>
      </c>
      <c r="I465" s="440">
        <v>1075.7500000000002</v>
      </c>
      <c r="J465" s="440">
        <v>1090.5999999999999</v>
      </c>
      <c r="K465" s="439">
        <v>1060.9000000000001</v>
      </c>
      <c r="L465" s="439">
        <v>1037.05</v>
      </c>
      <c r="M465" s="439">
        <v>45.179949999999998</v>
      </c>
    </row>
    <row r="466" spans="1:13">
      <c r="A466" s="245">
        <v>456</v>
      </c>
      <c r="B466" s="442" t="s">
        <v>276</v>
      </c>
      <c r="C466" s="439">
        <v>174.45</v>
      </c>
      <c r="D466" s="440">
        <v>176.95000000000002</v>
      </c>
      <c r="E466" s="440">
        <v>171.00000000000003</v>
      </c>
      <c r="F466" s="440">
        <v>167.55</v>
      </c>
      <c r="G466" s="440">
        <v>161.60000000000002</v>
      </c>
      <c r="H466" s="440">
        <v>180.40000000000003</v>
      </c>
      <c r="I466" s="440">
        <v>186.35000000000002</v>
      </c>
      <c r="J466" s="440">
        <v>189.80000000000004</v>
      </c>
      <c r="K466" s="439">
        <v>182.9</v>
      </c>
      <c r="L466" s="439">
        <v>173.5</v>
      </c>
      <c r="M466" s="439">
        <v>26.066590000000001</v>
      </c>
    </row>
    <row r="467" spans="1:13">
      <c r="A467" s="245">
        <v>457</v>
      </c>
      <c r="B467" s="442" t="s">
        <v>164</v>
      </c>
      <c r="C467" s="439">
        <v>997.4</v>
      </c>
      <c r="D467" s="440">
        <v>992.86666666666679</v>
      </c>
      <c r="E467" s="440">
        <v>985.73333333333358</v>
      </c>
      <c r="F467" s="440">
        <v>974.06666666666683</v>
      </c>
      <c r="G467" s="440">
        <v>966.93333333333362</v>
      </c>
      <c r="H467" s="440">
        <v>1004.5333333333335</v>
      </c>
      <c r="I467" s="440">
        <v>1011.6666666666667</v>
      </c>
      <c r="J467" s="440">
        <v>1023.3333333333335</v>
      </c>
      <c r="K467" s="439">
        <v>1000</v>
      </c>
      <c r="L467" s="439">
        <v>981.2</v>
      </c>
      <c r="M467" s="439">
        <v>4.5308799999999998</v>
      </c>
    </row>
    <row r="468" spans="1:13">
      <c r="A468" s="245">
        <v>458</v>
      </c>
      <c r="B468" s="442" t="s">
        <v>507</v>
      </c>
      <c r="C468" s="439">
        <v>1519.95</v>
      </c>
      <c r="D468" s="440">
        <v>1526.6666666666667</v>
      </c>
      <c r="E468" s="440">
        <v>1483.3333333333335</v>
      </c>
      <c r="F468" s="440">
        <v>1446.7166666666667</v>
      </c>
      <c r="G468" s="440">
        <v>1403.3833333333334</v>
      </c>
      <c r="H468" s="440">
        <v>1563.2833333333335</v>
      </c>
      <c r="I468" s="440">
        <v>1606.616666666667</v>
      </c>
      <c r="J468" s="440">
        <v>1643.2333333333336</v>
      </c>
      <c r="K468" s="439">
        <v>1570</v>
      </c>
      <c r="L468" s="439">
        <v>1490.05</v>
      </c>
      <c r="M468" s="439">
        <v>2.2217099999999999</v>
      </c>
    </row>
    <row r="469" spans="1:13">
      <c r="A469" s="245">
        <v>459</v>
      </c>
      <c r="B469" s="442" t="s">
        <v>508</v>
      </c>
      <c r="C469" s="439">
        <v>1104.1500000000001</v>
      </c>
      <c r="D469" s="440">
        <v>1113.8500000000001</v>
      </c>
      <c r="E469" s="440">
        <v>1081.3000000000002</v>
      </c>
      <c r="F469" s="440">
        <v>1058.45</v>
      </c>
      <c r="G469" s="440">
        <v>1025.9000000000001</v>
      </c>
      <c r="H469" s="440">
        <v>1136.7000000000003</v>
      </c>
      <c r="I469" s="440">
        <v>1169.25</v>
      </c>
      <c r="J469" s="440">
        <v>1192.1000000000004</v>
      </c>
      <c r="K469" s="439">
        <v>1146.4000000000001</v>
      </c>
      <c r="L469" s="439">
        <v>1091</v>
      </c>
      <c r="M469" s="439">
        <v>3.7273299999999998</v>
      </c>
    </row>
    <row r="470" spans="1:13">
      <c r="A470" s="245">
        <v>460</v>
      </c>
      <c r="B470" s="442" t="s">
        <v>509</v>
      </c>
      <c r="C470" s="439">
        <v>1360.95</v>
      </c>
      <c r="D470" s="440">
        <v>1361.2333333333333</v>
      </c>
      <c r="E470" s="440">
        <v>1352.4666666666667</v>
      </c>
      <c r="F470" s="440">
        <v>1343.9833333333333</v>
      </c>
      <c r="G470" s="440">
        <v>1335.2166666666667</v>
      </c>
      <c r="H470" s="440">
        <v>1369.7166666666667</v>
      </c>
      <c r="I470" s="440">
        <v>1378.4833333333336</v>
      </c>
      <c r="J470" s="440">
        <v>1386.9666666666667</v>
      </c>
      <c r="K470" s="439">
        <v>1370</v>
      </c>
      <c r="L470" s="439">
        <v>1352.75</v>
      </c>
      <c r="M470" s="439">
        <v>0.28997000000000001</v>
      </c>
    </row>
    <row r="471" spans="1:13">
      <c r="A471" s="245">
        <v>461</v>
      </c>
      <c r="B471" s="442" t="s">
        <v>185</v>
      </c>
      <c r="C471" s="439">
        <v>1712.5</v>
      </c>
      <c r="D471" s="440">
        <v>1704.2333333333333</v>
      </c>
      <c r="E471" s="440">
        <v>1682.4666666666667</v>
      </c>
      <c r="F471" s="440">
        <v>1652.4333333333334</v>
      </c>
      <c r="G471" s="440">
        <v>1630.6666666666667</v>
      </c>
      <c r="H471" s="440">
        <v>1734.2666666666667</v>
      </c>
      <c r="I471" s="440">
        <v>1756.0333333333335</v>
      </c>
      <c r="J471" s="440">
        <v>1786.0666666666666</v>
      </c>
      <c r="K471" s="439">
        <v>1726</v>
      </c>
      <c r="L471" s="439">
        <v>1674.2</v>
      </c>
      <c r="M471" s="439">
        <v>17.432849999999998</v>
      </c>
    </row>
    <row r="472" spans="1:13">
      <c r="A472" s="245">
        <v>462</v>
      </c>
      <c r="B472" s="442" t="s">
        <v>186</v>
      </c>
      <c r="C472" s="439">
        <v>2834.35</v>
      </c>
      <c r="D472" s="440">
        <v>2832.9166666666665</v>
      </c>
      <c r="E472" s="440">
        <v>2819.4333333333329</v>
      </c>
      <c r="F472" s="440">
        <v>2804.5166666666664</v>
      </c>
      <c r="G472" s="440">
        <v>2791.0333333333328</v>
      </c>
      <c r="H472" s="440">
        <v>2847.833333333333</v>
      </c>
      <c r="I472" s="440">
        <v>2861.3166666666666</v>
      </c>
      <c r="J472" s="440">
        <v>2876.2333333333331</v>
      </c>
      <c r="K472" s="439">
        <v>2846.4</v>
      </c>
      <c r="L472" s="439">
        <v>2818</v>
      </c>
      <c r="M472" s="439">
        <v>1.0876399999999999</v>
      </c>
    </row>
    <row r="473" spans="1:13">
      <c r="A473" s="245">
        <v>463</v>
      </c>
      <c r="B473" s="442" t="s">
        <v>187</v>
      </c>
      <c r="C473" s="439">
        <v>468.5</v>
      </c>
      <c r="D473" s="440">
        <v>473.31666666666666</v>
      </c>
      <c r="E473" s="440">
        <v>456.93333333333334</v>
      </c>
      <c r="F473" s="440">
        <v>445.36666666666667</v>
      </c>
      <c r="G473" s="440">
        <v>428.98333333333335</v>
      </c>
      <c r="H473" s="440">
        <v>484.88333333333333</v>
      </c>
      <c r="I473" s="440">
        <v>501.26666666666665</v>
      </c>
      <c r="J473" s="440">
        <v>512.83333333333326</v>
      </c>
      <c r="K473" s="439">
        <v>489.7</v>
      </c>
      <c r="L473" s="439">
        <v>461.75</v>
      </c>
      <c r="M473" s="439">
        <v>90.248199999999997</v>
      </c>
    </row>
    <row r="474" spans="1:13">
      <c r="A474" s="245">
        <v>464</v>
      </c>
      <c r="B474" s="442" t="s">
        <v>510</v>
      </c>
      <c r="C474" s="439">
        <v>865.85</v>
      </c>
      <c r="D474" s="440">
        <v>861.06666666666661</v>
      </c>
      <c r="E474" s="440">
        <v>852.78333333333319</v>
      </c>
      <c r="F474" s="440">
        <v>839.71666666666658</v>
      </c>
      <c r="G474" s="440">
        <v>831.43333333333317</v>
      </c>
      <c r="H474" s="440">
        <v>874.13333333333321</v>
      </c>
      <c r="I474" s="440">
        <v>882.41666666666652</v>
      </c>
      <c r="J474" s="440">
        <v>895.48333333333323</v>
      </c>
      <c r="K474" s="439">
        <v>869.35</v>
      </c>
      <c r="L474" s="439">
        <v>848</v>
      </c>
      <c r="M474" s="439">
        <v>3.7044800000000002</v>
      </c>
    </row>
    <row r="475" spans="1:13">
      <c r="A475" s="245">
        <v>465</v>
      </c>
      <c r="B475" s="442" t="s">
        <v>511</v>
      </c>
      <c r="C475" s="439">
        <v>16.399999999999999</v>
      </c>
      <c r="D475" s="440">
        <v>16.466666666666665</v>
      </c>
      <c r="E475" s="440">
        <v>16.18333333333333</v>
      </c>
      <c r="F475" s="440">
        <v>15.966666666666665</v>
      </c>
      <c r="G475" s="440">
        <v>15.68333333333333</v>
      </c>
      <c r="H475" s="440">
        <v>16.68333333333333</v>
      </c>
      <c r="I475" s="440">
        <v>16.966666666666669</v>
      </c>
      <c r="J475" s="440">
        <v>17.18333333333333</v>
      </c>
      <c r="K475" s="439">
        <v>16.75</v>
      </c>
      <c r="L475" s="439">
        <v>16.25</v>
      </c>
      <c r="M475" s="439">
        <v>119.73321</v>
      </c>
    </row>
    <row r="476" spans="1:13">
      <c r="A476" s="245">
        <v>466</v>
      </c>
      <c r="B476" s="442" t="s">
        <v>512</v>
      </c>
      <c r="C476" s="439">
        <v>1271.5999999999999</v>
      </c>
      <c r="D476" s="440">
        <v>1260.3666666666666</v>
      </c>
      <c r="E476" s="440">
        <v>1241.333333333333</v>
      </c>
      <c r="F476" s="440">
        <v>1211.0666666666664</v>
      </c>
      <c r="G476" s="440">
        <v>1192.0333333333328</v>
      </c>
      <c r="H476" s="440">
        <v>1290.6333333333332</v>
      </c>
      <c r="I476" s="440">
        <v>1309.6666666666665</v>
      </c>
      <c r="J476" s="440">
        <v>1339.9333333333334</v>
      </c>
      <c r="K476" s="439">
        <v>1279.4000000000001</v>
      </c>
      <c r="L476" s="439">
        <v>1230.0999999999999</v>
      </c>
      <c r="M476" s="439">
        <v>2.86578</v>
      </c>
    </row>
    <row r="477" spans="1:13">
      <c r="A477" s="245">
        <v>467</v>
      </c>
      <c r="B477" s="442" t="s">
        <v>513</v>
      </c>
      <c r="C477" s="439">
        <v>13.9</v>
      </c>
      <c r="D477" s="440">
        <v>14.050000000000002</v>
      </c>
      <c r="E477" s="440">
        <v>13.650000000000006</v>
      </c>
      <c r="F477" s="440">
        <v>13.400000000000004</v>
      </c>
      <c r="G477" s="440">
        <v>13.000000000000007</v>
      </c>
      <c r="H477" s="440">
        <v>14.300000000000004</v>
      </c>
      <c r="I477" s="440">
        <v>14.7</v>
      </c>
      <c r="J477" s="440">
        <v>14.950000000000003</v>
      </c>
      <c r="K477" s="439">
        <v>14.45</v>
      </c>
      <c r="L477" s="439">
        <v>13.8</v>
      </c>
      <c r="M477" s="439">
        <v>303.31979000000001</v>
      </c>
    </row>
    <row r="478" spans="1:13">
      <c r="A478" s="245">
        <v>468</v>
      </c>
      <c r="B478" s="442" t="s">
        <v>514</v>
      </c>
      <c r="C478" s="439">
        <v>439.65</v>
      </c>
      <c r="D478" s="440">
        <v>441.43333333333334</v>
      </c>
      <c r="E478" s="440">
        <v>433.2166666666667</v>
      </c>
      <c r="F478" s="440">
        <v>426.78333333333336</v>
      </c>
      <c r="G478" s="440">
        <v>418.56666666666672</v>
      </c>
      <c r="H478" s="440">
        <v>447.86666666666667</v>
      </c>
      <c r="I478" s="440">
        <v>456.08333333333326</v>
      </c>
      <c r="J478" s="440">
        <v>462.51666666666665</v>
      </c>
      <c r="K478" s="439">
        <v>449.65</v>
      </c>
      <c r="L478" s="439">
        <v>435</v>
      </c>
      <c r="M478" s="439">
        <v>1.05233</v>
      </c>
    </row>
    <row r="479" spans="1:13">
      <c r="A479" s="245">
        <v>469</v>
      </c>
      <c r="B479" s="442" t="s">
        <v>193</v>
      </c>
      <c r="C479" s="439">
        <v>853.55</v>
      </c>
      <c r="D479" s="440">
        <v>852.81666666666661</v>
      </c>
      <c r="E479" s="440">
        <v>840.93333333333317</v>
      </c>
      <c r="F479" s="440">
        <v>828.31666666666661</v>
      </c>
      <c r="G479" s="440">
        <v>816.43333333333317</v>
      </c>
      <c r="H479" s="440">
        <v>865.43333333333317</v>
      </c>
      <c r="I479" s="440">
        <v>877.31666666666661</v>
      </c>
      <c r="J479" s="440">
        <v>889.93333333333317</v>
      </c>
      <c r="K479" s="439">
        <v>864.7</v>
      </c>
      <c r="L479" s="439">
        <v>840.2</v>
      </c>
      <c r="M479" s="439">
        <v>42.141379999999998</v>
      </c>
    </row>
    <row r="480" spans="1:13">
      <c r="A480" s="245">
        <v>470</v>
      </c>
      <c r="B480" s="442" t="s">
        <v>190</v>
      </c>
      <c r="C480" s="439">
        <v>215.25</v>
      </c>
      <c r="D480" s="440">
        <v>215.71666666666667</v>
      </c>
      <c r="E480" s="440">
        <v>213.53333333333333</v>
      </c>
      <c r="F480" s="440">
        <v>211.81666666666666</v>
      </c>
      <c r="G480" s="440">
        <v>209.63333333333333</v>
      </c>
      <c r="H480" s="440">
        <v>217.43333333333334</v>
      </c>
      <c r="I480" s="440">
        <v>219.61666666666667</v>
      </c>
      <c r="J480" s="440">
        <v>221.33333333333334</v>
      </c>
      <c r="K480" s="439">
        <v>217.9</v>
      </c>
      <c r="L480" s="439">
        <v>214</v>
      </c>
      <c r="M480" s="439">
        <v>4.3941999999999997</v>
      </c>
    </row>
    <row r="481" spans="1:13">
      <c r="A481" s="245">
        <v>471</v>
      </c>
      <c r="B481" s="442" t="s">
        <v>784</v>
      </c>
      <c r="C481" s="439">
        <v>30.7</v>
      </c>
      <c r="D481" s="440">
        <v>30.783333333333331</v>
      </c>
      <c r="E481" s="440">
        <v>30.166666666666664</v>
      </c>
      <c r="F481" s="440">
        <v>29.633333333333333</v>
      </c>
      <c r="G481" s="440">
        <v>29.016666666666666</v>
      </c>
      <c r="H481" s="440">
        <v>31.316666666666663</v>
      </c>
      <c r="I481" s="440">
        <v>31.93333333333333</v>
      </c>
      <c r="J481" s="440">
        <v>32.466666666666661</v>
      </c>
      <c r="K481" s="439">
        <v>31.4</v>
      </c>
      <c r="L481" s="439">
        <v>30.25</v>
      </c>
      <c r="M481" s="439">
        <v>33.43141</v>
      </c>
    </row>
    <row r="482" spans="1:13">
      <c r="A482" s="245">
        <v>472</v>
      </c>
      <c r="B482" s="442" t="s">
        <v>191</v>
      </c>
      <c r="C482" s="439">
        <v>6794.4</v>
      </c>
      <c r="D482" s="440">
        <v>6804.8</v>
      </c>
      <c r="E482" s="440">
        <v>6714.6</v>
      </c>
      <c r="F482" s="440">
        <v>6634.8</v>
      </c>
      <c r="G482" s="440">
        <v>6544.6</v>
      </c>
      <c r="H482" s="440">
        <v>6884.6</v>
      </c>
      <c r="I482" s="440">
        <v>6974.7999999999993</v>
      </c>
      <c r="J482" s="440">
        <v>7054.6</v>
      </c>
      <c r="K482" s="439">
        <v>6895</v>
      </c>
      <c r="L482" s="439">
        <v>6725</v>
      </c>
      <c r="M482" s="439">
        <v>2.1863199999999998</v>
      </c>
    </row>
    <row r="483" spans="1:13">
      <c r="A483" s="245">
        <v>473</v>
      </c>
      <c r="B483" s="442" t="s">
        <v>192</v>
      </c>
      <c r="C483" s="439">
        <v>35.65</v>
      </c>
      <c r="D483" s="440">
        <v>35.966666666666669</v>
      </c>
      <c r="E483" s="440">
        <v>35.033333333333339</v>
      </c>
      <c r="F483" s="440">
        <v>34.416666666666671</v>
      </c>
      <c r="G483" s="440">
        <v>33.483333333333341</v>
      </c>
      <c r="H483" s="440">
        <v>36.583333333333336</v>
      </c>
      <c r="I483" s="440">
        <v>37.516666666666673</v>
      </c>
      <c r="J483" s="440">
        <v>38.133333333333333</v>
      </c>
      <c r="K483" s="439">
        <v>36.9</v>
      </c>
      <c r="L483" s="439">
        <v>35.35</v>
      </c>
      <c r="M483" s="439">
        <v>393.52897000000002</v>
      </c>
    </row>
    <row r="484" spans="1:13">
      <c r="A484" s="245">
        <v>474</v>
      </c>
      <c r="B484" s="442" t="s">
        <v>189</v>
      </c>
      <c r="C484" s="439">
        <v>1379.25</v>
      </c>
      <c r="D484" s="440">
        <v>1381.75</v>
      </c>
      <c r="E484" s="440">
        <v>1329.55</v>
      </c>
      <c r="F484" s="440">
        <v>1279.8499999999999</v>
      </c>
      <c r="G484" s="440">
        <v>1227.6499999999999</v>
      </c>
      <c r="H484" s="440">
        <v>1431.45</v>
      </c>
      <c r="I484" s="440">
        <v>1483.6499999999999</v>
      </c>
      <c r="J484" s="440">
        <v>1533.3500000000001</v>
      </c>
      <c r="K484" s="439">
        <v>1433.95</v>
      </c>
      <c r="L484" s="439">
        <v>1332.05</v>
      </c>
      <c r="M484" s="439">
        <v>24.680209999999999</v>
      </c>
    </row>
    <row r="485" spans="1:13">
      <c r="A485" s="245">
        <v>475</v>
      </c>
      <c r="B485" s="442" t="s">
        <v>141</v>
      </c>
      <c r="C485" s="439">
        <v>639.95000000000005</v>
      </c>
      <c r="D485" s="440">
        <v>635.6</v>
      </c>
      <c r="E485" s="440">
        <v>625.55000000000007</v>
      </c>
      <c r="F485" s="440">
        <v>611.15000000000009</v>
      </c>
      <c r="G485" s="440">
        <v>601.10000000000014</v>
      </c>
      <c r="H485" s="440">
        <v>650</v>
      </c>
      <c r="I485" s="440">
        <v>660.05</v>
      </c>
      <c r="J485" s="440">
        <v>674.44999999999993</v>
      </c>
      <c r="K485" s="439">
        <v>645.65</v>
      </c>
      <c r="L485" s="439">
        <v>621.20000000000005</v>
      </c>
      <c r="M485" s="439">
        <v>26.13617</v>
      </c>
    </row>
    <row r="486" spans="1:13">
      <c r="A486" s="245">
        <v>476</v>
      </c>
      <c r="B486" s="442" t="s">
        <v>277</v>
      </c>
      <c r="C486" s="439">
        <v>267.25</v>
      </c>
      <c r="D486" s="440">
        <v>266.4666666666667</v>
      </c>
      <c r="E486" s="440">
        <v>264.33333333333337</v>
      </c>
      <c r="F486" s="440">
        <v>261.41666666666669</v>
      </c>
      <c r="G486" s="440">
        <v>259.28333333333336</v>
      </c>
      <c r="H486" s="440">
        <v>269.38333333333338</v>
      </c>
      <c r="I486" s="440">
        <v>271.51666666666671</v>
      </c>
      <c r="J486" s="440">
        <v>274.43333333333339</v>
      </c>
      <c r="K486" s="439">
        <v>268.60000000000002</v>
      </c>
      <c r="L486" s="439">
        <v>263.55</v>
      </c>
      <c r="M486" s="439">
        <v>9.9331300000000002</v>
      </c>
    </row>
    <row r="487" spans="1:13">
      <c r="A487" s="245">
        <v>477</v>
      </c>
      <c r="B487" s="442" t="s">
        <v>515</v>
      </c>
      <c r="C487" s="439">
        <v>2882.5</v>
      </c>
      <c r="D487" s="440">
        <v>2885.9333333333329</v>
      </c>
      <c r="E487" s="440">
        <v>2811.8666666666659</v>
      </c>
      <c r="F487" s="440">
        <v>2741.2333333333331</v>
      </c>
      <c r="G487" s="440">
        <v>2667.1666666666661</v>
      </c>
      <c r="H487" s="440">
        <v>2956.5666666666657</v>
      </c>
      <c r="I487" s="440">
        <v>3030.6333333333323</v>
      </c>
      <c r="J487" s="440">
        <v>3101.2666666666655</v>
      </c>
      <c r="K487" s="439">
        <v>2960</v>
      </c>
      <c r="L487" s="439">
        <v>2815.3</v>
      </c>
      <c r="M487" s="439">
        <v>0.40409</v>
      </c>
    </row>
    <row r="488" spans="1:13">
      <c r="A488" s="245">
        <v>478</v>
      </c>
      <c r="B488" s="442" t="s">
        <v>516</v>
      </c>
      <c r="C488" s="439">
        <v>386.5</v>
      </c>
      <c r="D488" s="440">
        <v>386.56666666666666</v>
      </c>
      <c r="E488" s="440">
        <v>381.13333333333333</v>
      </c>
      <c r="F488" s="440">
        <v>375.76666666666665</v>
      </c>
      <c r="G488" s="440">
        <v>370.33333333333331</v>
      </c>
      <c r="H488" s="440">
        <v>391.93333333333334</v>
      </c>
      <c r="I488" s="440">
        <v>397.36666666666662</v>
      </c>
      <c r="J488" s="440">
        <v>402.73333333333335</v>
      </c>
      <c r="K488" s="439">
        <v>392</v>
      </c>
      <c r="L488" s="439">
        <v>381.2</v>
      </c>
      <c r="M488" s="439">
        <v>7.0743499999999999</v>
      </c>
    </row>
    <row r="489" spans="1:13">
      <c r="A489" s="245">
        <v>479</v>
      </c>
      <c r="B489" s="442" t="s">
        <v>517</v>
      </c>
      <c r="C489" s="439">
        <v>267.5</v>
      </c>
      <c r="D489" s="440">
        <v>264.5</v>
      </c>
      <c r="E489" s="440">
        <v>259</v>
      </c>
      <c r="F489" s="440">
        <v>250.5</v>
      </c>
      <c r="G489" s="440">
        <v>245</v>
      </c>
      <c r="H489" s="440">
        <v>273</v>
      </c>
      <c r="I489" s="440">
        <v>278.5</v>
      </c>
      <c r="J489" s="440">
        <v>287</v>
      </c>
      <c r="K489" s="439">
        <v>270</v>
      </c>
      <c r="L489" s="439">
        <v>256</v>
      </c>
      <c r="M489" s="439">
        <v>3.3978999999999999</v>
      </c>
    </row>
    <row r="490" spans="1:13">
      <c r="A490" s="245">
        <v>480</v>
      </c>
      <c r="B490" s="442" t="s">
        <v>518</v>
      </c>
      <c r="C490" s="439">
        <v>3507.6</v>
      </c>
      <c r="D490" s="440">
        <v>3525.1333333333337</v>
      </c>
      <c r="E490" s="440">
        <v>3463.2666666666673</v>
      </c>
      <c r="F490" s="440">
        <v>3418.9333333333338</v>
      </c>
      <c r="G490" s="440">
        <v>3357.0666666666675</v>
      </c>
      <c r="H490" s="440">
        <v>3569.4666666666672</v>
      </c>
      <c r="I490" s="440">
        <v>3631.333333333333</v>
      </c>
      <c r="J490" s="440">
        <v>3675.666666666667</v>
      </c>
      <c r="K490" s="439">
        <v>3587</v>
      </c>
      <c r="L490" s="439">
        <v>3480.8</v>
      </c>
      <c r="M490" s="439">
        <v>9.1770000000000004E-2</v>
      </c>
    </row>
    <row r="491" spans="1:13">
      <c r="A491" s="245">
        <v>481</v>
      </c>
      <c r="B491" s="442" t="s">
        <v>519</v>
      </c>
      <c r="C491" s="439">
        <v>798.4</v>
      </c>
      <c r="D491" s="440">
        <v>802.61666666666667</v>
      </c>
      <c r="E491" s="440">
        <v>787.2833333333333</v>
      </c>
      <c r="F491" s="440">
        <v>776.16666666666663</v>
      </c>
      <c r="G491" s="440">
        <v>760.83333333333326</v>
      </c>
      <c r="H491" s="440">
        <v>813.73333333333335</v>
      </c>
      <c r="I491" s="440">
        <v>829.06666666666661</v>
      </c>
      <c r="J491" s="440">
        <v>840.18333333333339</v>
      </c>
      <c r="K491" s="439">
        <v>817.95</v>
      </c>
      <c r="L491" s="439">
        <v>791.5</v>
      </c>
      <c r="M491" s="439">
        <v>3.1872699999999998</v>
      </c>
    </row>
    <row r="492" spans="1:13">
      <c r="A492" s="245">
        <v>482</v>
      </c>
      <c r="B492" s="442" t="s">
        <v>520</v>
      </c>
      <c r="C492" s="439">
        <v>48.7</v>
      </c>
      <c r="D492" s="440">
        <v>49.54999999999999</v>
      </c>
      <c r="E492" s="440">
        <v>47.199999999999982</v>
      </c>
      <c r="F492" s="440">
        <v>45.699999999999989</v>
      </c>
      <c r="G492" s="440">
        <v>43.34999999999998</v>
      </c>
      <c r="H492" s="440">
        <v>51.049999999999983</v>
      </c>
      <c r="I492" s="440">
        <v>53.399999999999991</v>
      </c>
      <c r="J492" s="440">
        <v>54.899999999999984</v>
      </c>
      <c r="K492" s="439">
        <v>51.9</v>
      </c>
      <c r="L492" s="439">
        <v>48.05</v>
      </c>
      <c r="M492" s="439">
        <v>124.99679999999999</v>
      </c>
    </row>
    <row r="493" spans="1:13">
      <c r="A493" s="245">
        <v>483</v>
      </c>
      <c r="B493" s="442" t="s">
        <v>521</v>
      </c>
      <c r="C493" s="439">
        <v>1339.85</v>
      </c>
      <c r="D493" s="440">
        <v>1336.8</v>
      </c>
      <c r="E493" s="440">
        <v>1323.6</v>
      </c>
      <c r="F493" s="440">
        <v>1307.3499999999999</v>
      </c>
      <c r="G493" s="440">
        <v>1294.1499999999999</v>
      </c>
      <c r="H493" s="440">
        <v>1353.05</v>
      </c>
      <c r="I493" s="440">
        <v>1366.2500000000002</v>
      </c>
      <c r="J493" s="440">
        <v>1382.5</v>
      </c>
      <c r="K493" s="439">
        <v>1350</v>
      </c>
      <c r="L493" s="439">
        <v>1320.55</v>
      </c>
      <c r="M493" s="439">
        <v>1.3844000000000001</v>
      </c>
    </row>
    <row r="494" spans="1:13">
      <c r="A494" s="245">
        <v>484</v>
      </c>
      <c r="B494" s="442" t="s">
        <v>278</v>
      </c>
      <c r="C494" s="439">
        <v>388.45</v>
      </c>
      <c r="D494" s="440">
        <v>389.08333333333331</v>
      </c>
      <c r="E494" s="440">
        <v>385.36666666666662</v>
      </c>
      <c r="F494" s="440">
        <v>382.2833333333333</v>
      </c>
      <c r="G494" s="440">
        <v>378.56666666666661</v>
      </c>
      <c r="H494" s="440">
        <v>392.16666666666663</v>
      </c>
      <c r="I494" s="440">
        <v>395.88333333333333</v>
      </c>
      <c r="J494" s="440">
        <v>398.96666666666664</v>
      </c>
      <c r="K494" s="439">
        <v>392.8</v>
      </c>
      <c r="L494" s="439">
        <v>386</v>
      </c>
      <c r="M494" s="439">
        <v>4.3429399999999996</v>
      </c>
    </row>
    <row r="495" spans="1:13">
      <c r="A495" s="245">
        <v>485</v>
      </c>
      <c r="B495" s="442" t="s">
        <v>522</v>
      </c>
      <c r="C495" s="439">
        <v>1116.5999999999999</v>
      </c>
      <c r="D495" s="440">
        <v>1117.4833333333333</v>
      </c>
      <c r="E495" s="440">
        <v>1087.7666666666667</v>
      </c>
      <c r="F495" s="440">
        <v>1058.9333333333334</v>
      </c>
      <c r="G495" s="440">
        <v>1029.2166666666667</v>
      </c>
      <c r="H495" s="440">
        <v>1146.3166666666666</v>
      </c>
      <c r="I495" s="440">
        <v>1176.0333333333333</v>
      </c>
      <c r="J495" s="440">
        <v>1204.8666666666666</v>
      </c>
      <c r="K495" s="439">
        <v>1147.2</v>
      </c>
      <c r="L495" s="439">
        <v>1088.6500000000001</v>
      </c>
      <c r="M495" s="439">
        <v>8.3986300000000007</v>
      </c>
    </row>
    <row r="496" spans="1:13">
      <c r="A496" s="245">
        <v>486</v>
      </c>
      <c r="B496" s="442" t="s">
        <v>523</v>
      </c>
      <c r="C496" s="439">
        <v>2722.55</v>
      </c>
      <c r="D496" s="440">
        <v>2747.8666666666668</v>
      </c>
      <c r="E496" s="440">
        <v>2685.7333333333336</v>
      </c>
      <c r="F496" s="440">
        <v>2648.916666666667</v>
      </c>
      <c r="G496" s="440">
        <v>2586.7833333333338</v>
      </c>
      <c r="H496" s="440">
        <v>2784.6833333333334</v>
      </c>
      <c r="I496" s="440">
        <v>2846.8166666666666</v>
      </c>
      <c r="J496" s="440">
        <v>2883.6333333333332</v>
      </c>
      <c r="K496" s="439">
        <v>2810</v>
      </c>
      <c r="L496" s="439">
        <v>2711.05</v>
      </c>
      <c r="M496" s="439">
        <v>1.7296100000000001</v>
      </c>
    </row>
    <row r="497" spans="1:13">
      <c r="A497" s="245">
        <v>487</v>
      </c>
      <c r="B497" s="442" t="s">
        <v>524</v>
      </c>
      <c r="C497" s="439">
        <v>1825.2</v>
      </c>
      <c r="D497" s="440">
        <v>1813.1166666666668</v>
      </c>
      <c r="E497" s="440">
        <v>1775.2333333333336</v>
      </c>
      <c r="F497" s="440">
        <v>1725.2666666666669</v>
      </c>
      <c r="G497" s="440">
        <v>1687.3833333333337</v>
      </c>
      <c r="H497" s="440">
        <v>1863.0833333333335</v>
      </c>
      <c r="I497" s="440">
        <v>1900.9666666666667</v>
      </c>
      <c r="J497" s="440">
        <v>1950.9333333333334</v>
      </c>
      <c r="K497" s="439">
        <v>1851</v>
      </c>
      <c r="L497" s="439">
        <v>1763.15</v>
      </c>
      <c r="M497" s="439">
        <v>0.98080000000000001</v>
      </c>
    </row>
    <row r="498" spans="1:13">
      <c r="A498" s="245">
        <v>488</v>
      </c>
      <c r="B498" s="442" t="s">
        <v>118</v>
      </c>
      <c r="C498" s="439">
        <v>10.050000000000001</v>
      </c>
      <c r="D498" s="440">
        <v>9.9833333333333343</v>
      </c>
      <c r="E498" s="440">
        <v>9.6666666666666679</v>
      </c>
      <c r="F498" s="440">
        <v>9.2833333333333332</v>
      </c>
      <c r="G498" s="440">
        <v>8.9666666666666668</v>
      </c>
      <c r="H498" s="440">
        <v>10.366666666666669</v>
      </c>
      <c r="I498" s="440">
        <v>10.683333333333335</v>
      </c>
      <c r="J498" s="440">
        <v>11.06666666666667</v>
      </c>
      <c r="K498" s="439">
        <v>10.3</v>
      </c>
      <c r="L498" s="439">
        <v>9.6</v>
      </c>
      <c r="M498" s="439">
        <v>3109.1488899999999</v>
      </c>
    </row>
    <row r="499" spans="1:13">
      <c r="A499" s="245">
        <v>489</v>
      </c>
      <c r="B499" s="442" t="s">
        <v>195</v>
      </c>
      <c r="C499" s="439">
        <v>1071.5999999999999</v>
      </c>
      <c r="D499" s="440">
        <v>1081.8833333333332</v>
      </c>
      <c r="E499" s="440">
        <v>1059.7666666666664</v>
      </c>
      <c r="F499" s="440">
        <v>1047.9333333333332</v>
      </c>
      <c r="G499" s="440">
        <v>1025.8166666666664</v>
      </c>
      <c r="H499" s="440">
        <v>1093.7166666666665</v>
      </c>
      <c r="I499" s="440">
        <v>1115.8333333333333</v>
      </c>
      <c r="J499" s="440">
        <v>1127.6666666666665</v>
      </c>
      <c r="K499" s="439">
        <v>1104</v>
      </c>
      <c r="L499" s="439">
        <v>1070.05</v>
      </c>
      <c r="M499" s="439">
        <v>13.998699999999999</v>
      </c>
    </row>
    <row r="500" spans="1:13">
      <c r="A500" s="245">
        <v>490</v>
      </c>
      <c r="B500" s="442" t="s">
        <v>525</v>
      </c>
      <c r="C500" s="439">
        <v>6846.4</v>
      </c>
      <c r="D500" s="440">
        <v>6863.2166666666672</v>
      </c>
      <c r="E500" s="440">
        <v>6776.4333333333343</v>
      </c>
      <c r="F500" s="440">
        <v>6706.4666666666672</v>
      </c>
      <c r="G500" s="440">
        <v>6619.6833333333343</v>
      </c>
      <c r="H500" s="440">
        <v>6933.1833333333343</v>
      </c>
      <c r="I500" s="440">
        <v>7019.9666666666672</v>
      </c>
      <c r="J500" s="440">
        <v>7089.9333333333343</v>
      </c>
      <c r="K500" s="439">
        <v>6950</v>
      </c>
      <c r="L500" s="439">
        <v>6793.25</v>
      </c>
      <c r="M500" s="439">
        <v>2.6519999999999998E-2</v>
      </c>
    </row>
    <row r="501" spans="1:13">
      <c r="A501" s="245">
        <v>491</v>
      </c>
      <c r="B501" s="442" t="s">
        <v>526</v>
      </c>
      <c r="C501" s="439">
        <v>155.1</v>
      </c>
      <c r="D501" s="440">
        <v>155.26666666666668</v>
      </c>
      <c r="E501" s="440">
        <v>152.53333333333336</v>
      </c>
      <c r="F501" s="440">
        <v>149.96666666666667</v>
      </c>
      <c r="G501" s="440">
        <v>147.23333333333335</v>
      </c>
      <c r="H501" s="440">
        <v>157.83333333333337</v>
      </c>
      <c r="I501" s="440">
        <v>160.56666666666666</v>
      </c>
      <c r="J501" s="440">
        <v>163.13333333333338</v>
      </c>
      <c r="K501" s="439">
        <v>158</v>
      </c>
      <c r="L501" s="439">
        <v>152.69999999999999</v>
      </c>
      <c r="M501" s="439">
        <v>17.600570000000001</v>
      </c>
    </row>
    <row r="502" spans="1:13">
      <c r="A502" s="245">
        <v>492</v>
      </c>
      <c r="B502" s="442" t="s">
        <v>527</v>
      </c>
      <c r="C502" s="439">
        <v>92.4</v>
      </c>
      <c r="D502" s="440">
        <v>92.95</v>
      </c>
      <c r="E502" s="440">
        <v>91.600000000000009</v>
      </c>
      <c r="F502" s="440">
        <v>90.800000000000011</v>
      </c>
      <c r="G502" s="440">
        <v>89.450000000000017</v>
      </c>
      <c r="H502" s="440">
        <v>93.75</v>
      </c>
      <c r="I502" s="440">
        <v>95.1</v>
      </c>
      <c r="J502" s="440">
        <v>95.899999999999991</v>
      </c>
      <c r="K502" s="439">
        <v>94.3</v>
      </c>
      <c r="L502" s="439">
        <v>92.15</v>
      </c>
      <c r="M502" s="439">
        <v>21.328939999999999</v>
      </c>
    </row>
    <row r="503" spans="1:13">
      <c r="A503" s="245">
        <v>493</v>
      </c>
      <c r="B503" s="442" t="s">
        <v>771</v>
      </c>
      <c r="C503" s="439">
        <v>521.15</v>
      </c>
      <c r="D503" s="440">
        <v>511.88333333333338</v>
      </c>
      <c r="E503" s="440">
        <v>499.26666666666677</v>
      </c>
      <c r="F503" s="440">
        <v>477.38333333333338</v>
      </c>
      <c r="G503" s="440">
        <v>464.76666666666677</v>
      </c>
      <c r="H503" s="440">
        <v>533.76666666666677</v>
      </c>
      <c r="I503" s="440">
        <v>546.38333333333344</v>
      </c>
      <c r="J503" s="440">
        <v>568.26666666666677</v>
      </c>
      <c r="K503" s="439">
        <v>524.5</v>
      </c>
      <c r="L503" s="439">
        <v>490</v>
      </c>
      <c r="M503" s="439">
        <v>2.5377200000000002</v>
      </c>
    </row>
    <row r="504" spans="1:13">
      <c r="A504" s="245">
        <v>494</v>
      </c>
      <c r="B504" s="442" t="s">
        <v>528</v>
      </c>
      <c r="C504" s="439">
        <v>2168</v>
      </c>
      <c r="D504" s="440">
        <v>2177.15</v>
      </c>
      <c r="E504" s="440">
        <v>2150.8500000000004</v>
      </c>
      <c r="F504" s="440">
        <v>2133.7000000000003</v>
      </c>
      <c r="G504" s="440">
        <v>2107.4000000000005</v>
      </c>
      <c r="H504" s="440">
        <v>2194.3000000000002</v>
      </c>
      <c r="I504" s="440">
        <v>2220.6000000000004</v>
      </c>
      <c r="J504" s="440">
        <v>2237.75</v>
      </c>
      <c r="K504" s="439">
        <v>2203.4499999999998</v>
      </c>
      <c r="L504" s="439">
        <v>2160</v>
      </c>
      <c r="M504" s="439">
        <v>0.68445</v>
      </c>
    </row>
    <row r="505" spans="1:13">
      <c r="A505" s="245">
        <v>495</v>
      </c>
      <c r="B505" s="442" t="s">
        <v>196</v>
      </c>
      <c r="C505" s="439">
        <v>550.6</v>
      </c>
      <c r="D505" s="440">
        <v>551.75</v>
      </c>
      <c r="E505" s="440">
        <v>548</v>
      </c>
      <c r="F505" s="440">
        <v>545.4</v>
      </c>
      <c r="G505" s="440">
        <v>541.65</v>
      </c>
      <c r="H505" s="440">
        <v>554.35</v>
      </c>
      <c r="I505" s="440">
        <v>558.1</v>
      </c>
      <c r="J505" s="440">
        <v>560.70000000000005</v>
      </c>
      <c r="K505" s="439">
        <v>555.5</v>
      </c>
      <c r="L505" s="439">
        <v>549.15</v>
      </c>
      <c r="M505" s="439">
        <v>54.297339999999998</v>
      </c>
    </row>
    <row r="506" spans="1:13">
      <c r="A506" s="245">
        <v>496</v>
      </c>
      <c r="B506" s="442" t="s">
        <v>529</v>
      </c>
      <c r="C506" s="439">
        <v>651.29999999999995</v>
      </c>
      <c r="D506" s="440">
        <v>649.36666666666667</v>
      </c>
      <c r="E506" s="440">
        <v>642.18333333333339</v>
      </c>
      <c r="F506" s="440">
        <v>633.06666666666672</v>
      </c>
      <c r="G506" s="440">
        <v>625.88333333333344</v>
      </c>
      <c r="H506" s="440">
        <v>658.48333333333335</v>
      </c>
      <c r="I506" s="440">
        <v>665.66666666666652</v>
      </c>
      <c r="J506" s="440">
        <v>674.7833333333333</v>
      </c>
      <c r="K506" s="439">
        <v>656.55</v>
      </c>
      <c r="L506" s="439">
        <v>640.25</v>
      </c>
      <c r="M506" s="439">
        <v>7.8552</v>
      </c>
    </row>
    <row r="507" spans="1:13">
      <c r="A507" s="245">
        <v>497</v>
      </c>
      <c r="B507" s="442" t="s">
        <v>197</v>
      </c>
      <c r="C507" s="439">
        <v>14.75</v>
      </c>
      <c r="D507" s="440">
        <v>14.950000000000001</v>
      </c>
      <c r="E507" s="440">
        <v>14.350000000000001</v>
      </c>
      <c r="F507" s="440">
        <v>13.950000000000001</v>
      </c>
      <c r="G507" s="440">
        <v>13.350000000000001</v>
      </c>
      <c r="H507" s="440">
        <v>15.350000000000001</v>
      </c>
      <c r="I507" s="440">
        <v>15.95</v>
      </c>
      <c r="J507" s="440">
        <v>16.350000000000001</v>
      </c>
      <c r="K507" s="439">
        <v>15.55</v>
      </c>
      <c r="L507" s="439">
        <v>14.55</v>
      </c>
      <c r="M507" s="439">
        <v>2831.4037400000002</v>
      </c>
    </row>
    <row r="508" spans="1:13">
      <c r="A508" s="245">
        <v>498</v>
      </c>
      <c r="B508" s="442" t="s">
        <v>198</v>
      </c>
      <c r="C508" s="439">
        <v>220.15</v>
      </c>
      <c r="D508" s="440">
        <v>218.6</v>
      </c>
      <c r="E508" s="440">
        <v>215.95</v>
      </c>
      <c r="F508" s="440">
        <v>211.75</v>
      </c>
      <c r="G508" s="440">
        <v>209.1</v>
      </c>
      <c r="H508" s="440">
        <v>222.79999999999998</v>
      </c>
      <c r="I508" s="440">
        <v>225.45000000000002</v>
      </c>
      <c r="J508" s="440">
        <v>229.64999999999998</v>
      </c>
      <c r="K508" s="439">
        <v>221.25</v>
      </c>
      <c r="L508" s="439">
        <v>214.4</v>
      </c>
      <c r="M508" s="439">
        <v>167.23656</v>
      </c>
    </row>
    <row r="509" spans="1:13">
      <c r="A509" s="245">
        <v>499</v>
      </c>
      <c r="B509" s="442" t="s">
        <v>530</v>
      </c>
      <c r="C509" s="439">
        <v>305</v>
      </c>
      <c r="D509" s="440">
        <v>298.66666666666669</v>
      </c>
      <c r="E509" s="440">
        <v>290.33333333333337</v>
      </c>
      <c r="F509" s="440">
        <v>275.66666666666669</v>
      </c>
      <c r="G509" s="440">
        <v>267.33333333333337</v>
      </c>
      <c r="H509" s="440">
        <v>313.33333333333337</v>
      </c>
      <c r="I509" s="440">
        <v>321.66666666666674</v>
      </c>
      <c r="J509" s="440">
        <v>336.33333333333337</v>
      </c>
      <c r="K509" s="439">
        <v>307</v>
      </c>
      <c r="L509" s="439">
        <v>284</v>
      </c>
      <c r="M509" s="439">
        <v>12.923970000000001</v>
      </c>
    </row>
    <row r="510" spans="1:13">
      <c r="A510" s="245">
        <v>500</v>
      </c>
      <c r="B510" s="442" t="s">
        <v>531</v>
      </c>
      <c r="C510" s="439">
        <v>2074.35</v>
      </c>
      <c r="D510" s="440">
        <v>2082.5333333333333</v>
      </c>
      <c r="E510" s="440">
        <v>2055.0666666666666</v>
      </c>
      <c r="F510" s="440">
        <v>2035.7833333333333</v>
      </c>
      <c r="G510" s="440">
        <v>2008.3166666666666</v>
      </c>
      <c r="H510" s="440">
        <v>2101.8166666666666</v>
      </c>
      <c r="I510" s="440">
        <v>2129.2833333333328</v>
      </c>
      <c r="J510" s="440">
        <v>2148.5666666666666</v>
      </c>
      <c r="K510" s="439">
        <v>2110</v>
      </c>
      <c r="L510" s="439">
        <v>2063.25</v>
      </c>
      <c r="M510" s="439">
        <v>0.31502000000000002</v>
      </c>
    </row>
    <row r="511" spans="1:13">
      <c r="A511" s="245">
        <v>501</v>
      </c>
      <c r="B511" s="442" t="s">
        <v>741</v>
      </c>
      <c r="C511" s="439">
        <v>1324.85</v>
      </c>
      <c r="D511" s="440">
        <v>1321.3166666666666</v>
      </c>
      <c r="E511" s="440">
        <v>1279.5833333333333</v>
      </c>
      <c r="F511" s="440">
        <v>1234.3166666666666</v>
      </c>
      <c r="G511" s="440">
        <v>1192.5833333333333</v>
      </c>
      <c r="H511" s="440">
        <v>1366.5833333333333</v>
      </c>
      <c r="I511" s="440">
        <v>1408.3166666666668</v>
      </c>
      <c r="J511" s="440">
        <v>1453.5833333333333</v>
      </c>
      <c r="K511" s="439">
        <v>1363.05</v>
      </c>
      <c r="L511" s="439">
        <v>1276.05</v>
      </c>
      <c r="M511" s="439">
        <v>1.3761399999999999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B53" sqref="B53"/>
    </sheetView>
  </sheetViews>
  <sheetFormatPr defaultColWidth="9.33203125" defaultRowHeight="13.2"/>
  <cols>
    <col min="1" max="1" width="12.109375" style="221" customWidth="1"/>
    <col min="2" max="2" width="14.33203125" style="118" customWidth="1"/>
    <col min="3" max="3" width="28.33203125" style="222" customWidth="1"/>
    <col min="4" max="4" width="55.6640625" style="222" customWidth="1"/>
    <col min="5" max="5" width="12.44140625" style="118" customWidth="1"/>
    <col min="6" max="6" width="13.109375" style="118" customWidth="1"/>
    <col min="7" max="7" width="9.5546875" style="118" customWidth="1"/>
    <col min="8" max="8" width="10.33203125" style="223" customWidth="1"/>
    <col min="9" max="16384" width="9.33203125" style="222"/>
  </cols>
  <sheetData>
    <row r="1" spans="1:35" s="220" customFormat="1" ht="11.4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18"/>
      <c r="B5" s="518"/>
      <c r="C5" s="519"/>
      <c r="D5" s="519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20" t="s">
        <v>533</v>
      </c>
      <c r="C7" s="520"/>
      <c r="D7" s="239">
        <f>Main!B10</f>
        <v>44356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44355</v>
      </c>
      <c r="B10" s="244">
        <v>540615</v>
      </c>
      <c r="C10" s="245" t="s">
        <v>962</v>
      </c>
      <c r="D10" s="245" t="s">
        <v>963</v>
      </c>
      <c r="E10" s="469" t="s">
        <v>543</v>
      </c>
      <c r="F10" s="338">
        <v>150000</v>
      </c>
      <c r="G10" s="244">
        <v>8.75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44355</v>
      </c>
      <c r="B11" s="244">
        <v>540615</v>
      </c>
      <c r="C11" s="245" t="s">
        <v>962</v>
      </c>
      <c r="D11" s="245" t="s">
        <v>964</v>
      </c>
      <c r="E11" s="245" t="s">
        <v>542</v>
      </c>
      <c r="F11" s="338">
        <v>110947</v>
      </c>
      <c r="G11" s="244">
        <v>8.74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44355</v>
      </c>
      <c r="B12" s="244">
        <v>539570</v>
      </c>
      <c r="C12" s="245" t="s">
        <v>892</v>
      </c>
      <c r="D12" s="245" t="s">
        <v>965</v>
      </c>
      <c r="E12" s="469" t="s">
        <v>542</v>
      </c>
      <c r="F12" s="338">
        <v>9600</v>
      </c>
      <c r="G12" s="244">
        <v>8.6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44355</v>
      </c>
      <c r="B13" s="244">
        <v>539570</v>
      </c>
      <c r="C13" s="245" t="s">
        <v>892</v>
      </c>
      <c r="D13" s="245" t="s">
        <v>965</v>
      </c>
      <c r="E13" s="469" t="s">
        <v>543</v>
      </c>
      <c r="F13" s="338">
        <v>57600</v>
      </c>
      <c r="G13" s="244">
        <v>8.44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44355</v>
      </c>
      <c r="B14" s="244">
        <v>539570</v>
      </c>
      <c r="C14" s="245" t="s">
        <v>892</v>
      </c>
      <c r="D14" s="245" t="s">
        <v>893</v>
      </c>
      <c r="E14" s="245" t="s">
        <v>543</v>
      </c>
      <c r="F14" s="338">
        <v>57600</v>
      </c>
      <c r="G14" s="244">
        <v>8.4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44355</v>
      </c>
      <c r="B15" s="244">
        <v>524640</v>
      </c>
      <c r="C15" s="245" t="s">
        <v>925</v>
      </c>
      <c r="D15" s="245" t="s">
        <v>966</v>
      </c>
      <c r="E15" s="245" t="s">
        <v>542</v>
      </c>
      <c r="F15" s="338">
        <v>100000</v>
      </c>
      <c r="G15" s="244">
        <v>46.99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44355</v>
      </c>
      <c r="B16" s="244">
        <v>524640</v>
      </c>
      <c r="C16" s="245" t="s">
        <v>925</v>
      </c>
      <c r="D16" s="245" t="s">
        <v>926</v>
      </c>
      <c r="E16" s="245" t="s">
        <v>542</v>
      </c>
      <c r="F16" s="338">
        <v>51820</v>
      </c>
      <c r="G16" s="244">
        <v>46.13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44355</v>
      </c>
      <c r="B17" s="244">
        <v>524640</v>
      </c>
      <c r="C17" s="245" t="s">
        <v>925</v>
      </c>
      <c r="D17" s="245" t="s">
        <v>926</v>
      </c>
      <c r="E17" s="245" t="s">
        <v>543</v>
      </c>
      <c r="F17" s="338">
        <v>129296</v>
      </c>
      <c r="G17" s="244">
        <v>47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44355</v>
      </c>
      <c r="B18" s="244">
        <v>500102</v>
      </c>
      <c r="C18" s="245" t="s">
        <v>967</v>
      </c>
      <c r="D18" s="245" t="s">
        <v>968</v>
      </c>
      <c r="E18" s="469" t="s">
        <v>542</v>
      </c>
      <c r="F18" s="338">
        <v>2300000</v>
      </c>
      <c r="G18" s="244">
        <v>1.49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44355</v>
      </c>
      <c r="B19" s="244">
        <v>500102</v>
      </c>
      <c r="C19" s="245" t="s">
        <v>967</v>
      </c>
      <c r="D19" s="245" t="s">
        <v>968</v>
      </c>
      <c r="E19" s="245" t="s">
        <v>543</v>
      </c>
      <c r="F19" s="338">
        <v>6500000</v>
      </c>
      <c r="G19" s="244">
        <v>1.49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44355</v>
      </c>
      <c r="B20" s="244">
        <v>500102</v>
      </c>
      <c r="C20" s="245" t="s">
        <v>967</v>
      </c>
      <c r="D20" s="245" t="s">
        <v>845</v>
      </c>
      <c r="E20" s="245" t="s">
        <v>542</v>
      </c>
      <c r="F20" s="338">
        <v>5</v>
      </c>
      <c r="G20" s="244">
        <v>1.48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44355</v>
      </c>
      <c r="B21" s="244">
        <v>500102</v>
      </c>
      <c r="C21" s="245" t="s">
        <v>967</v>
      </c>
      <c r="D21" s="245" t="s">
        <v>845</v>
      </c>
      <c r="E21" s="245" t="s">
        <v>543</v>
      </c>
      <c r="F21" s="338">
        <v>7037839</v>
      </c>
      <c r="G21" s="244">
        <v>1.49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44355</v>
      </c>
      <c r="B22" s="244">
        <v>542057</v>
      </c>
      <c r="C22" s="245" t="s">
        <v>927</v>
      </c>
      <c r="D22" s="245" t="s">
        <v>873</v>
      </c>
      <c r="E22" s="469" t="s">
        <v>542</v>
      </c>
      <c r="F22" s="338">
        <v>308311</v>
      </c>
      <c r="G22" s="244">
        <v>54.61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44355</v>
      </c>
      <c r="B23" s="244">
        <v>542057</v>
      </c>
      <c r="C23" s="245" t="s">
        <v>927</v>
      </c>
      <c r="D23" s="245" t="s">
        <v>873</v>
      </c>
      <c r="E23" s="245" t="s">
        <v>543</v>
      </c>
      <c r="F23" s="338">
        <v>308311</v>
      </c>
      <c r="G23" s="244">
        <v>54.75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44355</v>
      </c>
      <c r="B24" s="244">
        <v>526731</v>
      </c>
      <c r="C24" s="245" t="s">
        <v>929</v>
      </c>
      <c r="D24" s="245" t="s">
        <v>930</v>
      </c>
      <c r="E24" s="245" t="s">
        <v>542</v>
      </c>
      <c r="F24" s="338">
        <v>1000</v>
      </c>
      <c r="G24" s="244">
        <v>109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44355</v>
      </c>
      <c r="B25" s="244">
        <v>526731</v>
      </c>
      <c r="C25" s="245" t="s">
        <v>929</v>
      </c>
      <c r="D25" s="245" t="s">
        <v>930</v>
      </c>
      <c r="E25" s="469" t="s">
        <v>543</v>
      </c>
      <c r="F25" s="338">
        <v>28507</v>
      </c>
      <c r="G25" s="244">
        <v>110.81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44355</v>
      </c>
      <c r="B26" s="244">
        <v>526731</v>
      </c>
      <c r="C26" s="245" t="s">
        <v>929</v>
      </c>
      <c r="D26" s="245" t="s">
        <v>969</v>
      </c>
      <c r="E26" s="245" t="s">
        <v>542</v>
      </c>
      <c r="F26" s="338">
        <v>44006</v>
      </c>
      <c r="G26" s="244">
        <v>121.76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44355</v>
      </c>
      <c r="B27" s="244">
        <v>526731</v>
      </c>
      <c r="C27" s="245" t="s">
        <v>929</v>
      </c>
      <c r="D27" s="245" t="s">
        <v>931</v>
      </c>
      <c r="E27" s="469" t="s">
        <v>543</v>
      </c>
      <c r="F27" s="338">
        <v>44107</v>
      </c>
      <c r="G27" s="244">
        <v>114.19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44355</v>
      </c>
      <c r="B28" s="244">
        <v>539800</v>
      </c>
      <c r="C28" s="245" t="s">
        <v>932</v>
      </c>
      <c r="D28" s="245" t="s">
        <v>935</v>
      </c>
      <c r="E28" s="469" t="s">
        <v>543</v>
      </c>
      <c r="F28" s="338">
        <v>100000</v>
      </c>
      <c r="G28" s="244">
        <v>14.74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44355</v>
      </c>
      <c r="B29" s="244">
        <v>501831</v>
      </c>
      <c r="C29" s="245" t="s">
        <v>936</v>
      </c>
      <c r="D29" s="245" t="s">
        <v>937</v>
      </c>
      <c r="E29" s="245" t="s">
        <v>543</v>
      </c>
      <c r="F29" s="338">
        <v>100000</v>
      </c>
      <c r="G29" s="244">
        <v>267.83999999999997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44355</v>
      </c>
      <c r="B30" s="244">
        <v>532329</v>
      </c>
      <c r="C30" s="245" t="s">
        <v>970</v>
      </c>
      <c r="D30" s="245" t="s">
        <v>971</v>
      </c>
      <c r="E30" s="469" t="s">
        <v>543</v>
      </c>
      <c r="F30" s="338">
        <v>20000</v>
      </c>
      <c r="G30" s="244">
        <v>359.75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44355</v>
      </c>
      <c r="B31" s="244">
        <v>540151</v>
      </c>
      <c r="C31" s="245" t="s">
        <v>972</v>
      </c>
      <c r="D31" s="245" t="s">
        <v>973</v>
      </c>
      <c r="E31" s="469" t="s">
        <v>543</v>
      </c>
      <c r="F31" s="338">
        <v>147000</v>
      </c>
      <c r="G31" s="244">
        <v>67.5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44355</v>
      </c>
      <c r="B32" s="244">
        <v>542666</v>
      </c>
      <c r="C32" s="245" t="s">
        <v>974</v>
      </c>
      <c r="D32" s="245" t="s">
        <v>975</v>
      </c>
      <c r="E32" s="245" t="s">
        <v>543</v>
      </c>
      <c r="F32" s="338">
        <v>40000</v>
      </c>
      <c r="G32" s="244">
        <v>45.75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44355</v>
      </c>
      <c r="B33" s="244">
        <v>542666</v>
      </c>
      <c r="C33" s="245" t="s">
        <v>974</v>
      </c>
      <c r="D33" s="245" t="s">
        <v>976</v>
      </c>
      <c r="E33" s="469" t="s">
        <v>542</v>
      </c>
      <c r="F33" s="338">
        <v>40000</v>
      </c>
      <c r="G33" s="244">
        <v>45.75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44355</v>
      </c>
      <c r="B34" s="244">
        <v>532467</v>
      </c>
      <c r="C34" s="245" t="s">
        <v>977</v>
      </c>
      <c r="D34" s="245" t="s">
        <v>978</v>
      </c>
      <c r="E34" s="245" t="s">
        <v>543</v>
      </c>
      <c r="F34" s="338">
        <v>221797</v>
      </c>
      <c r="G34" s="244">
        <v>8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44355</v>
      </c>
      <c r="B35" s="244">
        <v>532467</v>
      </c>
      <c r="C35" s="245" t="s">
        <v>977</v>
      </c>
      <c r="D35" s="245" t="s">
        <v>979</v>
      </c>
      <c r="E35" s="469" t="s">
        <v>542</v>
      </c>
      <c r="F35" s="338">
        <v>324699</v>
      </c>
      <c r="G35" s="244">
        <v>8.07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44355</v>
      </c>
      <c r="B36" s="244">
        <v>532467</v>
      </c>
      <c r="C36" s="245" t="s">
        <v>977</v>
      </c>
      <c r="D36" s="245" t="s">
        <v>980</v>
      </c>
      <c r="E36" s="245" t="s">
        <v>543</v>
      </c>
      <c r="F36" s="338">
        <v>86513</v>
      </c>
      <c r="G36" s="244">
        <v>8.25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44355</v>
      </c>
      <c r="B37" s="244">
        <v>531550</v>
      </c>
      <c r="C37" s="245" t="s">
        <v>981</v>
      </c>
      <c r="D37" s="245" t="s">
        <v>982</v>
      </c>
      <c r="E37" s="469" t="s">
        <v>542</v>
      </c>
      <c r="F37" s="338">
        <v>32500</v>
      </c>
      <c r="G37" s="244">
        <v>3.9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44355</v>
      </c>
      <c r="B38" s="244">
        <v>512399</v>
      </c>
      <c r="C38" s="245" t="s">
        <v>983</v>
      </c>
      <c r="D38" s="245" t="s">
        <v>984</v>
      </c>
      <c r="E38" s="245" t="s">
        <v>543</v>
      </c>
      <c r="F38" s="338">
        <v>83000</v>
      </c>
      <c r="G38" s="244">
        <v>39.950000000000003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44355</v>
      </c>
      <c r="B39" s="244">
        <v>512399</v>
      </c>
      <c r="C39" s="245" t="s">
        <v>983</v>
      </c>
      <c r="D39" s="245" t="s">
        <v>985</v>
      </c>
      <c r="E39" s="469" t="s">
        <v>542</v>
      </c>
      <c r="F39" s="338">
        <v>35000</v>
      </c>
      <c r="G39" s="244">
        <v>39.950000000000003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44355</v>
      </c>
      <c r="B40" s="244">
        <v>539679</v>
      </c>
      <c r="C40" s="245" t="s">
        <v>904</v>
      </c>
      <c r="D40" s="245" t="s">
        <v>986</v>
      </c>
      <c r="E40" s="469" t="s">
        <v>543</v>
      </c>
      <c r="F40" s="338">
        <v>50000</v>
      </c>
      <c r="G40" s="244">
        <v>10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44355</v>
      </c>
      <c r="B41" s="244">
        <v>539679</v>
      </c>
      <c r="C41" s="245" t="s">
        <v>904</v>
      </c>
      <c r="D41" s="245" t="s">
        <v>987</v>
      </c>
      <c r="E41" s="245" t="s">
        <v>543</v>
      </c>
      <c r="F41" s="338">
        <v>45000</v>
      </c>
      <c r="G41" s="244">
        <v>10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44355</v>
      </c>
      <c r="B42" s="244">
        <v>539679</v>
      </c>
      <c r="C42" s="245" t="s">
        <v>904</v>
      </c>
      <c r="D42" s="245" t="s">
        <v>988</v>
      </c>
      <c r="E42" s="245" t="s">
        <v>543</v>
      </c>
      <c r="F42" s="338">
        <v>55000</v>
      </c>
      <c r="G42" s="244">
        <v>10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44355</v>
      </c>
      <c r="B43" s="244">
        <v>539679</v>
      </c>
      <c r="C43" s="245" t="s">
        <v>904</v>
      </c>
      <c r="D43" s="245" t="s">
        <v>935</v>
      </c>
      <c r="E43" s="469" t="s">
        <v>542</v>
      </c>
      <c r="F43" s="338">
        <v>100000</v>
      </c>
      <c r="G43" s="244">
        <v>10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44355</v>
      </c>
      <c r="B44" s="244">
        <v>539679</v>
      </c>
      <c r="C44" s="245" t="s">
        <v>904</v>
      </c>
      <c r="D44" s="245" t="s">
        <v>989</v>
      </c>
      <c r="E44" s="469" t="s">
        <v>543</v>
      </c>
      <c r="F44" s="338">
        <v>99950</v>
      </c>
      <c r="G44" s="244">
        <v>10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44355</v>
      </c>
      <c r="B45" s="244">
        <v>539679</v>
      </c>
      <c r="C45" s="245" t="s">
        <v>904</v>
      </c>
      <c r="D45" s="245" t="s">
        <v>934</v>
      </c>
      <c r="E45" s="245" t="s">
        <v>542</v>
      </c>
      <c r="F45" s="338">
        <v>250</v>
      </c>
      <c r="G45" s="244">
        <v>10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44355</v>
      </c>
      <c r="B46" s="244">
        <v>539679</v>
      </c>
      <c r="C46" s="245" t="s">
        <v>904</v>
      </c>
      <c r="D46" s="245" t="s">
        <v>933</v>
      </c>
      <c r="E46" s="469" t="s">
        <v>542</v>
      </c>
      <c r="F46" s="338">
        <v>67418</v>
      </c>
      <c r="G46" s="244">
        <v>10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44355</v>
      </c>
      <c r="B47" s="244">
        <v>539679</v>
      </c>
      <c r="C47" s="245" t="s">
        <v>904</v>
      </c>
      <c r="D47" s="245" t="s">
        <v>990</v>
      </c>
      <c r="E47" s="245" t="s">
        <v>542</v>
      </c>
      <c r="F47" s="338">
        <v>227760</v>
      </c>
      <c r="G47" s="244">
        <v>10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44355</v>
      </c>
      <c r="B48" s="244">
        <v>539679</v>
      </c>
      <c r="C48" s="245" t="s">
        <v>904</v>
      </c>
      <c r="D48" s="245" t="s">
        <v>934</v>
      </c>
      <c r="E48" s="469" t="s">
        <v>543</v>
      </c>
      <c r="F48" s="338">
        <v>80000</v>
      </c>
      <c r="G48" s="244">
        <v>10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44355</v>
      </c>
      <c r="B49" s="244">
        <v>540192</v>
      </c>
      <c r="C49" s="245" t="s">
        <v>991</v>
      </c>
      <c r="D49" s="245" t="s">
        <v>992</v>
      </c>
      <c r="E49" s="469" t="s">
        <v>543</v>
      </c>
      <c r="F49" s="338">
        <v>450824</v>
      </c>
      <c r="G49" s="244">
        <v>9.93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44355</v>
      </c>
      <c r="B50" s="244">
        <v>505523</v>
      </c>
      <c r="C50" s="245" t="s">
        <v>938</v>
      </c>
      <c r="D50" s="245" t="s">
        <v>906</v>
      </c>
      <c r="E50" s="245" t="s">
        <v>543</v>
      </c>
      <c r="F50" s="338">
        <v>2849127</v>
      </c>
      <c r="G50" s="244">
        <v>0.49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44355</v>
      </c>
      <c r="B51" s="244">
        <v>539519</v>
      </c>
      <c r="C51" s="245" t="s">
        <v>993</v>
      </c>
      <c r="D51" s="245" t="s">
        <v>994</v>
      </c>
      <c r="E51" s="245" t="s">
        <v>543</v>
      </c>
      <c r="F51" s="338">
        <v>60000</v>
      </c>
      <c r="G51" s="244">
        <v>20.25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44355</v>
      </c>
      <c r="B52" s="244">
        <v>509040</v>
      </c>
      <c r="C52" s="245" t="s">
        <v>995</v>
      </c>
      <c r="D52" s="245" t="s">
        <v>873</v>
      </c>
      <c r="E52" s="245" t="s">
        <v>542</v>
      </c>
      <c r="F52" s="338">
        <v>17703</v>
      </c>
      <c r="G52" s="244">
        <v>18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44355</v>
      </c>
      <c r="B53" s="244">
        <v>509040</v>
      </c>
      <c r="C53" s="245" t="s">
        <v>995</v>
      </c>
      <c r="D53" s="245" t="s">
        <v>873</v>
      </c>
      <c r="E53" s="469" t="s">
        <v>543</v>
      </c>
      <c r="F53" s="338">
        <v>16849</v>
      </c>
      <c r="G53" s="244">
        <v>17.7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44355</v>
      </c>
      <c r="B54" s="244">
        <v>540416</v>
      </c>
      <c r="C54" s="245" t="s">
        <v>996</v>
      </c>
      <c r="D54" s="245" t="s">
        <v>997</v>
      </c>
      <c r="E54" s="469" t="s">
        <v>542</v>
      </c>
      <c r="F54" s="338">
        <v>22400</v>
      </c>
      <c r="G54" s="244">
        <v>89.05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44355</v>
      </c>
      <c r="B55" s="244">
        <v>540416</v>
      </c>
      <c r="C55" s="245" t="s">
        <v>996</v>
      </c>
      <c r="D55" s="245" t="s">
        <v>998</v>
      </c>
      <c r="E55" s="245" t="s">
        <v>543</v>
      </c>
      <c r="F55" s="338">
        <v>22400</v>
      </c>
      <c r="G55" s="244">
        <v>89.05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44355</v>
      </c>
      <c r="B56" s="244">
        <v>540198</v>
      </c>
      <c r="C56" s="245" t="s">
        <v>999</v>
      </c>
      <c r="D56" s="245" t="s">
        <v>1000</v>
      </c>
      <c r="E56" s="245" t="s">
        <v>542</v>
      </c>
      <c r="F56" s="338">
        <v>1520</v>
      </c>
      <c r="G56" s="244">
        <v>33.07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44355</v>
      </c>
      <c r="B57" s="244">
        <v>540198</v>
      </c>
      <c r="C57" s="245" t="s">
        <v>999</v>
      </c>
      <c r="D57" s="245" t="s">
        <v>1000</v>
      </c>
      <c r="E57" s="469" t="s">
        <v>543</v>
      </c>
      <c r="F57" s="338">
        <v>28816</v>
      </c>
      <c r="G57" s="244">
        <v>32.159999999999997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44355</v>
      </c>
      <c r="B58" s="244">
        <v>539291</v>
      </c>
      <c r="C58" s="245" t="s">
        <v>894</v>
      </c>
      <c r="D58" s="245" t="s">
        <v>1001</v>
      </c>
      <c r="E58" s="245" t="s">
        <v>543</v>
      </c>
      <c r="F58" s="338">
        <v>50000</v>
      </c>
      <c r="G58" s="244">
        <v>17.36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44355</v>
      </c>
      <c r="B59" s="244">
        <v>524572</v>
      </c>
      <c r="C59" s="245" t="s">
        <v>1002</v>
      </c>
      <c r="D59" s="245" t="s">
        <v>845</v>
      </c>
      <c r="E59" s="245" t="s">
        <v>542</v>
      </c>
      <c r="F59" s="338">
        <v>100000</v>
      </c>
      <c r="G59" s="244">
        <v>22.11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44355</v>
      </c>
      <c r="B60" s="244">
        <v>539760</v>
      </c>
      <c r="C60" s="245" t="s">
        <v>1003</v>
      </c>
      <c r="D60" s="245" t="s">
        <v>1004</v>
      </c>
      <c r="E60" s="245" t="s">
        <v>543</v>
      </c>
      <c r="F60" s="338">
        <v>132000</v>
      </c>
      <c r="G60" s="244">
        <v>43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44355</v>
      </c>
      <c r="B61" s="244">
        <v>539760</v>
      </c>
      <c r="C61" s="245" t="s">
        <v>1003</v>
      </c>
      <c r="D61" s="245" t="s">
        <v>1005</v>
      </c>
      <c r="E61" s="245" t="s">
        <v>542</v>
      </c>
      <c r="F61" s="338">
        <v>267000</v>
      </c>
      <c r="G61" s="244">
        <v>43.25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44355</v>
      </c>
      <c r="B62" s="244">
        <v>539760</v>
      </c>
      <c r="C62" s="222" t="s">
        <v>1003</v>
      </c>
      <c r="D62" s="222" t="s">
        <v>1006</v>
      </c>
      <c r="E62" s="245" t="s">
        <v>543</v>
      </c>
      <c r="F62" s="338">
        <v>129000</v>
      </c>
      <c r="G62" s="244">
        <v>43.5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44355</v>
      </c>
      <c r="B63" s="244">
        <v>539526</v>
      </c>
      <c r="C63" s="245" t="s">
        <v>1007</v>
      </c>
      <c r="D63" s="245" t="s">
        <v>928</v>
      </c>
      <c r="E63" s="245" t="s">
        <v>542</v>
      </c>
      <c r="F63" s="338">
        <v>593028</v>
      </c>
      <c r="G63" s="244">
        <v>0.83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44355</v>
      </c>
      <c r="B64" s="244">
        <v>539526</v>
      </c>
      <c r="C64" s="245" t="s">
        <v>1007</v>
      </c>
      <c r="D64" s="245" t="s">
        <v>928</v>
      </c>
      <c r="E64" s="245" t="s">
        <v>543</v>
      </c>
      <c r="F64" s="338">
        <v>886978</v>
      </c>
      <c r="G64" s="244">
        <v>0.83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44355</v>
      </c>
      <c r="B65" s="244">
        <v>540259</v>
      </c>
      <c r="C65" s="245" t="s">
        <v>895</v>
      </c>
      <c r="D65" s="245" t="s">
        <v>939</v>
      </c>
      <c r="E65" s="245" t="s">
        <v>542</v>
      </c>
      <c r="F65" s="338">
        <v>70152</v>
      </c>
      <c r="G65" s="244">
        <v>10.050000000000001</v>
      </c>
      <c r="H65" s="315" t="s">
        <v>305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44355</v>
      </c>
      <c r="B66" s="244">
        <v>540259</v>
      </c>
      <c r="C66" s="245" t="s">
        <v>895</v>
      </c>
      <c r="D66" s="245" t="s">
        <v>939</v>
      </c>
      <c r="E66" s="245" t="s">
        <v>543</v>
      </c>
      <c r="F66" s="338">
        <v>70152</v>
      </c>
      <c r="G66" s="244">
        <v>10.26</v>
      </c>
      <c r="H66" s="315" t="s">
        <v>305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44355</v>
      </c>
      <c r="B67" s="244">
        <v>540259</v>
      </c>
      <c r="C67" s="245" t="s">
        <v>895</v>
      </c>
      <c r="D67" s="245" t="s">
        <v>940</v>
      </c>
      <c r="E67" s="245" t="s">
        <v>543</v>
      </c>
      <c r="F67" s="338">
        <v>150000</v>
      </c>
      <c r="G67" s="244">
        <v>10.029999999999999</v>
      </c>
      <c r="H67" s="315" t="s">
        <v>305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44355</v>
      </c>
      <c r="B68" s="244">
        <v>539026</v>
      </c>
      <c r="C68" s="245" t="s">
        <v>941</v>
      </c>
      <c r="D68" s="245" t="s">
        <v>942</v>
      </c>
      <c r="E68" s="245" t="s">
        <v>542</v>
      </c>
      <c r="F68" s="338">
        <v>36000</v>
      </c>
      <c r="G68" s="244">
        <v>9.2799999999999994</v>
      </c>
      <c r="H68" s="315" t="s">
        <v>305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44355</v>
      </c>
      <c r="B69" s="244">
        <v>539026</v>
      </c>
      <c r="C69" s="245" t="s">
        <v>941</v>
      </c>
      <c r="D69" s="245" t="s">
        <v>1008</v>
      </c>
      <c r="E69" s="245" t="s">
        <v>543</v>
      </c>
      <c r="F69" s="338">
        <v>36000</v>
      </c>
      <c r="G69" s="244">
        <v>9.24</v>
      </c>
      <c r="H69" s="315" t="s">
        <v>305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44355</v>
      </c>
      <c r="B70" s="244">
        <v>539026</v>
      </c>
      <c r="C70" s="245" t="s">
        <v>941</v>
      </c>
      <c r="D70" s="245" t="s">
        <v>1009</v>
      </c>
      <c r="E70" s="245" t="s">
        <v>542</v>
      </c>
      <c r="F70" s="338">
        <v>20000</v>
      </c>
      <c r="G70" s="244">
        <v>9.24</v>
      </c>
      <c r="H70" s="315" t="s">
        <v>305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44355</v>
      </c>
      <c r="B71" s="244">
        <v>539026</v>
      </c>
      <c r="C71" s="245" t="s">
        <v>941</v>
      </c>
      <c r="D71" s="245" t="s">
        <v>1009</v>
      </c>
      <c r="E71" s="245" t="s">
        <v>543</v>
      </c>
      <c r="F71" s="338">
        <v>20000</v>
      </c>
      <c r="G71" s="244">
        <v>9.2799999999999994</v>
      </c>
      <c r="H71" s="315" t="s">
        <v>305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44355</v>
      </c>
      <c r="B72" s="244">
        <v>539406</v>
      </c>
      <c r="C72" s="245" t="s">
        <v>1010</v>
      </c>
      <c r="D72" s="245" t="s">
        <v>1011</v>
      </c>
      <c r="E72" s="245" t="s">
        <v>542</v>
      </c>
      <c r="F72" s="338">
        <v>28738</v>
      </c>
      <c r="G72" s="244">
        <v>21.18</v>
      </c>
      <c r="H72" s="315" t="s">
        <v>305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44355</v>
      </c>
      <c r="B73" s="244">
        <v>539406</v>
      </c>
      <c r="C73" s="245" t="s">
        <v>1010</v>
      </c>
      <c r="D73" s="245" t="s">
        <v>1012</v>
      </c>
      <c r="E73" s="245" t="s">
        <v>543</v>
      </c>
      <c r="F73" s="338">
        <v>7500</v>
      </c>
      <c r="G73" s="244">
        <v>21.18</v>
      </c>
      <c r="H73" s="315" t="s">
        <v>305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44355</v>
      </c>
      <c r="B74" s="244">
        <v>539406</v>
      </c>
      <c r="C74" s="245" t="s">
        <v>1010</v>
      </c>
      <c r="D74" s="245" t="s">
        <v>1013</v>
      </c>
      <c r="E74" s="245" t="s">
        <v>543</v>
      </c>
      <c r="F74" s="338">
        <v>11938</v>
      </c>
      <c r="G74" s="244">
        <v>21.18</v>
      </c>
      <c r="H74" s="315" t="s">
        <v>305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44355</v>
      </c>
      <c r="B75" s="244">
        <v>539406</v>
      </c>
      <c r="C75" s="245" t="s">
        <v>1010</v>
      </c>
      <c r="D75" s="245" t="s">
        <v>1014</v>
      </c>
      <c r="E75" s="245" t="s">
        <v>543</v>
      </c>
      <c r="F75" s="338">
        <v>10000</v>
      </c>
      <c r="G75" s="244">
        <v>21.18</v>
      </c>
      <c r="H75" s="315" t="s">
        <v>305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44355</v>
      </c>
      <c r="B76" s="244">
        <v>539406</v>
      </c>
      <c r="C76" s="245" t="s">
        <v>1010</v>
      </c>
      <c r="D76" s="245" t="s">
        <v>1015</v>
      </c>
      <c r="E76" s="245" t="s">
        <v>543</v>
      </c>
      <c r="F76" s="338">
        <v>25000</v>
      </c>
      <c r="G76" s="244">
        <v>21.18</v>
      </c>
      <c r="H76" s="315" t="s">
        <v>305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44355</v>
      </c>
      <c r="B77" s="244">
        <v>539406</v>
      </c>
      <c r="C77" s="245" t="s">
        <v>1010</v>
      </c>
      <c r="D77" s="245" t="s">
        <v>1016</v>
      </c>
      <c r="E77" s="245" t="s">
        <v>543</v>
      </c>
      <c r="F77" s="338">
        <v>12300</v>
      </c>
      <c r="G77" s="244">
        <v>21.18</v>
      </c>
      <c r="H77" s="315" t="s">
        <v>305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44355</v>
      </c>
      <c r="B78" s="244">
        <v>539406</v>
      </c>
      <c r="C78" s="245" t="s">
        <v>1010</v>
      </c>
      <c r="D78" s="245" t="s">
        <v>1017</v>
      </c>
      <c r="E78" s="245" t="s">
        <v>543</v>
      </c>
      <c r="F78" s="338">
        <v>15000</v>
      </c>
      <c r="G78" s="244">
        <v>21.18</v>
      </c>
      <c r="H78" s="315" t="s">
        <v>305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44355</v>
      </c>
      <c r="B79" s="244">
        <v>539406</v>
      </c>
      <c r="C79" s="245" t="s">
        <v>1010</v>
      </c>
      <c r="D79" s="245" t="s">
        <v>1018</v>
      </c>
      <c r="E79" s="245" t="s">
        <v>542</v>
      </c>
      <c r="F79" s="338">
        <v>50000</v>
      </c>
      <c r="G79" s="244">
        <v>21.18</v>
      </c>
      <c r="H79" s="315" t="s">
        <v>305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44355</v>
      </c>
      <c r="B80" s="244">
        <v>533056</v>
      </c>
      <c r="C80" s="245" t="s">
        <v>1019</v>
      </c>
      <c r="D80" s="245" t="s">
        <v>1020</v>
      </c>
      <c r="E80" s="245" t="s">
        <v>543</v>
      </c>
      <c r="F80" s="338">
        <v>185000</v>
      </c>
      <c r="G80" s="244">
        <v>43.71</v>
      </c>
      <c r="H80" s="315" t="s">
        <v>305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44355</v>
      </c>
      <c r="B81" s="244">
        <v>533056</v>
      </c>
      <c r="C81" s="245" t="s">
        <v>1019</v>
      </c>
      <c r="D81" s="245" t="s">
        <v>1021</v>
      </c>
      <c r="E81" s="245" t="s">
        <v>543</v>
      </c>
      <c r="F81" s="338">
        <v>250000</v>
      </c>
      <c r="G81" s="244">
        <v>42.01</v>
      </c>
      <c r="H81" s="315" t="s">
        <v>305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44355</v>
      </c>
      <c r="B82" s="244">
        <v>531025</v>
      </c>
      <c r="C82" s="245" t="s">
        <v>905</v>
      </c>
      <c r="D82" s="245" t="s">
        <v>906</v>
      </c>
      <c r="E82" s="245" t="s">
        <v>543</v>
      </c>
      <c r="F82" s="338">
        <v>290153</v>
      </c>
      <c r="G82" s="244">
        <v>1.65</v>
      </c>
      <c r="H82" s="315" t="s">
        <v>305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44355</v>
      </c>
      <c r="B83" s="244">
        <v>539222</v>
      </c>
      <c r="C83" s="245" t="s">
        <v>943</v>
      </c>
      <c r="D83" s="245" t="s">
        <v>1022</v>
      </c>
      <c r="E83" s="245" t="s">
        <v>542</v>
      </c>
      <c r="F83" s="338">
        <v>27500</v>
      </c>
      <c r="G83" s="244">
        <v>9.91</v>
      </c>
      <c r="H83" s="315" t="s">
        <v>305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44355</v>
      </c>
      <c r="B84" s="244">
        <v>539222</v>
      </c>
      <c r="C84" s="245" t="s">
        <v>943</v>
      </c>
      <c r="D84" s="245" t="s">
        <v>1022</v>
      </c>
      <c r="E84" s="245" t="s">
        <v>543</v>
      </c>
      <c r="F84" s="338">
        <v>30000</v>
      </c>
      <c r="G84" s="244">
        <v>9.7100000000000009</v>
      </c>
      <c r="H84" s="315" t="s">
        <v>305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44355</v>
      </c>
      <c r="B85" s="244">
        <v>539222</v>
      </c>
      <c r="C85" s="245" t="s">
        <v>943</v>
      </c>
      <c r="D85" s="245" t="s">
        <v>1023</v>
      </c>
      <c r="E85" s="245" t="s">
        <v>543</v>
      </c>
      <c r="F85" s="338">
        <v>35000</v>
      </c>
      <c r="G85" s="244">
        <v>9.93</v>
      </c>
      <c r="H85" s="315" t="s">
        <v>305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44355</v>
      </c>
      <c r="B86" s="244">
        <v>530063</v>
      </c>
      <c r="C86" s="245" t="s">
        <v>1024</v>
      </c>
      <c r="D86" s="245" t="s">
        <v>1025</v>
      </c>
      <c r="E86" s="245" t="s">
        <v>543</v>
      </c>
      <c r="F86" s="338">
        <v>103354</v>
      </c>
      <c r="G86" s="244">
        <v>1.95</v>
      </c>
      <c r="H86" s="315" t="s">
        <v>305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44355</v>
      </c>
      <c r="B87" s="244" t="s">
        <v>1026</v>
      </c>
      <c r="C87" s="245" t="s">
        <v>1027</v>
      </c>
      <c r="D87" s="245" t="s">
        <v>1028</v>
      </c>
      <c r="E87" s="245" t="s">
        <v>542</v>
      </c>
      <c r="F87" s="338">
        <v>115272</v>
      </c>
      <c r="G87" s="244">
        <v>14.39</v>
      </c>
      <c r="H87" s="315" t="s">
        <v>838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44355</v>
      </c>
      <c r="B88" s="244" t="s">
        <v>1029</v>
      </c>
      <c r="C88" s="245" t="s">
        <v>1030</v>
      </c>
      <c r="D88" s="245" t="s">
        <v>897</v>
      </c>
      <c r="E88" s="245" t="s">
        <v>542</v>
      </c>
      <c r="F88" s="338">
        <v>254005</v>
      </c>
      <c r="G88" s="244">
        <v>258.76</v>
      </c>
      <c r="H88" s="315" t="s">
        <v>838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44355</v>
      </c>
      <c r="B89" s="244" t="s">
        <v>1029</v>
      </c>
      <c r="C89" s="245" t="s">
        <v>1030</v>
      </c>
      <c r="D89" s="245" t="s">
        <v>896</v>
      </c>
      <c r="E89" s="245" t="s">
        <v>542</v>
      </c>
      <c r="F89" s="338">
        <v>242294</v>
      </c>
      <c r="G89" s="244">
        <v>260.79000000000002</v>
      </c>
      <c r="H89" s="315" t="s">
        <v>838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44355</v>
      </c>
      <c r="B90" s="244" t="s">
        <v>1029</v>
      </c>
      <c r="C90" s="245" t="s">
        <v>1030</v>
      </c>
      <c r="D90" s="245" t="s">
        <v>849</v>
      </c>
      <c r="E90" s="245" t="s">
        <v>542</v>
      </c>
      <c r="F90" s="338">
        <v>414683</v>
      </c>
      <c r="G90" s="244">
        <v>261.88</v>
      </c>
      <c r="H90" s="315" t="s">
        <v>838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44355</v>
      </c>
      <c r="B91" s="244" t="s">
        <v>1031</v>
      </c>
      <c r="C91" s="245" t="s">
        <v>1032</v>
      </c>
      <c r="D91" s="245" t="s">
        <v>1033</v>
      </c>
      <c r="E91" s="245" t="s">
        <v>542</v>
      </c>
      <c r="F91" s="338">
        <v>602000</v>
      </c>
      <c r="G91" s="244">
        <v>159.13999999999999</v>
      </c>
      <c r="H91" s="315" t="s">
        <v>838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44355</v>
      </c>
      <c r="B92" s="244" t="s">
        <v>907</v>
      </c>
      <c r="C92" s="245" t="s">
        <v>908</v>
      </c>
      <c r="D92" s="245" t="s">
        <v>909</v>
      </c>
      <c r="E92" s="245" t="s">
        <v>542</v>
      </c>
      <c r="F92" s="338">
        <v>392000</v>
      </c>
      <c r="G92" s="244">
        <v>3.42</v>
      </c>
      <c r="H92" s="315" t="s">
        <v>838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44355</v>
      </c>
      <c r="B93" s="244" t="s">
        <v>944</v>
      </c>
      <c r="C93" s="245" t="s">
        <v>945</v>
      </c>
      <c r="D93" s="245" t="s">
        <v>849</v>
      </c>
      <c r="E93" s="245" t="s">
        <v>542</v>
      </c>
      <c r="F93" s="338">
        <v>2046870</v>
      </c>
      <c r="G93" s="244">
        <v>67.8</v>
      </c>
      <c r="H93" s="315" t="s">
        <v>838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44355</v>
      </c>
      <c r="B94" s="244" t="s">
        <v>944</v>
      </c>
      <c r="C94" s="245" t="s">
        <v>945</v>
      </c>
      <c r="D94" s="245" t="s">
        <v>896</v>
      </c>
      <c r="E94" s="245" t="s">
        <v>542</v>
      </c>
      <c r="F94" s="338">
        <v>997789</v>
      </c>
      <c r="G94" s="244">
        <v>67.349999999999994</v>
      </c>
      <c r="H94" s="315" t="s">
        <v>838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44355</v>
      </c>
      <c r="B95" s="244" t="s">
        <v>1034</v>
      </c>
      <c r="C95" s="245" t="s">
        <v>1035</v>
      </c>
      <c r="D95" s="245" t="s">
        <v>1036</v>
      </c>
      <c r="E95" s="245" t="s">
        <v>542</v>
      </c>
      <c r="F95" s="338">
        <v>78000</v>
      </c>
      <c r="G95" s="244">
        <v>9.75</v>
      </c>
      <c r="H95" s="315" t="s">
        <v>838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44355</v>
      </c>
      <c r="B96" s="244" t="s">
        <v>1034</v>
      </c>
      <c r="C96" s="245" t="s">
        <v>1035</v>
      </c>
      <c r="D96" s="245" t="s">
        <v>1037</v>
      </c>
      <c r="E96" s="245" t="s">
        <v>542</v>
      </c>
      <c r="F96" s="338">
        <v>102000</v>
      </c>
      <c r="G96" s="244">
        <v>9.75</v>
      </c>
      <c r="H96" s="315" t="s">
        <v>838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44355</v>
      </c>
      <c r="B97" s="244" t="s">
        <v>1034</v>
      </c>
      <c r="C97" s="245" t="s">
        <v>1035</v>
      </c>
      <c r="D97" s="245" t="s">
        <v>1038</v>
      </c>
      <c r="E97" s="245" t="s">
        <v>542</v>
      </c>
      <c r="F97" s="338">
        <v>204000</v>
      </c>
      <c r="G97" s="244">
        <v>9.75</v>
      </c>
      <c r="H97" s="315" t="s">
        <v>838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44355</v>
      </c>
      <c r="B98" s="244" t="s">
        <v>1034</v>
      </c>
      <c r="C98" s="245" t="s">
        <v>1035</v>
      </c>
      <c r="D98" s="245" t="s">
        <v>1039</v>
      </c>
      <c r="E98" s="245" t="s">
        <v>542</v>
      </c>
      <c r="F98" s="338">
        <v>204000</v>
      </c>
      <c r="G98" s="244">
        <v>9.75</v>
      </c>
      <c r="H98" s="315" t="s">
        <v>838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44355</v>
      </c>
      <c r="B99" s="244" t="s">
        <v>1040</v>
      </c>
      <c r="C99" s="245" t="s">
        <v>1041</v>
      </c>
      <c r="D99" s="245" t="s">
        <v>1042</v>
      </c>
      <c r="E99" s="245" t="s">
        <v>542</v>
      </c>
      <c r="F99" s="338">
        <v>613349</v>
      </c>
      <c r="G99" s="244">
        <v>36.1</v>
      </c>
      <c r="H99" s="315" t="s">
        <v>838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44355</v>
      </c>
      <c r="B100" s="244" t="s">
        <v>1043</v>
      </c>
      <c r="C100" s="245" t="s">
        <v>1044</v>
      </c>
      <c r="D100" s="245" t="s">
        <v>1045</v>
      </c>
      <c r="E100" s="245" t="s">
        <v>542</v>
      </c>
      <c r="F100" s="338">
        <v>27200</v>
      </c>
      <c r="G100" s="244">
        <v>148</v>
      </c>
      <c r="H100" s="315" t="s">
        <v>838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44355</v>
      </c>
      <c r="B101" s="244" t="s">
        <v>1043</v>
      </c>
      <c r="C101" s="245" t="s">
        <v>1044</v>
      </c>
      <c r="D101" s="245" t="s">
        <v>1046</v>
      </c>
      <c r="E101" s="245" t="s">
        <v>542</v>
      </c>
      <c r="F101" s="338">
        <v>800</v>
      </c>
      <c r="G101" s="244">
        <v>147.5</v>
      </c>
      <c r="H101" s="315" t="s">
        <v>838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44355</v>
      </c>
      <c r="B102" s="244" t="s">
        <v>130</v>
      </c>
      <c r="C102" s="245" t="s">
        <v>946</v>
      </c>
      <c r="D102" s="245" t="s">
        <v>849</v>
      </c>
      <c r="E102" s="245" t="s">
        <v>542</v>
      </c>
      <c r="F102" s="338">
        <v>311515</v>
      </c>
      <c r="G102" s="244">
        <v>996.63</v>
      </c>
      <c r="H102" s="315" t="s">
        <v>838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44355</v>
      </c>
      <c r="B103" s="244" t="s">
        <v>1047</v>
      </c>
      <c r="C103" s="245" t="s">
        <v>1048</v>
      </c>
      <c r="D103" s="245" t="s">
        <v>1049</v>
      </c>
      <c r="E103" s="245" t="s">
        <v>542</v>
      </c>
      <c r="F103" s="338">
        <v>48696</v>
      </c>
      <c r="G103" s="244">
        <v>272.92</v>
      </c>
      <c r="H103" s="315" t="s">
        <v>838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44355</v>
      </c>
      <c r="B104" s="244" t="s">
        <v>1047</v>
      </c>
      <c r="C104" s="245" t="s">
        <v>1048</v>
      </c>
      <c r="D104" s="245" t="s">
        <v>873</v>
      </c>
      <c r="E104" s="245" t="s">
        <v>542</v>
      </c>
      <c r="F104" s="338">
        <v>82138</v>
      </c>
      <c r="G104" s="244">
        <v>289.85000000000002</v>
      </c>
      <c r="H104" s="315" t="s">
        <v>838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44355</v>
      </c>
      <c r="B105" s="244" t="s">
        <v>1050</v>
      </c>
      <c r="C105" s="245" t="s">
        <v>1051</v>
      </c>
      <c r="D105" s="245" t="s">
        <v>1052</v>
      </c>
      <c r="E105" s="245" t="s">
        <v>542</v>
      </c>
      <c r="F105" s="338">
        <v>25150</v>
      </c>
      <c r="G105" s="244">
        <v>1961.52</v>
      </c>
      <c r="H105" s="315" t="s">
        <v>838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44355</v>
      </c>
      <c r="B106" s="244" t="s">
        <v>1053</v>
      </c>
      <c r="C106" s="245" t="s">
        <v>1054</v>
      </c>
      <c r="D106" s="245" t="s">
        <v>849</v>
      </c>
      <c r="E106" s="245" t="s">
        <v>542</v>
      </c>
      <c r="F106" s="338">
        <v>398780</v>
      </c>
      <c r="G106" s="244">
        <v>126.91</v>
      </c>
      <c r="H106" s="315" t="s">
        <v>838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44355</v>
      </c>
      <c r="B107" s="244" t="s">
        <v>1055</v>
      </c>
      <c r="C107" s="245" t="s">
        <v>1056</v>
      </c>
      <c r="D107" s="245" t="s">
        <v>1057</v>
      </c>
      <c r="E107" s="245" t="s">
        <v>542</v>
      </c>
      <c r="F107" s="338">
        <v>190000</v>
      </c>
      <c r="G107" s="244">
        <v>59.04</v>
      </c>
      <c r="H107" s="315" t="s">
        <v>838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44355</v>
      </c>
      <c r="B108" s="244" t="s">
        <v>1058</v>
      </c>
      <c r="C108" s="245" t="s">
        <v>1059</v>
      </c>
      <c r="D108" s="245" t="s">
        <v>849</v>
      </c>
      <c r="E108" s="245" t="s">
        <v>542</v>
      </c>
      <c r="F108" s="338">
        <v>97033</v>
      </c>
      <c r="G108" s="244">
        <v>152.25</v>
      </c>
      <c r="H108" s="315" t="s">
        <v>838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44355</v>
      </c>
      <c r="B109" s="244" t="s">
        <v>1060</v>
      </c>
      <c r="C109" s="245" t="s">
        <v>1061</v>
      </c>
      <c r="D109" s="245" t="s">
        <v>1062</v>
      </c>
      <c r="E109" s="245" t="s">
        <v>542</v>
      </c>
      <c r="F109" s="338">
        <v>72000</v>
      </c>
      <c r="G109" s="244">
        <v>105.11</v>
      </c>
      <c r="H109" s="315" t="s">
        <v>838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44355</v>
      </c>
      <c r="B110" s="244" t="s">
        <v>1063</v>
      </c>
      <c r="C110" s="245" t="s">
        <v>1064</v>
      </c>
      <c r="D110" s="245" t="s">
        <v>1065</v>
      </c>
      <c r="E110" s="245" t="s">
        <v>542</v>
      </c>
      <c r="F110" s="338">
        <v>114116</v>
      </c>
      <c r="G110" s="244">
        <v>246.85</v>
      </c>
      <c r="H110" s="315" t="s">
        <v>838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44355</v>
      </c>
      <c r="B111" s="244" t="s">
        <v>1066</v>
      </c>
      <c r="C111" s="245" t="s">
        <v>1067</v>
      </c>
      <c r="D111" s="245" t="s">
        <v>1068</v>
      </c>
      <c r="E111" s="245" t="s">
        <v>542</v>
      </c>
      <c r="F111" s="338">
        <v>500000</v>
      </c>
      <c r="G111" s="244">
        <v>111.78</v>
      </c>
      <c r="H111" s="315" t="s">
        <v>838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44355</v>
      </c>
      <c r="B112" s="244" t="s">
        <v>947</v>
      </c>
      <c r="C112" s="245" t="s">
        <v>948</v>
      </c>
      <c r="D112" s="245" t="s">
        <v>873</v>
      </c>
      <c r="E112" s="245" t="s">
        <v>542</v>
      </c>
      <c r="F112" s="338">
        <v>606264</v>
      </c>
      <c r="G112" s="244">
        <v>79.319999999999993</v>
      </c>
      <c r="H112" s="315" t="s">
        <v>838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44355</v>
      </c>
      <c r="B113" s="244" t="s">
        <v>1069</v>
      </c>
      <c r="C113" s="245" t="s">
        <v>1070</v>
      </c>
      <c r="D113" s="245" t="s">
        <v>873</v>
      </c>
      <c r="E113" s="245" t="s">
        <v>542</v>
      </c>
      <c r="F113" s="338">
        <v>600000</v>
      </c>
      <c r="G113" s="244">
        <v>41.06</v>
      </c>
      <c r="H113" s="315" t="s">
        <v>838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44355</v>
      </c>
      <c r="B114" s="244" t="s">
        <v>1071</v>
      </c>
      <c r="C114" s="245" t="s">
        <v>1072</v>
      </c>
      <c r="D114" s="245" t="s">
        <v>849</v>
      </c>
      <c r="E114" s="245" t="s">
        <v>542</v>
      </c>
      <c r="F114" s="338">
        <v>642330</v>
      </c>
      <c r="G114" s="244">
        <v>58.94</v>
      </c>
      <c r="H114" s="315" t="s">
        <v>838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44355</v>
      </c>
      <c r="B115" s="244" t="s">
        <v>910</v>
      </c>
      <c r="C115" s="245" t="s">
        <v>911</v>
      </c>
      <c r="D115" s="245" t="s">
        <v>849</v>
      </c>
      <c r="E115" s="245" t="s">
        <v>542</v>
      </c>
      <c r="F115" s="338">
        <v>667957</v>
      </c>
      <c r="G115" s="244">
        <v>276.56</v>
      </c>
      <c r="H115" s="315" t="s">
        <v>838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44355</v>
      </c>
      <c r="B116" s="244" t="s">
        <v>910</v>
      </c>
      <c r="C116" s="245" t="s">
        <v>911</v>
      </c>
      <c r="D116" s="245" t="s">
        <v>1073</v>
      </c>
      <c r="E116" s="245" t="s">
        <v>542</v>
      </c>
      <c r="F116" s="338">
        <v>854589</v>
      </c>
      <c r="G116" s="244">
        <v>279.29000000000002</v>
      </c>
      <c r="H116" s="315" t="s">
        <v>838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44355</v>
      </c>
      <c r="B117" s="244" t="s">
        <v>1074</v>
      </c>
      <c r="C117" s="245" t="s">
        <v>1075</v>
      </c>
      <c r="D117" s="245" t="s">
        <v>1076</v>
      </c>
      <c r="E117" s="245" t="s">
        <v>542</v>
      </c>
      <c r="F117" s="338">
        <v>131852</v>
      </c>
      <c r="G117" s="244">
        <v>19.2</v>
      </c>
      <c r="H117" s="315" t="s">
        <v>838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44355</v>
      </c>
      <c r="B118" s="244" t="s">
        <v>1077</v>
      </c>
      <c r="C118" s="245" t="s">
        <v>1078</v>
      </c>
      <c r="D118" s="245" t="s">
        <v>1079</v>
      </c>
      <c r="E118" s="245" t="s">
        <v>542</v>
      </c>
      <c r="F118" s="338">
        <v>1453316</v>
      </c>
      <c r="G118" s="244">
        <v>17.559999999999999</v>
      </c>
      <c r="H118" s="315" t="s">
        <v>838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44355</v>
      </c>
      <c r="B119" s="244" t="s">
        <v>1080</v>
      </c>
      <c r="C119" s="245" t="s">
        <v>1081</v>
      </c>
      <c r="D119" s="245" t="s">
        <v>845</v>
      </c>
      <c r="E119" s="245" t="s">
        <v>542</v>
      </c>
      <c r="F119" s="338">
        <v>1491741</v>
      </c>
      <c r="G119" s="244">
        <v>76.14</v>
      </c>
      <c r="H119" s="315" t="s">
        <v>838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44355</v>
      </c>
      <c r="B120" s="244" t="s">
        <v>1080</v>
      </c>
      <c r="C120" s="245" t="s">
        <v>1081</v>
      </c>
      <c r="D120" s="245" t="s">
        <v>1079</v>
      </c>
      <c r="E120" s="245" t="s">
        <v>542</v>
      </c>
      <c r="F120" s="338">
        <v>973181</v>
      </c>
      <c r="G120" s="244">
        <v>76.900000000000006</v>
      </c>
      <c r="H120" s="315" t="s">
        <v>838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44355</v>
      </c>
      <c r="B121" s="244" t="s">
        <v>1082</v>
      </c>
      <c r="C121" s="245" t="s">
        <v>1083</v>
      </c>
      <c r="D121" s="245" t="s">
        <v>1084</v>
      </c>
      <c r="E121" s="245" t="s">
        <v>542</v>
      </c>
      <c r="F121" s="338">
        <v>95348</v>
      </c>
      <c r="G121" s="244">
        <v>171.47</v>
      </c>
      <c r="H121" s="315" t="s">
        <v>838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44355</v>
      </c>
      <c r="B122" s="244" t="s">
        <v>949</v>
      </c>
      <c r="C122" s="245" t="s">
        <v>950</v>
      </c>
      <c r="D122" s="245" t="s">
        <v>845</v>
      </c>
      <c r="E122" s="245" t="s">
        <v>542</v>
      </c>
      <c r="F122" s="338">
        <v>145017</v>
      </c>
      <c r="G122" s="244">
        <v>191.97</v>
      </c>
      <c r="H122" s="315" t="s">
        <v>838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44355</v>
      </c>
      <c r="B123" s="244" t="s">
        <v>488</v>
      </c>
      <c r="C123" s="245" t="s">
        <v>1085</v>
      </c>
      <c r="D123" s="245" t="s">
        <v>1086</v>
      </c>
      <c r="E123" s="245" t="s">
        <v>542</v>
      </c>
      <c r="F123" s="338">
        <v>9369000</v>
      </c>
      <c r="G123" s="244">
        <v>11.03</v>
      </c>
      <c r="H123" s="315" t="s">
        <v>838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44355</v>
      </c>
      <c r="B124" s="244" t="s">
        <v>1087</v>
      </c>
      <c r="C124" s="245" t="s">
        <v>1088</v>
      </c>
      <c r="D124" s="245" t="s">
        <v>1089</v>
      </c>
      <c r="E124" s="245" t="s">
        <v>542</v>
      </c>
      <c r="F124" s="338">
        <v>200000</v>
      </c>
      <c r="G124" s="244">
        <v>105.5</v>
      </c>
      <c r="H124" s="315" t="s">
        <v>838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44355</v>
      </c>
      <c r="B125" s="244" t="s">
        <v>1087</v>
      </c>
      <c r="C125" s="245" t="s">
        <v>1088</v>
      </c>
      <c r="D125" s="245" t="s">
        <v>1090</v>
      </c>
      <c r="E125" s="245" t="s">
        <v>542</v>
      </c>
      <c r="F125" s="338">
        <v>1000</v>
      </c>
      <c r="G125" s="244">
        <v>102.6</v>
      </c>
      <c r="H125" s="315" t="s">
        <v>838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44355</v>
      </c>
      <c r="B126" s="244" t="s">
        <v>1026</v>
      </c>
      <c r="C126" s="245" t="s">
        <v>1027</v>
      </c>
      <c r="D126" s="245" t="s">
        <v>1028</v>
      </c>
      <c r="E126" s="245" t="s">
        <v>543</v>
      </c>
      <c r="F126" s="338">
        <v>115272</v>
      </c>
      <c r="G126" s="244">
        <v>14.4</v>
      </c>
      <c r="H126" s="315" t="s">
        <v>838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44355</v>
      </c>
      <c r="B127" s="244" t="s">
        <v>1029</v>
      </c>
      <c r="C127" s="245" t="s">
        <v>1030</v>
      </c>
      <c r="D127" s="245" t="s">
        <v>896</v>
      </c>
      <c r="E127" s="245" t="s">
        <v>543</v>
      </c>
      <c r="F127" s="338">
        <v>241897</v>
      </c>
      <c r="G127" s="244">
        <v>260.56</v>
      </c>
      <c r="H127" s="315" t="s">
        <v>838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44355</v>
      </c>
      <c r="B128" s="244" t="s">
        <v>1029</v>
      </c>
      <c r="C128" s="245" t="s">
        <v>1030</v>
      </c>
      <c r="D128" s="245" t="s">
        <v>849</v>
      </c>
      <c r="E128" s="245" t="s">
        <v>543</v>
      </c>
      <c r="F128" s="338">
        <v>414683</v>
      </c>
      <c r="G128" s="244">
        <v>261.92</v>
      </c>
      <c r="H128" s="315" t="s">
        <v>838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44355</v>
      </c>
      <c r="B129" s="244" t="s">
        <v>1029</v>
      </c>
      <c r="C129" s="245" t="s">
        <v>1030</v>
      </c>
      <c r="D129" s="245" t="s">
        <v>897</v>
      </c>
      <c r="E129" s="245" t="s">
        <v>543</v>
      </c>
      <c r="F129" s="338">
        <v>254005</v>
      </c>
      <c r="G129" s="244">
        <v>259.8</v>
      </c>
      <c r="H129" s="315" t="s">
        <v>838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44355</v>
      </c>
      <c r="B130" s="244" t="s">
        <v>907</v>
      </c>
      <c r="C130" s="245" t="s">
        <v>908</v>
      </c>
      <c r="D130" s="245" t="s">
        <v>914</v>
      </c>
      <c r="E130" s="245" t="s">
        <v>543</v>
      </c>
      <c r="F130" s="338">
        <v>921906</v>
      </c>
      <c r="G130" s="244">
        <v>3.42</v>
      </c>
      <c r="H130" s="315" t="s">
        <v>838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44355</v>
      </c>
      <c r="B131" s="244" t="s">
        <v>907</v>
      </c>
      <c r="C131" s="245" t="s">
        <v>908</v>
      </c>
      <c r="D131" s="245" t="s">
        <v>1091</v>
      </c>
      <c r="E131" s="245" t="s">
        <v>543</v>
      </c>
      <c r="F131" s="338">
        <v>338818</v>
      </c>
      <c r="G131" s="244">
        <v>3.39</v>
      </c>
      <c r="H131" s="315" t="s">
        <v>838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44355</v>
      </c>
      <c r="B132" s="244" t="s">
        <v>907</v>
      </c>
      <c r="C132" s="245" t="s">
        <v>908</v>
      </c>
      <c r="D132" s="245" t="s">
        <v>909</v>
      </c>
      <c r="E132" s="245" t="s">
        <v>543</v>
      </c>
      <c r="F132" s="338">
        <v>392000</v>
      </c>
      <c r="G132" s="244">
        <v>3.37</v>
      </c>
      <c r="H132" s="315" t="s">
        <v>838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44355</v>
      </c>
      <c r="B133" s="244" t="s">
        <v>1092</v>
      </c>
      <c r="C133" s="245" t="s">
        <v>1093</v>
      </c>
      <c r="D133" s="245" t="s">
        <v>1094</v>
      </c>
      <c r="E133" s="245" t="s">
        <v>543</v>
      </c>
      <c r="F133" s="338">
        <v>62249</v>
      </c>
      <c r="G133" s="244">
        <v>65.849999999999994</v>
      </c>
      <c r="H133" s="315" t="s">
        <v>838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44355</v>
      </c>
      <c r="B134" s="244" t="s">
        <v>1095</v>
      </c>
      <c r="C134" s="245" t="s">
        <v>1096</v>
      </c>
      <c r="D134" s="245" t="s">
        <v>1097</v>
      </c>
      <c r="E134" s="245" t="s">
        <v>543</v>
      </c>
      <c r="F134" s="338">
        <v>2458389</v>
      </c>
      <c r="G134" s="244">
        <v>57.8</v>
      </c>
      <c r="H134" s="315" t="s">
        <v>838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44355</v>
      </c>
      <c r="B135" s="244" t="s">
        <v>944</v>
      </c>
      <c r="C135" s="245" t="s">
        <v>945</v>
      </c>
      <c r="D135" s="245" t="s">
        <v>849</v>
      </c>
      <c r="E135" s="245" t="s">
        <v>543</v>
      </c>
      <c r="F135" s="338">
        <v>2046870</v>
      </c>
      <c r="G135" s="244">
        <v>67.77</v>
      </c>
      <c r="H135" s="315" t="s">
        <v>838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44355</v>
      </c>
      <c r="B136" s="244" t="s">
        <v>944</v>
      </c>
      <c r="C136" s="245" t="s">
        <v>945</v>
      </c>
      <c r="D136" s="245" t="s">
        <v>896</v>
      </c>
      <c r="E136" s="245" t="s">
        <v>543</v>
      </c>
      <c r="F136" s="338">
        <v>1005784</v>
      </c>
      <c r="G136" s="244">
        <v>67.760000000000005</v>
      </c>
      <c r="H136" s="315" t="s">
        <v>838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44355</v>
      </c>
      <c r="B137" s="244" t="s">
        <v>1098</v>
      </c>
      <c r="C137" s="245" t="s">
        <v>1099</v>
      </c>
      <c r="D137" s="245" t="s">
        <v>1100</v>
      </c>
      <c r="E137" s="245" t="s">
        <v>543</v>
      </c>
      <c r="F137" s="338">
        <v>83000</v>
      </c>
      <c r="G137" s="244">
        <v>61.45</v>
      </c>
      <c r="H137" s="315" t="s">
        <v>838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44355</v>
      </c>
      <c r="B138" s="244" t="s">
        <v>1098</v>
      </c>
      <c r="C138" s="245" t="s">
        <v>1099</v>
      </c>
      <c r="D138" s="245" t="s">
        <v>1101</v>
      </c>
      <c r="E138" s="245" t="s">
        <v>543</v>
      </c>
      <c r="F138" s="338">
        <v>67000</v>
      </c>
      <c r="G138" s="244">
        <v>61.45</v>
      </c>
      <c r="H138" s="315" t="s">
        <v>838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44355</v>
      </c>
      <c r="B139" s="244" t="s">
        <v>1034</v>
      </c>
      <c r="C139" s="245" t="s">
        <v>1035</v>
      </c>
      <c r="D139" s="245" t="s">
        <v>1102</v>
      </c>
      <c r="E139" s="245" t="s">
        <v>543</v>
      </c>
      <c r="F139" s="338">
        <v>522000</v>
      </c>
      <c r="G139" s="244">
        <v>9.75</v>
      </c>
      <c r="H139" s="315" t="s">
        <v>838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44355</v>
      </c>
      <c r="B140" s="244" t="s">
        <v>1034</v>
      </c>
      <c r="C140" s="245" t="s">
        <v>1035</v>
      </c>
      <c r="D140" s="245" t="s">
        <v>1103</v>
      </c>
      <c r="E140" s="245" t="s">
        <v>543</v>
      </c>
      <c r="F140" s="338">
        <v>36000</v>
      </c>
      <c r="G140" s="244">
        <v>9.75</v>
      </c>
      <c r="H140" s="315" t="s">
        <v>838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44355</v>
      </c>
      <c r="B141" s="244" t="s">
        <v>1034</v>
      </c>
      <c r="C141" s="245" t="s">
        <v>1035</v>
      </c>
      <c r="D141" s="245" t="s">
        <v>1104</v>
      </c>
      <c r="E141" s="245" t="s">
        <v>543</v>
      </c>
      <c r="F141" s="338">
        <v>30000</v>
      </c>
      <c r="G141" s="244">
        <v>9.75</v>
      </c>
      <c r="H141" s="315" t="s">
        <v>838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44355</v>
      </c>
      <c r="B142" s="244" t="s">
        <v>1040</v>
      </c>
      <c r="C142" s="245" t="s">
        <v>1041</v>
      </c>
      <c r="D142" s="245" t="s">
        <v>1042</v>
      </c>
      <c r="E142" s="245" t="s">
        <v>543</v>
      </c>
      <c r="F142" s="338">
        <v>620141</v>
      </c>
      <c r="G142" s="244">
        <v>36.81</v>
      </c>
      <c r="H142" s="315" t="s">
        <v>838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44355</v>
      </c>
      <c r="B143" s="244" t="s">
        <v>1043</v>
      </c>
      <c r="C143" s="245" t="s">
        <v>1044</v>
      </c>
      <c r="D143" s="245" t="s">
        <v>1046</v>
      </c>
      <c r="E143" s="245" t="s">
        <v>543</v>
      </c>
      <c r="F143" s="338">
        <v>27200</v>
      </c>
      <c r="G143" s="244">
        <v>148</v>
      </c>
      <c r="H143" s="315" t="s">
        <v>838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44355</v>
      </c>
      <c r="B144" s="244" t="s">
        <v>130</v>
      </c>
      <c r="C144" s="245" t="s">
        <v>946</v>
      </c>
      <c r="D144" s="245" t="s">
        <v>849</v>
      </c>
      <c r="E144" s="245" t="s">
        <v>543</v>
      </c>
      <c r="F144" s="338">
        <v>311515</v>
      </c>
      <c r="G144" s="244">
        <v>997.37</v>
      </c>
      <c r="H144" s="315" t="s">
        <v>838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44355</v>
      </c>
      <c r="B145" s="244" t="s">
        <v>1047</v>
      </c>
      <c r="C145" s="245" t="s">
        <v>1048</v>
      </c>
      <c r="D145" s="245" t="s">
        <v>1049</v>
      </c>
      <c r="E145" s="245" t="s">
        <v>543</v>
      </c>
      <c r="F145" s="338">
        <v>48500</v>
      </c>
      <c r="G145" s="244">
        <v>279.01</v>
      </c>
      <c r="H145" s="315" t="s">
        <v>838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44355</v>
      </c>
      <c r="B146" s="244" t="s">
        <v>1047</v>
      </c>
      <c r="C146" s="245" t="s">
        <v>1048</v>
      </c>
      <c r="D146" s="245" t="s">
        <v>873</v>
      </c>
      <c r="E146" s="245" t="s">
        <v>543</v>
      </c>
      <c r="F146" s="338">
        <v>77138</v>
      </c>
      <c r="G146" s="244">
        <v>288.86</v>
      </c>
      <c r="H146" s="315" t="s">
        <v>838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44355</v>
      </c>
      <c r="B147" s="244" t="s">
        <v>1050</v>
      </c>
      <c r="C147" s="245" t="s">
        <v>1051</v>
      </c>
      <c r="D147" s="245" t="s">
        <v>1105</v>
      </c>
      <c r="E147" s="245" t="s">
        <v>543</v>
      </c>
      <c r="F147" s="338">
        <v>25000</v>
      </c>
      <c r="G147" s="244">
        <v>1961.61</v>
      </c>
      <c r="H147" s="315" t="s">
        <v>838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44355</v>
      </c>
      <c r="B148" s="244" t="s">
        <v>1053</v>
      </c>
      <c r="C148" s="245" t="s">
        <v>1054</v>
      </c>
      <c r="D148" s="245" t="s">
        <v>849</v>
      </c>
      <c r="E148" s="245" t="s">
        <v>543</v>
      </c>
      <c r="F148" s="338">
        <v>398780</v>
      </c>
      <c r="G148" s="244">
        <v>126.94</v>
      </c>
      <c r="H148" s="315" t="s">
        <v>838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44355</v>
      </c>
      <c r="B149" s="244" t="s">
        <v>1058</v>
      </c>
      <c r="C149" s="245" t="s">
        <v>1059</v>
      </c>
      <c r="D149" s="245" t="s">
        <v>849</v>
      </c>
      <c r="E149" s="245" t="s">
        <v>543</v>
      </c>
      <c r="F149" s="338">
        <v>97033</v>
      </c>
      <c r="G149" s="244">
        <v>152.13</v>
      </c>
      <c r="H149" s="315" t="s">
        <v>838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44355</v>
      </c>
      <c r="B150" s="244" t="s">
        <v>1060</v>
      </c>
      <c r="C150" s="245" t="s">
        <v>1061</v>
      </c>
      <c r="D150" s="245" t="s">
        <v>1062</v>
      </c>
      <c r="E150" s="245" t="s">
        <v>543</v>
      </c>
      <c r="F150" s="338">
        <v>5500</v>
      </c>
      <c r="G150" s="244">
        <v>111.74</v>
      </c>
      <c r="H150" s="315" t="s">
        <v>838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44355</v>
      </c>
      <c r="B151" s="244" t="s">
        <v>947</v>
      </c>
      <c r="C151" s="245" t="s">
        <v>948</v>
      </c>
      <c r="D151" s="245" t="s">
        <v>873</v>
      </c>
      <c r="E151" s="245" t="s">
        <v>543</v>
      </c>
      <c r="F151" s="338">
        <v>791264</v>
      </c>
      <c r="G151" s="244">
        <v>78.86</v>
      </c>
      <c r="H151" s="315" t="s">
        <v>838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44355</v>
      </c>
      <c r="B152" s="244" t="s">
        <v>1069</v>
      </c>
      <c r="C152" s="245" t="s">
        <v>1070</v>
      </c>
      <c r="D152" s="245" t="s">
        <v>873</v>
      </c>
      <c r="E152" s="245" t="s">
        <v>543</v>
      </c>
      <c r="F152" s="338">
        <v>100000</v>
      </c>
      <c r="G152" s="244">
        <v>41.85</v>
      </c>
      <c r="H152" s="315" t="s">
        <v>838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44355</v>
      </c>
      <c r="B153" s="244" t="s">
        <v>1071</v>
      </c>
      <c r="C153" s="245" t="s">
        <v>1072</v>
      </c>
      <c r="D153" s="245" t="s">
        <v>849</v>
      </c>
      <c r="E153" s="245" t="s">
        <v>543</v>
      </c>
      <c r="F153" s="338">
        <v>642330</v>
      </c>
      <c r="G153" s="244">
        <v>58.9</v>
      </c>
      <c r="H153" s="315" t="s">
        <v>838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44355</v>
      </c>
      <c r="B154" s="244" t="s">
        <v>1106</v>
      </c>
      <c r="C154" s="245" t="s">
        <v>1107</v>
      </c>
      <c r="D154" s="245" t="s">
        <v>1108</v>
      </c>
      <c r="E154" s="245" t="s">
        <v>543</v>
      </c>
      <c r="F154" s="338">
        <v>370220</v>
      </c>
      <c r="G154" s="244">
        <v>9.0500000000000007</v>
      </c>
      <c r="H154" s="315" t="s">
        <v>838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44355</v>
      </c>
      <c r="B155" s="244" t="s">
        <v>910</v>
      </c>
      <c r="C155" s="245" t="s">
        <v>911</v>
      </c>
      <c r="D155" s="245" t="s">
        <v>849</v>
      </c>
      <c r="E155" s="245" t="s">
        <v>543</v>
      </c>
      <c r="F155" s="338">
        <v>667957</v>
      </c>
      <c r="G155" s="244">
        <v>276.87</v>
      </c>
      <c r="H155" s="315" t="s">
        <v>838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44355</v>
      </c>
      <c r="B156" s="244" t="s">
        <v>1077</v>
      </c>
      <c r="C156" s="245" t="s">
        <v>1078</v>
      </c>
      <c r="D156" s="245" t="s">
        <v>1079</v>
      </c>
      <c r="E156" s="245" t="s">
        <v>543</v>
      </c>
      <c r="F156" s="338">
        <v>1288212</v>
      </c>
      <c r="G156" s="244">
        <v>17.52</v>
      </c>
      <c r="H156" s="315" t="s">
        <v>838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A157" s="221">
        <v>44355</v>
      </c>
      <c r="B157" s="244" t="s">
        <v>1077</v>
      </c>
      <c r="C157" s="245" t="s">
        <v>1078</v>
      </c>
      <c r="D157" s="245" t="s">
        <v>1109</v>
      </c>
      <c r="E157" s="245" t="s">
        <v>543</v>
      </c>
      <c r="F157" s="338">
        <v>3250000</v>
      </c>
      <c r="G157" s="244">
        <v>17.64</v>
      </c>
      <c r="H157" s="315" t="s">
        <v>838</v>
      </c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A158" s="221">
        <v>44355</v>
      </c>
      <c r="B158" s="244" t="s">
        <v>1080</v>
      </c>
      <c r="C158" s="245" t="s">
        <v>1081</v>
      </c>
      <c r="D158" s="245" t="s">
        <v>1079</v>
      </c>
      <c r="E158" s="245" t="s">
        <v>543</v>
      </c>
      <c r="F158" s="338">
        <v>1589210</v>
      </c>
      <c r="G158" s="244">
        <v>76.31</v>
      </c>
      <c r="H158" s="315" t="s">
        <v>838</v>
      </c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A159" s="221">
        <v>44355</v>
      </c>
      <c r="B159" s="244" t="s">
        <v>1080</v>
      </c>
      <c r="C159" s="245" t="s">
        <v>1081</v>
      </c>
      <c r="D159" s="245" t="s">
        <v>845</v>
      </c>
      <c r="E159" s="245" t="s">
        <v>543</v>
      </c>
      <c r="F159" s="338">
        <v>1579234</v>
      </c>
      <c r="G159" s="244">
        <v>76.77</v>
      </c>
      <c r="H159" s="315" t="s">
        <v>838</v>
      </c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A160" s="221">
        <v>44355</v>
      </c>
      <c r="B160" s="244" t="s">
        <v>1082</v>
      </c>
      <c r="C160" s="245" t="s">
        <v>1083</v>
      </c>
      <c r="D160" s="245" t="s">
        <v>1084</v>
      </c>
      <c r="E160" s="245" t="s">
        <v>543</v>
      </c>
      <c r="F160" s="338">
        <v>95348</v>
      </c>
      <c r="G160" s="244">
        <v>174.15</v>
      </c>
      <c r="H160" s="315" t="s">
        <v>838</v>
      </c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1:35">
      <c r="A161" s="221">
        <v>44355</v>
      </c>
      <c r="B161" s="244" t="s">
        <v>949</v>
      </c>
      <c r="C161" s="245" t="s">
        <v>950</v>
      </c>
      <c r="D161" s="245" t="s">
        <v>845</v>
      </c>
      <c r="E161" s="245" t="s">
        <v>543</v>
      </c>
      <c r="F161" s="338">
        <v>90569</v>
      </c>
      <c r="G161" s="244">
        <v>192.4</v>
      </c>
      <c r="H161" s="315" t="s">
        <v>838</v>
      </c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1:35">
      <c r="A162" s="221">
        <v>44355</v>
      </c>
      <c r="B162" s="244" t="s">
        <v>1110</v>
      </c>
      <c r="C162" s="245" t="s">
        <v>1111</v>
      </c>
      <c r="D162" s="245" t="s">
        <v>1112</v>
      </c>
      <c r="E162" s="245" t="s">
        <v>543</v>
      </c>
      <c r="F162" s="338">
        <v>52045</v>
      </c>
      <c r="G162" s="244">
        <v>42.58</v>
      </c>
      <c r="H162" s="315" t="s">
        <v>838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1:35">
      <c r="A163" s="221">
        <v>44355</v>
      </c>
      <c r="B163" s="244" t="s">
        <v>488</v>
      </c>
      <c r="C163" s="245" t="s">
        <v>1085</v>
      </c>
      <c r="D163" s="245" t="s">
        <v>1086</v>
      </c>
      <c r="E163" s="245" t="s">
        <v>543</v>
      </c>
      <c r="F163" s="338">
        <v>11079000</v>
      </c>
      <c r="G163" s="244">
        <v>11.02</v>
      </c>
      <c r="H163" s="315" t="s">
        <v>838</v>
      </c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1:35">
      <c r="A164" s="221">
        <v>44355</v>
      </c>
      <c r="B164" s="244" t="s">
        <v>1113</v>
      </c>
      <c r="C164" s="245" t="s">
        <v>1114</v>
      </c>
      <c r="D164" s="245" t="s">
        <v>1115</v>
      </c>
      <c r="E164" s="245" t="s">
        <v>543</v>
      </c>
      <c r="F164" s="338">
        <v>436117</v>
      </c>
      <c r="G164" s="244">
        <v>94.11</v>
      </c>
      <c r="H164" s="315" t="s">
        <v>838</v>
      </c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1:35">
      <c r="A165" s="221">
        <v>44355</v>
      </c>
      <c r="B165" s="244" t="s">
        <v>912</v>
      </c>
      <c r="C165" s="245" t="s">
        <v>913</v>
      </c>
      <c r="D165" s="245" t="s">
        <v>953</v>
      </c>
      <c r="E165" s="245" t="s">
        <v>543</v>
      </c>
      <c r="F165" s="338">
        <v>1093045</v>
      </c>
      <c r="G165" s="244">
        <v>7.14</v>
      </c>
      <c r="H165" s="315" t="s">
        <v>838</v>
      </c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1:35">
      <c r="A166" s="221">
        <v>44355</v>
      </c>
      <c r="B166" s="244" t="s">
        <v>951</v>
      </c>
      <c r="C166" s="245" t="s">
        <v>952</v>
      </c>
      <c r="D166" s="245" t="s">
        <v>1116</v>
      </c>
      <c r="E166" s="245" t="s">
        <v>543</v>
      </c>
      <c r="F166" s="338">
        <v>4028970</v>
      </c>
      <c r="G166" s="244">
        <v>0.75</v>
      </c>
      <c r="H166" s="315" t="s">
        <v>838</v>
      </c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1:35">
      <c r="A167" s="221">
        <v>44355</v>
      </c>
      <c r="B167" s="244" t="s">
        <v>1087</v>
      </c>
      <c r="C167" s="245" t="s">
        <v>1088</v>
      </c>
      <c r="D167" s="245" t="s">
        <v>1090</v>
      </c>
      <c r="E167" s="245" t="s">
        <v>543</v>
      </c>
      <c r="F167" s="338">
        <v>201000</v>
      </c>
      <c r="G167" s="244">
        <v>105.51</v>
      </c>
      <c r="H167" s="315" t="s">
        <v>838</v>
      </c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1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1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1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1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1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1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1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1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1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9"/>
  <sheetViews>
    <sheetView topLeftCell="A10" zoomScale="83" zoomScaleNormal="85" workbookViewId="0">
      <selection activeCell="D21" sqref="D21"/>
    </sheetView>
  </sheetViews>
  <sheetFormatPr defaultColWidth="9.3320312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6640625" style="7" customWidth="1"/>
    <col min="7" max="7" width="9.5546875" style="7" customWidth="1"/>
    <col min="8" max="8" width="11" style="7" customWidth="1"/>
    <col min="9" max="9" width="13.44140625" style="7" customWidth="1"/>
    <col min="10" max="10" width="21.6640625" style="5" customWidth="1"/>
    <col min="11" max="11" width="10.6640625" style="7" customWidth="1"/>
    <col min="12" max="12" width="10.5546875" style="7" customWidth="1"/>
    <col min="13" max="13" width="14" style="7" customWidth="1"/>
    <col min="14" max="14" width="12.6640625" customWidth="1"/>
    <col min="15" max="15" width="15" style="5" customWidth="1"/>
    <col min="16" max="16" width="14.5546875" customWidth="1"/>
    <col min="17" max="17" width="17.88671875" hidden="1" customWidth="1"/>
    <col min="18" max="18" width="5.6640625" style="7" hidden="1" customWidth="1"/>
    <col min="19" max="19" width="12.6640625" customWidth="1"/>
    <col min="20" max="20" width="8.33203125" customWidth="1"/>
    <col min="21" max="31" width="9.332031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6.4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1">
      <c r="A6" s="15" t="s">
        <v>924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44356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3.8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9.6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4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3" customFormat="1" ht="13.8">
      <c r="A10" s="340">
        <v>1</v>
      </c>
      <c r="B10" s="354">
        <v>44291</v>
      </c>
      <c r="C10" s="355"/>
      <c r="D10" s="390" t="s">
        <v>109</v>
      </c>
      <c r="E10" s="359" t="s">
        <v>557</v>
      </c>
      <c r="F10" s="364" t="s">
        <v>841</v>
      </c>
      <c r="G10" s="364">
        <v>1370</v>
      </c>
      <c r="H10" s="359"/>
      <c r="I10" s="356" t="s">
        <v>842</v>
      </c>
      <c r="J10" s="361" t="s">
        <v>558</v>
      </c>
      <c r="K10" s="361"/>
      <c r="L10" s="368"/>
      <c r="M10" s="333"/>
      <c r="N10" s="342"/>
      <c r="O10" s="339"/>
      <c r="P10" s="428"/>
      <c r="Q10" s="4"/>
      <c r="R10" s="429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3" customFormat="1" ht="13.8">
      <c r="A11" s="494">
        <v>2</v>
      </c>
      <c r="B11" s="495">
        <v>44319</v>
      </c>
      <c r="C11" s="496"/>
      <c r="D11" s="497" t="s">
        <v>249</v>
      </c>
      <c r="E11" s="498" t="s">
        <v>557</v>
      </c>
      <c r="F11" s="499">
        <v>663</v>
      </c>
      <c r="G11" s="500">
        <v>619</v>
      </c>
      <c r="H11" s="498">
        <v>688.5</v>
      </c>
      <c r="I11" s="501" t="s">
        <v>847</v>
      </c>
      <c r="J11" s="502" t="s">
        <v>899</v>
      </c>
      <c r="K11" s="502">
        <f t="shared" ref="K11" si="0">H11-F11</f>
        <v>25.5</v>
      </c>
      <c r="L11" s="503">
        <f>(F11*-0.8)/100</f>
        <v>-5.3039999999999994</v>
      </c>
      <c r="M11" s="504">
        <f t="shared" ref="M11" si="1">(K11+L11)/F11</f>
        <v>3.0461538461538464E-2</v>
      </c>
      <c r="N11" s="502" t="s">
        <v>556</v>
      </c>
      <c r="O11" s="505">
        <v>44351</v>
      </c>
      <c r="P11" s="428"/>
      <c r="Q11" s="4"/>
      <c r="R11" s="429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3" customFormat="1" ht="13.8">
      <c r="A12" s="340">
        <v>3</v>
      </c>
      <c r="B12" s="354">
        <v>44342</v>
      </c>
      <c r="C12" s="355"/>
      <c r="D12" s="390" t="s">
        <v>402</v>
      </c>
      <c r="E12" s="359" t="s">
        <v>557</v>
      </c>
      <c r="F12" s="367" t="s">
        <v>857</v>
      </c>
      <c r="G12" s="364">
        <v>2650</v>
      </c>
      <c r="H12" s="359"/>
      <c r="I12" s="356" t="s">
        <v>858</v>
      </c>
      <c r="J12" s="361" t="s">
        <v>558</v>
      </c>
      <c r="K12" s="361"/>
      <c r="L12" s="368"/>
      <c r="M12" s="333"/>
      <c r="N12" s="342"/>
      <c r="O12" s="339"/>
      <c r="P12" s="428"/>
      <c r="Q12" s="4"/>
      <c r="R12" s="429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3" customFormat="1" ht="13.8">
      <c r="A13" s="494">
        <v>4</v>
      </c>
      <c r="B13" s="495">
        <v>44343</v>
      </c>
      <c r="C13" s="496"/>
      <c r="D13" s="497" t="s">
        <v>68</v>
      </c>
      <c r="E13" s="498" t="s">
        <v>557</v>
      </c>
      <c r="F13" s="499">
        <v>522.5</v>
      </c>
      <c r="G13" s="500">
        <v>488</v>
      </c>
      <c r="H13" s="498">
        <v>544</v>
      </c>
      <c r="I13" s="501" t="s">
        <v>861</v>
      </c>
      <c r="J13" s="502" t="s">
        <v>954</v>
      </c>
      <c r="K13" s="502">
        <f t="shared" ref="K13" si="2">H13-F13</f>
        <v>21.5</v>
      </c>
      <c r="L13" s="503">
        <f>(F13*-0.8)/100</f>
        <v>-4.18</v>
      </c>
      <c r="M13" s="504">
        <f t="shared" ref="M13" si="3">(K13+L13)/F13</f>
        <v>3.3148325358851677E-2</v>
      </c>
      <c r="N13" s="502" t="s">
        <v>556</v>
      </c>
      <c r="O13" s="505">
        <v>44355</v>
      </c>
      <c r="P13" s="428"/>
      <c r="Q13" s="4"/>
      <c r="R13" s="429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3" customFormat="1" ht="13.8">
      <c r="A14" s="481">
        <v>5</v>
      </c>
      <c r="B14" s="482">
        <v>44347</v>
      </c>
      <c r="C14" s="483"/>
      <c r="D14" s="421" t="s">
        <v>167</v>
      </c>
      <c r="E14" s="484" t="s">
        <v>557</v>
      </c>
      <c r="F14" s="419">
        <v>2085</v>
      </c>
      <c r="G14" s="485">
        <v>1970</v>
      </c>
      <c r="H14" s="484">
        <v>2245</v>
      </c>
      <c r="I14" s="486" t="s">
        <v>865</v>
      </c>
      <c r="J14" s="420" t="s">
        <v>898</v>
      </c>
      <c r="K14" s="420">
        <f t="shared" ref="K14" si="4">H14-F14</f>
        <v>160</v>
      </c>
      <c r="L14" s="487">
        <f>(F14*-0.8)/100</f>
        <v>-16.68</v>
      </c>
      <c r="M14" s="488">
        <f t="shared" ref="M14" si="5">(K14+L14)/F14</f>
        <v>6.8738609112709834E-2</v>
      </c>
      <c r="N14" s="420" t="s">
        <v>556</v>
      </c>
      <c r="O14" s="458">
        <v>44350</v>
      </c>
      <c r="P14" s="428"/>
      <c r="Q14" s="4"/>
      <c r="R14" s="429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3.8">
      <c r="A15" s="340">
        <v>6</v>
      </c>
      <c r="B15" s="354">
        <v>44348</v>
      </c>
      <c r="C15" s="355"/>
      <c r="D15" s="390" t="s">
        <v>110</v>
      </c>
      <c r="E15" s="359" t="s">
        <v>557</v>
      </c>
      <c r="F15" s="367" t="s">
        <v>871</v>
      </c>
      <c r="G15" s="364">
        <v>2790</v>
      </c>
      <c r="H15" s="359"/>
      <c r="I15" s="356" t="s">
        <v>872</v>
      </c>
      <c r="J15" s="334" t="s">
        <v>558</v>
      </c>
      <c r="K15" s="334"/>
      <c r="L15" s="382"/>
      <c r="M15" s="380"/>
      <c r="N15" s="334"/>
      <c r="O15" s="373"/>
      <c r="P15" s="428"/>
      <c r="Q15" s="4"/>
      <c r="R15" s="429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3.8">
      <c r="A16" s="481">
        <v>7</v>
      </c>
      <c r="B16" s="482">
        <v>44349</v>
      </c>
      <c r="C16" s="483"/>
      <c r="D16" s="421" t="s">
        <v>481</v>
      </c>
      <c r="E16" s="484" t="s">
        <v>557</v>
      </c>
      <c r="F16" s="419">
        <v>2035</v>
      </c>
      <c r="G16" s="485">
        <v>1895</v>
      </c>
      <c r="H16" s="484">
        <v>2195</v>
      </c>
      <c r="I16" s="486" t="s">
        <v>865</v>
      </c>
      <c r="J16" s="420" t="s">
        <v>898</v>
      </c>
      <c r="K16" s="420">
        <f t="shared" ref="K16" si="6">H16-F16</f>
        <v>160</v>
      </c>
      <c r="L16" s="487">
        <f>(F16*-0.8)/100</f>
        <v>-16.28</v>
      </c>
      <c r="M16" s="488">
        <f t="shared" ref="M16" si="7">(K16+L16)/F16</f>
        <v>7.0624078624078629E-2</v>
      </c>
      <c r="N16" s="420" t="s">
        <v>556</v>
      </c>
      <c r="O16" s="458">
        <v>44351</v>
      </c>
      <c r="P16" s="428"/>
      <c r="Q16" s="4"/>
      <c r="R16" s="429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3.8">
      <c r="A17" s="494">
        <v>8</v>
      </c>
      <c r="B17" s="495">
        <v>44350</v>
      </c>
      <c r="C17" s="496"/>
      <c r="D17" s="497" t="s">
        <v>832</v>
      </c>
      <c r="E17" s="498" t="s">
        <v>557</v>
      </c>
      <c r="F17" s="499">
        <v>295</v>
      </c>
      <c r="G17" s="500">
        <v>278</v>
      </c>
      <c r="H17" s="498">
        <v>309.5</v>
      </c>
      <c r="I17" s="501" t="s">
        <v>888</v>
      </c>
      <c r="J17" s="502" t="s">
        <v>903</v>
      </c>
      <c r="K17" s="502">
        <f t="shared" ref="K17" si="8">H17-F17</f>
        <v>14.5</v>
      </c>
      <c r="L17" s="503">
        <f>(F17*-0.8)/100</f>
        <v>-2.36</v>
      </c>
      <c r="M17" s="504">
        <f t="shared" ref="M17" si="9">(K17+L17)/F17</f>
        <v>4.1152542372881358E-2</v>
      </c>
      <c r="N17" s="502" t="s">
        <v>556</v>
      </c>
      <c r="O17" s="505">
        <v>44351</v>
      </c>
      <c r="P17" s="428"/>
      <c r="Q17" s="4"/>
      <c r="R17" s="429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3.8">
      <c r="A18" s="340"/>
      <c r="B18" s="354"/>
      <c r="C18" s="355"/>
      <c r="D18" s="390"/>
      <c r="E18" s="359"/>
      <c r="F18" s="367"/>
      <c r="G18" s="364"/>
      <c r="H18" s="359"/>
      <c r="I18" s="356"/>
      <c r="J18" s="334"/>
      <c r="K18" s="334"/>
      <c r="L18" s="382"/>
      <c r="M18" s="380"/>
      <c r="N18" s="334"/>
      <c r="O18" s="373"/>
      <c r="P18" s="428"/>
      <c r="Q18" s="4"/>
      <c r="R18" s="429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3.8">
      <c r="A19" s="340"/>
      <c r="B19" s="354"/>
      <c r="C19" s="355"/>
      <c r="D19" s="366"/>
      <c r="E19" s="359"/>
      <c r="F19" s="359"/>
      <c r="G19" s="364"/>
      <c r="H19" s="359"/>
      <c r="I19" s="356"/>
      <c r="J19" s="361"/>
      <c r="K19" s="361"/>
      <c r="L19" s="368"/>
      <c r="M19" s="333"/>
      <c r="N19" s="342"/>
      <c r="O19" s="339"/>
      <c r="P19" s="428"/>
      <c r="Q19" s="4"/>
      <c r="R19" s="429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2" customFormat="1" ht="13.8">
      <c r="A20" s="410"/>
      <c r="B20" s="411"/>
      <c r="C20" s="412"/>
      <c r="D20" s="413"/>
      <c r="E20" s="414"/>
      <c r="F20" s="414"/>
      <c r="G20" s="378"/>
      <c r="H20" s="414"/>
      <c r="I20" s="415"/>
      <c r="J20" s="379"/>
      <c r="K20" s="379"/>
      <c r="L20" s="416"/>
      <c r="M20" s="76"/>
      <c r="N20" s="417"/>
      <c r="O20" s="418"/>
      <c r="P20" s="362"/>
      <c r="Q20" s="61"/>
      <c r="R20" s="312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3.8">
      <c r="A21" s="410"/>
      <c r="B21" s="411"/>
      <c r="C21" s="412"/>
      <c r="D21" s="413"/>
      <c r="E21" s="414"/>
      <c r="F21" s="414"/>
      <c r="G21" s="378"/>
      <c r="H21" s="414"/>
      <c r="I21" s="415"/>
      <c r="J21" s="379"/>
      <c r="K21" s="379"/>
      <c r="L21" s="416"/>
      <c r="M21" s="76"/>
      <c r="N21" s="417"/>
      <c r="O21" s="418"/>
      <c r="P21" s="362"/>
      <c r="Q21" s="61"/>
      <c r="R21" s="312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560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69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561</v>
      </c>
      <c r="B23" s="20"/>
      <c r="C23" s="20"/>
      <c r="D23" s="20"/>
      <c r="F23" s="27" t="s">
        <v>562</v>
      </c>
      <c r="G23" s="14"/>
      <c r="H23" s="28"/>
      <c r="I23" s="33"/>
      <c r="J23" s="64"/>
      <c r="K23" s="65"/>
      <c r="L23" s="37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563</v>
      </c>
      <c r="B24" s="20"/>
      <c r="C24" s="20"/>
      <c r="D24" s="20"/>
      <c r="E24" s="29"/>
      <c r="F24" s="27" t="s">
        <v>564</v>
      </c>
      <c r="G24" s="14"/>
      <c r="H24" s="28"/>
      <c r="I24" s="33"/>
      <c r="J24" s="64"/>
      <c r="K24" s="65"/>
      <c r="L24" s="370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70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3.8">
      <c r="A26" s="8"/>
      <c r="B26" s="30" t="s">
        <v>565</v>
      </c>
      <c r="C26" s="30"/>
      <c r="D26" s="30"/>
      <c r="E26" s="30"/>
      <c r="F26" s="31"/>
      <c r="G26" s="29"/>
      <c r="H26" s="29"/>
      <c r="I26" s="70"/>
      <c r="J26" s="71"/>
      <c r="K26" s="72"/>
      <c r="L26" s="371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9.6">
      <c r="A27" s="17" t="s">
        <v>16</v>
      </c>
      <c r="B27" s="18" t="s">
        <v>534</v>
      </c>
      <c r="C27" s="18"/>
      <c r="D27" s="19" t="s">
        <v>545</v>
      </c>
      <c r="E27" s="18" t="s">
        <v>546</v>
      </c>
      <c r="F27" s="18" t="s">
        <v>547</v>
      </c>
      <c r="G27" s="18" t="s">
        <v>566</v>
      </c>
      <c r="H27" s="18" t="s">
        <v>549</v>
      </c>
      <c r="I27" s="18" t="s">
        <v>550</v>
      </c>
      <c r="J27" s="18" t="s">
        <v>551</v>
      </c>
      <c r="K27" s="59" t="s">
        <v>567</v>
      </c>
      <c r="L27" s="372" t="s">
        <v>818</v>
      </c>
      <c r="M27" s="60" t="s">
        <v>817</v>
      </c>
      <c r="N27" s="18" t="s">
        <v>554</v>
      </c>
      <c r="O27" s="75" t="s">
        <v>555</v>
      </c>
      <c r="P27" s="4"/>
      <c r="Q27" s="37"/>
      <c r="R27" s="35"/>
      <c r="S27" s="35"/>
      <c r="T27" s="35"/>
    </row>
    <row r="28" spans="1:38" s="350" customFormat="1" ht="15" customHeight="1">
      <c r="A28" s="489">
        <v>1</v>
      </c>
      <c r="B28" s="438">
        <v>44337</v>
      </c>
      <c r="C28" s="490"/>
      <c r="D28" s="491" t="s">
        <v>304</v>
      </c>
      <c r="E28" s="419" t="s">
        <v>557</v>
      </c>
      <c r="F28" s="419">
        <v>1314</v>
      </c>
      <c r="G28" s="492">
        <v>1275</v>
      </c>
      <c r="H28" s="492">
        <v>1352</v>
      </c>
      <c r="I28" s="419" t="s">
        <v>854</v>
      </c>
      <c r="J28" s="420" t="s">
        <v>900</v>
      </c>
      <c r="K28" s="420">
        <f t="shared" ref="K28" si="10">H28-F28</f>
        <v>38</v>
      </c>
      <c r="L28" s="487">
        <f>(F28*-0.7)/100</f>
        <v>-9.1980000000000004</v>
      </c>
      <c r="M28" s="488">
        <f t="shared" ref="M28" si="11">(K28+L28)/F28</f>
        <v>2.1919330289193302E-2</v>
      </c>
      <c r="N28" s="420" t="s">
        <v>556</v>
      </c>
      <c r="O28" s="480">
        <v>44350</v>
      </c>
      <c r="P28" s="4"/>
      <c r="Q28" s="4"/>
      <c r="R28" s="314" t="s">
        <v>792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50" customFormat="1" ht="15" customHeight="1">
      <c r="A29" s="489">
        <v>2</v>
      </c>
      <c r="B29" s="438">
        <v>44341</v>
      </c>
      <c r="C29" s="490"/>
      <c r="D29" s="491" t="s">
        <v>97</v>
      </c>
      <c r="E29" s="419" t="s">
        <v>557</v>
      </c>
      <c r="F29" s="419">
        <v>190.5</v>
      </c>
      <c r="G29" s="492">
        <v>185</v>
      </c>
      <c r="H29" s="492">
        <v>195.5</v>
      </c>
      <c r="I29" s="419" t="s">
        <v>856</v>
      </c>
      <c r="J29" s="420" t="s">
        <v>922</v>
      </c>
      <c r="K29" s="420">
        <f t="shared" ref="K29" si="12">H29-F29</f>
        <v>5</v>
      </c>
      <c r="L29" s="487">
        <f>(F29*-0.7)/100</f>
        <v>-1.3334999999999999</v>
      </c>
      <c r="M29" s="488">
        <f t="shared" ref="M29" si="13">(K29+L29)/F29</f>
        <v>1.9246719160104987E-2</v>
      </c>
      <c r="N29" s="420" t="s">
        <v>556</v>
      </c>
      <c r="O29" s="458">
        <v>44354</v>
      </c>
      <c r="P29" s="4"/>
      <c r="Q29" s="4"/>
      <c r="R29" s="314" t="s">
        <v>559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50" customFormat="1" ht="15" customHeight="1">
      <c r="A30" s="459">
        <v>3</v>
      </c>
      <c r="B30" s="460">
        <v>44344</v>
      </c>
      <c r="C30" s="461"/>
      <c r="D30" s="462" t="s">
        <v>862</v>
      </c>
      <c r="E30" s="463" t="s">
        <v>557</v>
      </c>
      <c r="F30" s="463">
        <v>636.5</v>
      </c>
      <c r="G30" s="464">
        <v>615</v>
      </c>
      <c r="H30" s="464">
        <v>614</v>
      </c>
      <c r="I30" s="463" t="s">
        <v>863</v>
      </c>
      <c r="J30" s="465" t="s">
        <v>868</v>
      </c>
      <c r="K30" s="465">
        <f t="shared" ref="K30" si="14">H30-F30</f>
        <v>-22.5</v>
      </c>
      <c r="L30" s="466">
        <f>(F30*-0.7)/100</f>
        <v>-4.4554999999999998</v>
      </c>
      <c r="M30" s="467">
        <f t="shared" ref="M30" si="15">(K30+L30)/F30</f>
        <v>-4.234956794972506E-2</v>
      </c>
      <c r="N30" s="465" t="s">
        <v>620</v>
      </c>
      <c r="O30" s="468">
        <v>44348</v>
      </c>
      <c r="P30" s="61"/>
      <c r="Q30" s="61"/>
      <c r="R30" s="474" t="s">
        <v>792</v>
      </c>
      <c r="S30" s="3"/>
      <c r="T30" s="3"/>
      <c r="U30" s="3"/>
      <c r="V30" s="3"/>
      <c r="W30" s="3"/>
      <c r="X30" s="3"/>
      <c r="Y30" s="37"/>
      <c r="Z30" s="37"/>
      <c r="AA30" s="37"/>
    </row>
    <row r="31" spans="1:38" s="350" customFormat="1" ht="15" customHeight="1">
      <c r="A31" s="374">
        <v>4</v>
      </c>
      <c r="B31" s="395">
        <v>44348</v>
      </c>
      <c r="C31" s="398"/>
      <c r="D31" s="475" t="s">
        <v>169</v>
      </c>
      <c r="E31" s="367" t="s">
        <v>557</v>
      </c>
      <c r="F31" s="367" t="s">
        <v>869</v>
      </c>
      <c r="G31" s="399">
        <v>418</v>
      </c>
      <c r="H31" s="399"/>
      <c r="I31" s="367" t="s">
        <v>870</v>
      </c>
      <c r="J31" s="334" t="s">
        <v>558</v>
      </c>
      <c r="K31" s="334"/>
      <c r="L31" s="382"/>
      <c r="M31" s="380"/>
      <c r="N31" s="334"/>
      <c r="O31" s="387"/>
      <c r="P31" s="4"/>
      <c r="Q31" s="4"/>
      <c r="R31" s="314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489">
        <v>5</v>
      </c>
      <c r="B32" s="438">
        <v>44350</v>
      </c>
      <c r="C32" s="490"/>
      <c r="D32" s="491" t="s">
        <v>884</v>
      </c>
      <c r="E32" s="419" t="s">
        <v>557</v>
      </c>
      <c r="F32" s="419">
        <v>745</v>
      </c>
      <c r="G32" s="492">
        <v>725</v>
      </c>
      <c r="H32" s="492">
        <v>764</v>
      </c>
      <c r="I32" s="419" t="s">
        <v>885</v>
      </c>
      <c r="J32" s="420" t="s">
        <v>923</v>
      </c>
      <c r="K32" s="420">
        <f t="shared" ref="K32" si="16">H32-F32</f>
        <v>19</v>
      </c>
      <c r="L32" s="487">
        <f>(F32*-0.7)/100</f>
        <v>-5.2149999999999999</v>
      </c>
      <c r="M32" s="488">
        <f t="shared" ref="M32" si="17">(K32+L32)/F32</f>
        <v>1.8503355704697987E-2</v>
      </c>
      <c r="N32" s="420" t="s">
        <v>556</v>
      </c>
      <c r="O32" s="458">
        <v>44354</v>
      </c>
      <c r="P32" s="4"/>
      <c r="Q32" s="4"/>
      <c r="R32" s="314"/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89">
        <v>6</v>
      </c>
      <c r="B33" s="482">
        <v>44350</v>
      </c>
      <c r="C33" s="490"/>
      <c r="D33" s="491" t="s">
        <v>96</v>
      </c>
      <c r="E33" s="419" t="s">
        <v>557</v>
      </c>
      <c r="F33" s="419">
        <v>1195</v>
      </c>
      <c r="G33" s="492">
        <v>1160</v>
      </c>
      <c r="H33" s="492">
        <v>1217.5</v>
      </c>
      <c r="I33" s="419" t="s">
        <v>886</v>
      </c>
      <c r="J33" s="420" t="s">
        <v>887</v>
      </c>
      <c r="K33" s="420">
        <f t="shared" ref="K33" si="18">H33-F33</f>
        <v>22.5</v>
      </c>
      <c r="L33" s="487">
        <f>(F33*-0.07)/100</f>
        <v>-0.83650000000000002</v>
      </c>
      <c r="M33" s="488">
        <f t="shared" ref="M33" si="19">(K33+L33)/F33</f>
        <v>1.8128451882845186E-2</v>
      </c>
      <c r="N33" s="420" t="s">
        <v>556</v>
      </c>
      <c r="O33" s="480">
        <v>44350</v>
      </c>
      <c r="P33" s="4"/>
      <c r="Q33" s="4"/>
      <c r="R33" s="314"/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374">
        <v>7</v>
      </c>
      <c r="B34" s="395">
        <v>44354</v>
      </c>
      <c r="C34" s="398"/>
      <c r="D34" s="475" t="s">
        <v>115</v>
      </c>
      <c r="E34" s="367" t="s">
        <v>557</v>
      </c>
      <c r="F34" s="367" t="s">
        <v>918</v>
      </c>
      <c r="G34" s="399">
        <v>245</v>
      </c>
      <c r="H34" s="399"/>
      <c r="I34" s="367" t="s">
        <v>919</v>
      </c>
      <c r="J34" s="334" t="s">
        <v>558</v>
      </c>
      <c r="K34" s="334"/>
      <c r="L34" s="382"/>
      <c r="M34" s="380"/>
      <c r="N34" s="334"/>
      <c r="O34" s="387"/>
      <c r="P34" s="4"/>
      <c r="Q34" s="4"/>
      <c r="R34" s="314"/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89">
        <v>8</v>
      </c>
      <c r="B35" s="438">
        <v>44355</v>
      </c>
      <c r="C35" s="490"/>
      <c r="D35" s="491" t="s">
        <v>955</v>
      </c>
      <c r="E35" s="419" t="s">
        <v>557</v>
      </c>
      <c r="F35" s="419">
        <v>361</v>
      </c>
      <c r="G35" s="492">
        <v>349</v>
      </c>
      <c r="H35" s="492">
        <v>368</v>
      </c>
      <c r="I35" s="419" t="s">
        <v>956</v>
      </c>
      <c r="J35" s="420" t="s">
        <v>890</v>
      </c>
      <c r="K35" s="420">
        <f t="shared" ref="K35" si="20">H35-F35</f>
        <v>7</v>
      </c>
      <c r="L35" s="487">
        <f>(F35*-0.07)/100</f>
        <v>-0.25270000000000004</v>
      </c>
      <c r="M35" s="488">
        <f t="shared" ref="M35" si="21">(K35+L35)/F35</f>
        <v>1.8690581717451523E-2</v>
      </c>
      <c r="N35" s="420" t="s">
        <v>556</v>
      </c>
      <c r="O35" s="480">
        <v>44355</v>
      </c>
      <c r="P35" s="4"/>
      <c r="Q35" s="4"/>
      <c r="R35" s="314"/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374"/>
      <c r="B36" s="395"/>
      <c r="C36" s="398"/>
      <c r="D36" s="475"/>
      <c r="E36" s="367"/>
      <c r="F36" s="367"/>
      <c r="G36" s="399"/>
      <c r="H36" s="399"/>
      <c r="I36" s="367"/>
      <c r="J36" s="334"/>
      <c r="K36" s="334"/>
      <c r="L36" s="382"/>
      <c r="M36" s="380"/>
      <c r="N36" s="334"/>
      <c r="O36" s="387"/>
      <c r="P36" s="4"/>
      <c r="Q36" s="4"/>
      <c r="R36" s="314"/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374"/>
      <c r="B37" s="395"/>
      <c r="C37" s="398"/>
      <c r="D37" s="475"/>
      <c r="E37" s="367"/>
      <c r="F37" s="367"/>
      <c r="G37" s="399"/>
      <c r="H37" s="399"/>
      <c r="I37" s="367"/>
      <c r="J37" s="334"/>
      <c r="K37" s="334"/>
      <c r="L37" s="382"/>
      <c r="M37" s="380"/>
      <c r="N37" s="334"/>
      <c r="O37" s="373"/>
      <c r="P37" s="4"/>
      <c r="Q37" s="4"/>
      <c r="R37" s="314"/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374"/>
      <c r="B38" s="395"/>
      <c r="C38" s="398"/>
      <c r="D38" s="475"/>
      <c r="E38" s="367"/>
      <c r="F38" s="367"/>
      <c r="G38" s="399"/>
      <c r="H38" s="399"/>
      <c r="I38" s="367"/>
      <c r="J38" s="334"/>
      <c r="K38" s="334"/>
      <c r="L38" s="382"/>
      <c r="M38" s="380"/>
      <c r="N38" s="334"/>
      <c r="O38" s="387"/>
      <c r="P38" s="4"/>
      <c r="Q38" s="4"/>
      <c r="R38" s="314"/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374"/>
      <c r="B39" s="395"/>
      <c r="C39" s="398"/>
      <c r="D39" s="475"/>
      <c r="E39" s="367"/>
      <c r="F39" s="367"/>
      <c r="G39" s="399"/>
      <c r="H39" s="399"/>
      <c r="I39" s="367"/>
      <c r="J39" s="334"/>
      <c r="K39" s="334"/>
      <c r="L39" s="382"/>
      <c r="M39" s="380"/>
      <c r="N39" s="334"/>
      <c r="O39" s="387"/>
      <c r="P39" s="4"/>
      <c r="Q39" s="4"/>
      <c r="R39" s="314"/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374"/>
      <c r="B40" s="395"/>
      <c r="C40" s="398"/>
      <c r="D40" s="475"/>
      <c r="E40" s="367"/>
      <c r="F40" s="367"/>
      <c r="G40" s="399"/>
      <c r="H40" s="399"/>
      <c r="I40" s="367"/>
      <c r="J40" s="334"/>
      <c r="K40" s="334"/>
      <c r="L40" s="382"/>
      <c r="M40" s="380"/>
      <c r="N40" s="334"/>
      <c r="O40" s="387"/>
      <c r="P40" s="4"/>
      <c r="Q40" s="4"/>
      <c r="R40" s="314"/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374"/>
      <c r="B41" s="395"/>
      <c r="C41" s="398"/>
      <c r="D41" s="475"/>
      <c r="E41" s="367"/>
      <c r="F41" s="367"/>
      <c r="G41" s="399"/>
      <c r="H41" s="399"/>
      <c r="I41" s="367"/>
      <c r="J41" s="334"/>
      <c r="K41" s="334"/>
      <c r="L41" s="382"/>
      <c r="M41" s="380"/>
      <c r="N41" s="334"/>
      <c r="O41" s="373"/>
      <c r="P41" s="4"/>
      <c r="Q41" s="4"/>
      <c r="R41" s="314"/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374"/>
      <c r="B42" s="395"/>
      <c r="C42" s="398"/>
      <c r="D42" s="475"/>
      <c r="E42" s="367"/>
      <c r="F42" s="367"/>
      <c r="G42" s="399"/>
      <c r="H42" s="399"/>
      <c r="I42" s="367"/>
      <c r="J42" s="334"/>
      <c r="K42" s="334"/>
      <c r="L42" s="382"/>
      <c r="M42" s="380"/>
      <c r="N42" s="334"/>
      <c r="O42" s="387"/>
      <c r="P42" s="4"/>
      <c r="Q42" s="4"/>
      <c r="R42" s="314"/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374"/>
      <c r="B43" s="395"/>
      <c r="C43" s="398"/>
      <c r="D43" s="475"/>
      <c r="E43" s="367"/>
      <c r="F43" s="367"/>
      <c r="G43" s="399"/>
      <c r="H43" s="399"/>
      <c r="I43" s="367"/>
      <c r="J43" s="334"/>
      <c r="K43" s="334"/>
      <c r="L43" s="382"/>
      <c r="M43" s="380"/>
      <c r="N43" s="334"/>
      <c r="O43" s="387"/>
      <c r="P43" s="4"/>
      <c r="Q43" s="4"/>
      <c r="R43" s="314"/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374"/>
      <c r="B44" s="395"/>
      <c r="C44" s="398"/>
      <c r="D44" s="475"/>
      <c r="E44" s="367"/>
      <c r="F44" s="367"/>
      <c r="G44" s="399"/>
      <c r="H44" s="399"/>
      <c r="I44" s="367"/>
      <c r="J44" s="334"/>
      <c r="K44" s="334"/>
      <c r="L44" s="382"/>
      <c r="M44" s="380"/>
      <c r="N44" s="334"/>
      <c r="O44" s="387"/>
      <c r="P44" s="4"/>
      <c r="Q44" s="4"/>
      <c r="R44" s="314"/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4"/>
      <c r="B45" s="395"/>
      <c r="C45" s="398"/>
      <c r="D45" s="475"/>
      <c r="E45" s="367"/>
      <c r="F45" s="367"/>
      <c r="G45" s="399"/>
      <c r="H45" s="399"/>
      <c r="I45" s="367"/>
      <c r="J45" s="334"/>
      <c r="K45" s="334"/>
      <c r="L45" s="382"/>
      <c r="M45" s="380"/>
      <c r="N45" s="334"/>
      <c r="O45" s="387"/>
      <c r="P45" s="4"/>
      <c r="Q45" s="4"/>
      <c r="R45" s="314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374"/>
      <c r="B46" s="395"/>
      <c r="C46" s="398"/>
      <c r="D46" s="475"/>
      <c r="E46" s="367"/>
      <c r="F46" s="367"/>
      <c r="G46" s="399"/>
      <c r="H46" s="399"/>
      <c r="I46" s="367"/>
      <c r="J46" s="334"/>
      <c r="K46" s="334"/>
      <c r="L46" s="382"/>
      <c r="M46" s="380"/>
      <c r="N46" s="334"/>
      <c r="O46" s="387"/>
      <c r="P46" s="4"/>
      <c r="Q46" s="4"/>
      <c r="R46" s="31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4"/>
      <c r="B47" s="395"/>
      <c r="C47" s="398"/>
      <c r="D47" s="475"/>
      <c r="E47" s="367"/>
      <c r="F47" s="367"/>
      <c r="G47" s="399"/>
      <c r="H47" s="399"/>
      <c r="I47" s="367"/>
      <c r="J47" s="334"/>
      <c r="K47" s="334"/>
      <c r="L47" s="382"/>
      <c r="M47" s="380"/>
      <c r="N47" s="334"/>
      <c r="O47" s="387"/>
      <c r="P47" s="4"/>
      <c r="Q47" s="4"/>
      <c r="R47" s="31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374"/>
      <c r="B48" s="395"/>
      <c r="C48" s="398"/>
      <c r="D48" s="475"/>
      <c r="E48" s="367"/>
      <c r="F48" s="367"/>
      <c r="G48" s="399"/>
      <c r="H48" s="399"/>
      <c r="I48" s="367"/>
      <c r="J48" s="334"/>
      <c r="K48" s="334"/>
      <c r="L48" s="382"/>
      <c r="M48" s="380"/>
      <c r="N48" s="334"/>
      <c r="O48" s="387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374"/>
      <c r="B49" s="395"/>
      <c r="C49" s="398"/>
      <c r="D49" s="475"/>
      <c r="E49" s="367"/>
      <c r="F49" s="367"/>
      <c r="G49" s="399"/>
      <c r="H49" s="399"/>
      <c r="I49" s="367"/>
      <c r="J49" s="334"/>
      <c r="K49" s="334"/>
      <c r="L49" s="382"/>
      <c r="M49" s="380"/>
      <c r="N49" s="361"/>
      <c r="O49" s="373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374"/>
      <c r="B50" s="395"/>
      <c r="C50" s="398"/>
      <c r="D50" s="475"/>
      <c r="E50" s="367"/>
      <c r="F50" s="367"/>
      <c r="G50" s="399"/>
      <c r="H50" s="399"/>
      <c r="I50" s="367"/>
      <c r="J50" s="334"/>
      <c r="K50" s="334"/>
      <c r="L50" s="382"/>
      <c r="M50" s="380"/>
      <c r="N50" s="361"/>
      <c r="O50" s="373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452"/>
      <c r="B51" s="401"/>
      <c r="C51" s="453"/>
      <c r="D51" s="454"/>
      <c r="E51" s="377"/>
      <c r="F51" s="377"/>
      <c r="G51" s="455"/>
      <c r="H51" s="455"/>
      <c r="I51" s="377"/>
      <c r="J51" s="375"/>
      <c r="K51" s="375"/>
      <c r="L51" s="456"/>
      <c r="M51" s="389"/>
      <c r="N51" s="379"/>
      <c r="O51" s="457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ht="44.25" customHeight="1">
      <c r="A52" s="20" t="s">
        <v>560</v>
      </c>
      <c r="B52" s="36"/>
      <c r="C52" s="36"/>
      <c r="D52" s="37"/>
      <c r="E52" s="33"/>
      <c r="F52" s="33"/>
      <c r="G52" s="32"/>
      <c r="H52" s="32" t="s">
        <v>820</v>
      </c>
      <c r="I52" s="33"/>
      <c r="J52" s="14"/>
      <c r="K52" s="76"/>
      <c r="L52" s="77"/>
      <c r="M52" s="76"/>
      <c r="N52" s="78"/>
      <c r="O52" s="76"/>
      <c r="P52" s="4"/>
      <c r="Q52" s="388"/>
      <c r="R52" s="400"/>
      <c r="S52" s="388"/>
      <c r="T52" s="388"/>
      <c r="U52" s="388"/>
      <c r="V52" s="388"/>
      <c r="W52" s="388"/>
      <c r="X52" s="388"/>
      <c r="Y52" s="388"/>
      <c r="Z52" s="37"/>
      <c r="AA52" s="37"/>
      <c r="AB52" s="37"/>
    </row>
    <row r="53" spans="1:34" s="3" customFormat="1">
      <c r="A53" s="26" t="s">
        <v>561</v>
      </c>
      <c r="B53" s="20"/>
      <c r="C53" s="20"/>
      <c r="D53" s="20"/>
      <c r="E53" s="2"/>
      <c r="F53" s="27" t="s">
        <v>562</v>
      </c>
      <c r="G53" s="38"/>
      <c r="H53" s="39"/>
      <c r="I53" s="79"/>
      <c r="J53" s="14"/>
      <c r="K53" s="80"/>
      <c r="L53" s="81"/>
      <c r="M53" s="82"/>
      <c r="N53" s="83"/>
      <c r="O53" s="84"/>
      <c r="P53" s="2"/>
      <c r="Q53" s="1"/>
      <c r="R53" s="9"/>
      <c r="Z53" s="6"/>
      <c r="AA53" s="6"/>
      <c r="AB53" s="6"/>
      <c r="AC53" s="6"/>
      <c r="AD53" s="6"/>
      <c r="AE53" s="6"/>
      <c r="AF53" s="6"/>
      <c r="AG53" s="6"/>
      <c r="AH53" s="6"/>
    </row>
    <row r="54" spans="1:34" s="6" customFormat="1" ht="14.25" customHeight="1">
      <c r="A54" s="26"/>
      <c r="B54" s="20"/>
      <c r="C54" s="20"/>
      <c r="D54" s="20"/>
      <c r="E54" s="29"/>
      <c r="F54" s="27" t="s">
        <v>564</v>
      </c>
      <c r="G54" s="38"/>
      <c r="H54" s="39"/>
      <c r="I54" s="79"/>
      <c r="J54" s="14"/>
      <c r="K54" s="80"/>
      <c r="L54" s="81"/>
      <c r="M54" s="82"/>
      <c r="N54" s="83"/>
      <c r="O54" s="84"/>
      <c r="P54" s="2"/>
      <c r="Q54" s="1"/>
      <c r="R54" s="9"/>
      <c r="S54" s="3"/>
      <c r="Y54" s="3"/>
      <c r="Z54" s="3"/>
    </row>
    <row r="55" spans="1:34" s="6" customFormat="1" ht="14.25" customHeight="1">
      <c r="A55" s="20"/>
      <c r="B55" s="20"/>
      <c r="C55" s="20"/>
      <c r="D55" s="20"/>
      <c r="E55" s="29"/>
      <c r="F55" s="14"/>
      <c r="G55" s="14"/>
      <c r="H55" s="28"/>
      <c r="I55" s="33"/>
      <c r="J55" s="68"/>
      <c r="K55" s="65"/>
      <c r="L55" s="66"/>
      <c r="M55" s="14"/>
      <c r="N55" s="69"/>
      <c r="O55" s="54"/>
      <c r="P55" s="5"/>
      <c r="Q55" s="1"/>
      <c r="R55" s="9"/>
      <c r="S55" s="3"/>
      <c r="Y55" s="3"/>
      <c r="Z55" s="3"/>
    </row>
    <row r="56" spans="1:34" s="6" customFormat="1" ht="13.8">
      <c r="A56" s="40" t="s">
        <v>571</v>
      </c>
      <c r="B56" s="40"/>
      <c r="C56" s="40"/>
      <c r="D56" s="40"/>
      <c r="E56" s="29"/>
      <c r="F56" s="14"/>
      <c r="G56" s="9"/>
      <c r="H56" s="14"/>
      <c r="I56" s="9"/>
      <c r="J56" s="85"/>
      <c r="K56" s="9"/>
      <c r="L56" s="9"/>
      <c r="M56" s="9"/>
      <c r="N56" s="9"/>
      <c r="O56" s="86"/>
      <c r="P56"/>
      <c r="Q56" s="1"/>
      <c r="R56" s="9"/>
      <c r="S56" s="3"/>
      <c r="Y56" s="3"/>
      <c r="Z56" s="3"/>
    </row>
    <row r="57" spans="1:34" s="6" customFormat="1" ht="39.6">
      <c r="A57" s="18" t="s">
        <v>16</v>
      </c>
      <c r="B57" s="18" t="s">
        <v>534</v>
      </c>
      <c r="C57" s="18"/>
      <c r="D57" s="19" t="s">
        <v>545</v>
      </c>
      <c r="E57" s="18" t="s">
        <v>546</v>
      </c>
      <c r="F57" s="18" t="s">
        <v>547</v>
      </c>
      <c r="G57" s="18" t="s">
        <v>566</v>
      </c>
      <c r="H57" s="18" t="s">
        <v>549</v>
      </c>
      <c r="I57" s="18" t="s">
        <v>550</v>
      </c>
      <c r="J57" s="17" t="s">
        <v>551</v>
      </c>
      <c r="K57" s="74" t="s">
        <v>572</v>
      </c>
      <c r="L57" s="60" t="s">
        <v>818</v>
      </c>
      <c r="M57" s="74" t="s">
        <v>568</v>
      </c>
      <c r="N57" s="18" t="s">
        <v>569</v>
      </c>
      <c r="O57" s="17" t="s">
        <v>554</v>
      </c>
      <c r="P57" s="87" t="s">
        <v>555</v>
      </c>
      <c r="Q57" s="1"/>
      <c r="R57" s="14"/>
      <c r="S57" s="3"/>
      <c r="Y57" s="3"/>
      <c r="Z57" s="3"/>
    </row>
    <row r="58" spans="1:34" s="350" customFormat="1" ht="13.95" customHeight="1">
      <c r="A58" s="451">
        <v>1</v>
      </c>
      <c r="B58" s="438">
        <v>44343</v>
      </c>
      <c r="C58" s="447"/>
      <c r="D58" s="421" t="s">
        <v>859</v>
      </c>
      <c r="E58" s="448" t="s">
        <v>557</v>
      </c>
      <c r="F58" s="419">
        <v>2330</v>
      </c>
      <c r="G58" s="419">
        <v>2285</v>
      </c>
      <c r="H58" s="419">
        <v>2361</v>
      </c>
      <c r="I58" s="479" t="s">
        <v>860</v>
      </c>
      <c r="J58" s="420" t="s">
        <v>876</v>
      </c>
      <c r="K58" s="477">
        <f t="shared" ref="K58:K59" si="22">H58-F58</f>
        <v>31</v>
      </c>
      <c r="L58" s="478">
        <f t="shared" ref="L58:L59" si="23">(H58*N58)*0.07%</f>
        <v>495.81000000000006</v>
      </c>
      <c r="M58" s="449">
        <f t="shared" ref="M58:M59" si="24">(K58*N58)-L58</f>
        <v>8804.19</v>
      </c>
      <c r="N58" s="420">
        <v>300</v>
      </c>
      <c r="O58" s="450" t="s">
        <v>556</v>
      </c>
      <c r="P58" s="458">
        <v>44349</v>
      </c>
      <c r="Q58" s="344"/>
      <c r="R58" s="314" t="s">
        <v>559</v>
      </c>
      <c r="S58" s="37"/>
      <c r="Y58" s="37"/>
      <c r="Z58" s="37"/>
    </row>
    <row r="59" spans="1:34" s="350" customFormat="1" ht="13.95" customHeight="1">
      <c r="A59" s="451">
        <v>2</v>
      </c>
      <c r="B59" s="438">
        <v>44349</v>
      </c>
      <c r="C59" s="447"/>
      <c r="D59" s="421" t="s">
        <v>874</v>
      </c>
      <c r="E59" s="448" t="s">
        <v>557</v>
      </c>
      <c r="F59" s="419">
        <v>678.5</v>
      </c>
      <c r="G59" s="419">
        <v>668</v>
      </c>
      <c r="H59" s="419">
        <v>685.5</v>
      </c>
      <c r="I59" s="479" t="s">
        <v>875</v>
      </c>
      <c r="J59" s="420" t="s">
        <v>890</v>
      </c>
      <c r="K59" s="477">
        <f t="shared" si="22"/>
        <v>7</v>
      </c>
      <c r="L59" s="478">
        <f t="shared" si="23"/>
        <v>527.83500000000004</v>
      </c>
      <c r="M59" s="449">
        <f t="shared" si="24"/>
        <v>7172.165</v>
      </c>
      <c r="N59" s="420">
        <v>1100</v>
      </c>
      <c r="O59" s="450" t="s">
        <v>556</v>
      </c>
      <c r="P59" s="458">
        <v>44350</v>
      </c>
      <c r="Q59" s="344"/>
      <c r="R59" s="314" t="s">
        <v>559</v>
      </c>
      <c r="S59" s="37"/>
      <c r="Y59" s="37"/>
      <c r="Z59" s="37"/>
    </row>
    <row r="60" spans="1:34" s="350" customFormat="1" ht="13.95" customHeight="1">
      <c r="A60" s="451">
        <v>3</v>
      </c>
      <c r="B60" s="438">
        <v>44349</v>
      </c>
      <c r="C60" s="447"/>
      <c r="D60" s="421" t="s">
        <v>877</v>
      </c>
      <c r="E60" s="448" t="s">
        <v>557</v>
      </c>
      <c r="F60" s="419">
        <v>1840</v>
      </c>
      <c r="G60" s="419">
        <v>1794</v>
      </c>
      <c r="H60" s="419">
        <v>1868.5</v>
      </c>
      <c r="I60" s="479" t="s">
        <v>882</v>
      </c>
      <c r="J60" s="420" t="s">
        <v>889</v>
      </c>
      <c r="K60" s="477">
        <f t="shared" ref="K60" si="25">H60-F60</f>
        <v>28.5</v>
      </c>
      <c r="L60" s="478">
        <f t="shared" ref="L60" si="26">(H60*N60)*0.07%</f>
        <v>359.68625000000003</v>
      </c>
      <c r="M60" s="449">
        <f t="shared" ref="M60" si="27">(K60*N60)-L60</f>
        <v>7477.8137500000003</v>
      </c>
      <c r="N60" s="420">
        <v>275</v>
      </c>
      <c r="O60" s="450" t="s">
        <v>556</v>
      </c>
      <c r="P60" s="458">
        <v>44350</v>
      </c>
      <c r="Q60" s="344"/>
      <c r="R60" s="314" t="s">
        <v>559</v>
      </c>
      <c r="S60" s="37"/>
      <c r="Y60" s="37"/>
      <c r="Z60" s="37"/>
    </row>
    <row r="61" spans="1:34" s="350" customFormat="1" ht="13.95" customHeight="1">
      <c r="A61" s="451">
        <v>4</v>
      </c>
      <c r="B61" s="438">
        <v>44349</v>
      </c>
      <c r="C61" s="447"/>
      <c r="D61" s="421" t="s">
        <v>878</v>
      </c>
      <c r="E61" s="448" t="s">
        <v>557</v>
      </c>
      <c r="F61" s="419">
        <v>4530</v>
      </c>
      <c r="G61" s="419">
        <v>4440</v>
      </c>
      <c r="H61" s="419">
        <v>4630</v>
      </c>
      <c r="I61" s="479" t="s">
        <v>883</v>
      </c>
      <c r="J61" s="420" t="s">
        <v>891</v>
      </c>
      <c r="K61" s="477">
        <f t="shared" ref="K61" si="28">H61-F61</f>
        <v>100</v>
      </c>
      <c r="L61" s="478">
        <f t="shared" ref="L61" si="29">(H61*N61)*0.07%</f>
        <v>405.12500000000006</v>
      </c>
      <c r="M61" s="449">
        <f t="shared" ref="M61" si="30">(K61*N61)-L61</f>
        <v>12094.875</v>
      </c>
      <c r="N61" s="420">
        <v>125</v>
      </c>
      <c r="O61" s="450" t="s">
        <v>556</v>
      </c>
      <c r="P61" s="458">
        <v>44350</v>
      </c>
      <c r="Q61" s="344"/>
      <c r="R61" s="314" t="s">
        <v>559</v>
      </c>
      <c r="S61" s="37"/>
      <c r="Y61" s="37"/>
      <c r="Z61" s="37"/>
    </row>
    <row r="62" spans="1:34" s="350" customFormat="1" ht="13.95" customHeight="1">
      <c r="A62" s="476">
        <v>5</v>
      </c>
      <c r="B62" s="395">
        <v>44351</v>
      </c>
      <c r="C62" s="396"/>
      <c r="D62" s="506" t="s">
        <v>859</v>
      </c>
      <c r="E62" s="391" t="s">
        <v>557</v>
      </c>
      <c r="F62" s="367" t="s">
        <v>901</v>
      </c>
      <c r="G62" s="367">
        <v>2289</v>
      </c>
      <c r="H62" s="367"/>
      <c r="I62" s="334" t="s">
        <v>902</v>
      </c>
      <c r="J62" s="334" t="s">
        <v>558</v>
      </c>
      <c r="K62" s="470"/>
      <c r="L62" s="384"/>
      <c r="M62" s="441"/>
      <c r="N62" s="334"/>
      <c r="O62" s="361"/>
      <c r="P62" s="387"/>
      <c r="Q62" s="344"/>
      <c r="R62" s="314"/>
      <c r="S62" s="37"/>
      <c r="Y62" s="37"/>
      <c r="Z62" s="37"/>
    </row>
    <row r="63" spans="1:34" s="350" customFormat="1" ht="13.95" customHeight="1">
      <c r="A63" s="476">
        <v>6</v>
      </c>
      <c r="B63" s="395">
        <v>44354</v>
      </c>
      <c r="C63" s="396"/>
      <c r="D63" s="506" t="s">
        <v>915</v>
      </c>
      <c r="E63" s="391" t="s">
        <v>557</v>
      </c>
      <c r="F63" s="367" t="s">
        <v>916</v>
      </c>
      <c r="G63" s="367">
        <v>1197</v>
      </c>
      <c r="H63" s="367"/>
      <c r="I63" s="334" t="s">
        <v>917</v>
      </c>
      <c r="J63" s="334" t="s">
        <v>558</v>
      </c>
      <c r="K63" s="493"/>
      <c r="L63" s="384"/>
      <c r="M63" s="441"/>
      <c r="N63" s="334"/>
      <c r="O63" s="361"/>
      <c r="P63" s="387"/>
      <c r="Q63" s="344"/>
      <c r="R63" s="314"/>
      <c r="S63" s="37"/>
      <c r="Y63" s="37"/>
      <c r="Z63" s="37"/>
    </row>
    <row r="64" spans="1:34" s="350" customFormat="1" ht="13.95" customHeight="1">
      <c r="A64" s="476">
        <v>7</v>
      </c>
      <c r="B64" s="395">
        <v>44355</v>
      </c>
      <c r="C64" s="396"/>
      <c r="D64" s="506" t="s">
        <v>878</v>
      </c>
      <c r="E64" s="391" t="s">
        <v>557</v>
      </c>
      <c r="F64" s="367" t="s">
        <v>957</v>
      </c>
      <c r="G64" s="367">
        <v>4540</v>
      </c>
      <c r="H64" s="367"/>
      <c r="I64" s="334" t="s">
        <v>958</v>
      </c>
      <c r="J64" s="334" t="s">
        <v>558</v>
      </c>
      <c r="K64" s="493"/>
      <c r="L64" s="384"/>
      <c r="M64" s="441"/>
      <c r="N64" s="334"/>
      <c r="O64" s="361"/>
      <c r="P64" s="387"/>
      <c r="Q64" s="344"/>
      <c r="R64" s="314"/>
      <c r="S64" s="37"/>
      <c r="Y64" s="37"/>
      <c r="Z64" s="37"/>
    </row>
    <row r="65" spans="1:34" s="350" customFormat="1" ht="13.95" customHeight="1">
      <c r="A65" s="471">
        <v>8</v>
      </c>
      <c r="B65" s="395">
        <v>44355</v>
      </c>
      <c r="C65" s="396"/>
      <c r="D65" s="390" t="s">
        <v>959</v>
      </c>
      <c r="E65" s="391" t="s">
        <v>557</v>
      </c>
      <c r="F65" s="367" t="s">
        <v>960</v>
      </c>
      <c r="G65" s="472">
        <v>949</v>
      </c>
      <c r="H65" s="367"/>
      <c r="I65" s="472" t="s">
        <v>961</v>
      </c>
      <c r="J65" s="334" t="s">
        <v>558</v>
      </c>
      <c r="K65" s="470"/>
      <c r="L65" s="384"/>
      <c r="M65" s="441"/>
      <c r="N65" s="334"/>
      <c r="O65" s="361"/>
      <c r="P65" s="373"/>
      <c r="Q65" s="344"/>
      <c r="R65" s="314"/>
      <c r="S65" s="37"/>
      <c r="Y65" s="37"/>
      <c r="Z65" s="37"/>
    </row>
    <row r="66" spans="1:34" s="350" customFormat="1" ht="13.95" customHeight="1">
      <c r="A66" s="397"/>
      <c r="B66" s="395"/>
      <c r="C66" s="396"/>
      <c r="D66" s="390"/>
      <c r="E66" s="391"/>
      <c r="F66" s="367"/>
      <c r="G66" s="367"/>
      <c r="H66" s="367"/>
      <c r="I66" s="472"/>
      <c r="J66" s="472"/>
      <c r="K66" s="334"/>
      <c r="L66" s="382"/>
      <c r="M66" s="472"/>
      <c r="N66" s="472"/>
      <c r="O66" s="472"/>
      <c r="P66" s="472"/>
      <c r="Q66" s="344"/>
      <c r="R66" s="314"/>
      <c r="S66" s="37"/>
      <c r="Y66" s="37"/>
      <c r="Z66" s="37"/>
    </row>
    <row r="67" spans="1:34" s="350" customFormat="1" ht="13.95" customHeight="1">
      <c r="A67" s="471"/>
      <c r="B67" s="395"/>
      <c r="C67" s="396"/>
      <c r="D67" s="390"/>
      <c r="E67" s="391"/>
      <c r="F67" s="367"/>
      <c r="G67" s="472"/>
      <c r="H67" s="367"/>
      <c r="I67" s="472"/>
      <c r="J67" s="334"/>
      <c r="K67" s="470"/>
      <c r="L67" s="384"/>
      <c r="M67" s="441"/>
      <c r="N67" s="334"/>
      <c r="O67" s="361"/>
      <c r="P67" s="387"/>
      <c r="Q67" s="344"/>
      <c r="R67" s="314"/>
      <c r="S67" s="37"/>
      <c r="Y67" s="37"/>
      <c r="Z67" s="37"/>
    </row>
    <row r="68" spans="1:34" s="350" customFormat="1" ht="13.95" customHeight="1">
      <c r="A68" s="471"/>
      <c r="B68" s="395"/>
      <c r="C68" s="396"/>
      <c r="D68" s="390"/>
      <c r="E68" s="391"/>
      <c r="F68" s="367"/>
      <c r="G68" s="472"/>
      <c r="H68" s="367"/>
      <c r="I68" s="472"/>
      <c r="J68" s="334"/>
      <c r="K68" s="470"/>
      <c r="L68" s="384"/>
      <c r="M68" s="441"/>
      <c r="N68" s="334"/>
      <c r="O68" s="361"/>
      <c r="P68" s="387"/>
      <c r="Q68" s="344"/>
      <c r="R68" s="314"/>
      <c r="S68" s="37"/>
      <c r="Y68" s="37"/>
      <c r="Z68" s="37"/>
    </row>
    <row r="69" spans="1:34" s="350" customFormat="1" ht="13.95" customHeight="1">
      <c r="A69" s="407"/>
      <c r="B69" s="401"/>
      <c r="C69" s="408"/>
      <c r="D69" s="409"/>
      <c r="E69" s="335"/>
      <c r="F69" s="377"/>
      <c r="G69" s="377"/>
      <c r="H69" s="377"/>
      <c r="I69" s="375"/>
      <c r="J69" s="375"/>
      <c r="K69" s="375"/>
      <c r="L69" s="375"/>
      <c r="M69" s="375"/>
      <c r="N69" s="375"/>
      <c r="O69" s="375"/>
      <c r="P69" s="375"/>
      <c r="Q69" s="344"/>
      <c r="R69" s="314"/>
      <c r="S69" s="37"/>
      <c r="Y69" s="37"/>
      <c r="Z69" s="37"/>
    </row>
    <row r="70" spans="1:34" s="3" customFormat="1">
      <c r="A70" s="41"/>
      <c r="B70" s="42"/>
      <c r="C70" s="43"/>
      <c r="D70" s="44"/>
      <c r="E70" s="45"/>
      <c r="F70" s="46"/>
      <c r="G70" s="46"/>
      <c r="H70" s="46"/>
      <c r="I70" s="46"/>
      <c r="J70" s="14"/>
      <c r="K70" s="88"/>
      <c r="L70" s="88"/>
      <c r="M70" s="14"/>
      <c r="N70" s="13"/>
      <c r="O70" s="89"/>
      <c r="P70" s="2"/>
      <c r="Q70" s="1"/>
      <c r="R70" s="14"/>
      <c r="Z70" s="6"/>
      <c r="AA70" s="6"/>
      <c r="AB70" s="6"/>
      <c r="AC70" s="6"/>
      <c r="AD70" s="6"/>
      <c r="AE70" s="6"/>
      <c r="AF70" s="6"/>
      <c r="AG70" s="6"/>
      <c r="AH70" s="6"/>
    </row>
    <row r="71" spans="1:34" s="3" customFormat="1" ht="13.8">
      <c r="A71" s="47" t="s">
        <v>573</v>
      </c>
      <c r="B71" s="47"/>
      <c r="C71" s="47"/>
      <c r="D71" s="47"/>
      <c r="E71" s="48"/>
      <c r="F71" s="46"/>
      <c r="G71" s="46"/>
      <c r="H71" s="46"/>
      <c r="I71" s="46"/>
      <c r="J71" s="50"/>
      <c r="K71" s="9"/>
      <c r="L71" s="9"/>
      <c r="M71" s="9"/>
      <c r="N71" s="8"/>
      <c r="O71" s="50"/>
      <c r="P71" s="2"/>
      <c r="Q71" s="1"/>
      <c r="R71" s="14"/>
      <c r="Z71" s="6"/>
      <c r="AA71" s="6"/>
      <c r="AB71" s="6"/>
      <c r="AC71" s="6"/>
      <c r="AD71" s="6"/>
      <c r="AE71" s="6"/>
      <c r="AF71" s="6"/>
      <c r="AG71" s="6"/>
      <c r="AH71" s="6"/>
    </row>
    <row r="72" spans="1:34" s="3" customFormat="1" ht="39.6">
      <c r="A72" s="18" t="s">
        <v>16</v>
      </c>
      <c r="B72" s="18" t="s">
        <v>534</v>
      </c>
      <c r="C72" s="18"/>
      <c r="D72" s="19" t="s">
        <v>545</v>
      </c>
      <c r="E72" s="18" t="s">
        <v>546</v>
      </c>
      <c r="F72" s="18" t="s">
        <v>547</v>
      </c>
      <c r="G72" s="49" t="s">
        <v>566</v>
      </c>
      <c r="H72" s="18" t="s">
        <v>549</v>
      </c>
      <c r="I72" s="18" t="s">
        <v>550</v>
      </c>
      <c r="J72" s="17" t="s">
        <v>551</v>
      </c>
      <c r="K72" s="17" t="s">
        <v>574</v>
      </c>
      <c r="L72" s="60" t="s">
        <v>818</v>
      </c>
      <c r="M72" s="74" t="s">
        <v>568</v>
      </c>
      <c r="N72" s="18" t="s">
        <v>569</v>
      </c>
      <c r="O72" s="18" t="s">
        <v>554</v>
      </c>
      <c r="P72" s="19" t="s">
        <v>555</v>
      </c>
      <c r="Q72" s="1"/>
      <c r="R72" s="14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37" customFormat="1" ht="13.8">
      <c r="A73" s="397">
        <v>1</v>
      </c>
      <c r="B73" s="473">
        <v>44344</v>
      </c>
      <c r="C73" s="396"/>
      <c r="D73" s="390" t="s">
        <v>864</v>
      </c>
      <c r="E73" s="391" t="s">
        <v>851</v>
      </c>
      <c r="F73" s="367" t="s">
        <v>866</v>
      </c>
      <c r="G73" s="367">
        <v>3.8</v>
      </c>
      <c r="H73" s="367"/>
      <c r="I73" s="334">
        <v>0.1</v>
      </c>
      <c r="J73" s="334" t="s">
        <v>558</v>
      </c>
      <c r="K73" s="470"/>
      <c r="L73" s="334"/>
      <c r="M73" s="441"/>
      <c r="N73" s="334"/>
      <c r="O73" s="361"/>
      <c r="P73" s="373"/>
      <c r="Q73" s="344"/>
      <c r="R73" s="314" t="s">
        <v>792</v>
      </c>
      <c r="Z73" s="350"/>
      <c r="AA73" s="350"/>
      <c r="AB73" s="350"/>
      <c r="AC73" s="350"/>
      <c r="AD73" s="350"/>
      <c r="AE73" s="350"/>
      <c r="AF73" s="350"/>
      <c r="AG73" s="350"/>
      <c r="AH73" s="350"/>
    </row>
    <row r="74" spans="1:34" s="37" customFormat="1" ht="13.8">
      <c r="A74" s="451">
        <v>2</v>
      </c>
      <c r="B74" s="438">
        <v>44347</v>
      </c>
      <c r="C74" s="447"/>
      <c r="D74" s="421" t="s">
        <v>867</v>
      </c>
      <c r="E74" s="448" t="s">
        <v>557</v>
      </c>
      <c r="F74" s="419">
        <v>64</v>
      </c>
      <c r="G74" s="419">
        <v>17</v>
      </c>
      <c r="H74" s="419">
        <v>76</v>
      </c>
      <c r="I74" s="420" t="s">
        <v>855</v>
      </c>
      <c r="J74" s="420" t="s">
        <v>846</v>
      </c>
      <c r="K74" s="420">
        <f>H74-F74</f>
        <v>12</v>
      </c>
      <c r="L74" s="420">
        <v>100</v>
      </c>
      <c r="M74" s="449">
        <f>(K74*N74)-L74</f>
        <v>800</v>
      </c>
      <c r="N74" s="420">
        <v>75</v>
      </c>
      <c r="O74" s="450" t="s">
        <v>556</v>
      </c>
      <c r="P74" s="458">
        <v>44348</v>
      </c>
      <c r="Q74" s="344"/>
      <c r="R74" s="314" t="s">
        <v>559</v>
      </c>
      <c r="Z74" s="350"/>
      <c r="AA74" s="350"/>
      <c r="AB74" s="350"/>
      <c r="AC74" s="350"/>
      <c r="AD74" s="350"/>
      <c r="AE74" s="350"/>
      <c r="AF74" s="350"/>
      <c r="AG74" s="350"/>
      <c r="AH74" s="350"/>
    </row>
    <row r="75" spans="1:34" s="37" customFormat="1" ht="13.8">
      <c r="A75" s="451">
        <v>3</v>
      </c>
      <c r="B75" s="438">
        <v>44349</v>
      </c>
      <c r="C75" s="447"/>
      <c r="D75" s="421" t="s">
        <v>879</v>
      </c>
      <c r="E75" s="448" t="s">
        <v>557</v>
      </c>
      <c r="F75" s="419">
        <v>57.5</v>
      </c>
      <c r="G75" s="419">
        <v>17</v>
      </c>
      <c r="H75" s="419">
        <v>71.5</v>
      </c>
      <c r="I75" s="420" t="s">
        <v>880</v>
      </c>
      <c r="J75" s="420" t="s">
        <v>881</v>
      </c>
      <c r="K75" s="420">
        <f>H75-F75</f>
        <v>14</v>
      </c>
      <c r="L75" s="420">
        <v>100</v>
      </c>
      <c r="M75" s="449">
        <f>(K75*N75)-L75</f>
        <v>950</v>
      </c>
      <c r="N75" s="420">
        <v>75</v>
      </c>
      <c r="O75" s="450" t="s">
        <v>556</v>
      </c>
      <c r="P75" s="480">
        <v>44349</v>
      </c>
      <c r="Q75" s="344"/>
      <c r="R75" s="314" t="s">
        <v>559</v>
      </c>
      <c r="Z75" s="350"/>
      <c r="AA75" s="350"/>
      <c r="AB75" s="350"/>
      <c r="AC75" s="350"/>
      <c r="AD75" s="350"/>
      <c r="AE75" s="350"/>
      <c r="AF75" s="350"/>
      <c r="AG75" s="350"/>
      <c r="AH75" s="350"/>
    </row>
    <row r="76" spans="1:34" s="37" customFormat="1" ht="13.8">
      <c r="A76" s="451">
        <v>4</v>
      </c>
      <c r="B76" s="438">
        <v>44354</v>
      </c>
      <c r="C76" s="447"/>
      <c r="D76" s="421" t="s">
        <v>920</v>
      </c>
      <c r="E76" s="448" t="s">
        <v>557</v>
      </c>
      <c r="F76" s="419">
        <v>40.5</v>
      </c>
      <c r="G76" s="419">
        <v>27</v>
      </c>
      <c r="H76" s="419">
        <v>52.5</v>
      </c>
      <c r="I76" s="420" t="s">
        <v>921</v>
      </c>
      <c r="J76" s="420" t="s">
        <v>846</v>
      </c>
      <c r="K76" s="420">
        <f>H76-F76</f>
        <v>12</v>
      </c>
      <c r="L76" s="420">
        <v>100</v>
      </c>
      <c r="M76" s="449">
        <f>(K76*N76)-L76</f>
        <v>3800</v>
      </c>
      <c r="N76" s="420">
        <v>325</v>
      </c>
      <c r="O76" s="450" t="s">
        <v>556</v>
      </c>
      <c r="P76" s="480">
        <v>44354</v>
      </c>
      <c r="Q76" s="344"/>
      <c r="R76" s="314"/>
      <c r="Z76" s="350"/>
      <c r="AA76" s="350"/>
      <c r="AB76" s="350"/>
      <c r="AC76" s="350"/>
      <c r="AD76" s="350"/>
      <c r="AE76" s="350"/>
      <c r="AF76" s="350"/>
      <c r="AG76" s="350"/>
      <c r="AH76" s="350"/>
    </row>
    <row r="77" spans="1:34" s="37" customFormat="1" ht="13.8">
      <c r="A77" s="397"/>
      <c r="B77" s="395"/>
      <c r="C77" s="396"/>
      <c r="D77" s="390"/>
      <c r="E77" s="391"/>
      <c r="F77" s="367"/>
      <c r="G77" s="367"/>
      <c r="H77" s="367"/>
      <c r="I77" s="334"/>
      <c r="J77" s="334"/>
      <c r="K77" s="470"/>
      <c r="L77" s="334"/>
      <c r="M77" s="441"/>
      <c r="N77" s="334"/>
      <c r="O77" s="361"/>
      <c r="P77" s="373"/>
      <c r="Q77" s="344"/>
      <c r="R77" s="314"/>
      <c r="Z77" s="350"/>
      <c r="AA77" s="350"/>
      <c r="AB77" s="350"/>
      <c r="AC77" s="350"/>
      <c r="AD77" s="350"/>
      <c r="AE77" s="350"/>
      <c r="AF77" s="350"/>
      <c r="AG77" s="350"/>
      <c r="AH77" s="350"/>
    </row>
    <row r="78" spans="1:34" s="37" customFormat="1" ht="13.8">
      <c r="A78" s="397"/>
      <c r="B78" s="395"/>
      <c r="C78" s="396"/>
      <c r="D78" s="390"/>
      <c r="E78" s="391"/>
      <c r="F78" s="367"/>
      <c r="G78" s="367"/>
      <c r="H78" s="367"/>
      <c r="I78" s="334"/>
      <c r="J78" s="334"/>
      <c r="K78" s="470"/>
      <c r="L78" s="334"/>
      <c r="M78" s="441"/>
      <c r="N78" s="334"/>
      <c r="O78" s="361"/>
      <c r="P78" s="387"/>
      <c r="Q78" s="344"/>
      <c r="R78" s="314"/>
      <c r="Z78" s="350"/>
      <c r="AA78" s="350"/>
      <c r="AB78" s="350"/>
      <c r="AC78" s="350"/>
      <c r="AD78" s="350"/>
      <c r="AE78" s="350"/>
      <c r="AF78" s="350"/>
      <c r="AG78" s="350"/>
      <c r="AH78" s="350"/>
    </row>
    <row r="79" spans="1:34" s="37" customFormat="1" ht="13.8">
      <c r="A79" s="397"/>
      <c r="B79" s="395"/>
      <c r="C79" s="396"/>
      <c r="D79" s="390"/>
      <c r="E79" s="391"/>
      <c r="F79" s="367"/>
      <c r="G79" s="367"/>
      <c r="H79" s="367"/>
      <c r="I79" s="334"/>
      <c r="J79" s="334"/>
      <c r="K79" s="470"/>
      <c r="L79" s="334"/>
      <c r="M79" s="441"/>
      <c r="N79" s="334"/>
      <c r="O79" s="361"/>
      <c r="P79" s="387"/>
      <c r="Q79" s="344"/>
      <c r="R79" s="314"/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3.8">
      <c r="A80" s="397"/>
      <c r="B80" s="395"/>
      <c r="C80" s="396"/>
      <c r="D80" s="390"/>
      <c r="E80" s="391"/>
      <c r="F80" s="367"/>
      <c r="G80" s="367"/>
      <c r="H80" s="367"/>
      <c r="I80" s="334"/>
      <c r="J80" s="334"/>
      <c r="K80" s="470"/>
      <c r="L80" s="334"/>
      <c r="M80" s="441"/>
      <c r="N80" s="334"/>
      <c r="O80" s="361"/>
      <c r="P80" s="373"/>
      <c r="Q80" s="344"/>
      <c r="R80" s="314"/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8" s="37" customFormat="1" ht="13.8">
      <c r="A81" s="397"/>
      <c r="B81" s="395"/>
      <c r="C81" s="396"/>
      <c r="D81" s="390"/>
      <c r="E81" s="391"/>
      <c r="F81" s="367"/>
      <c r="G81" s="367"/>
      <c r="H81" s="367"/>
      <c r="I81" s="334"/>
      <c r="J81" s="334"/>
      <c r="K81" s="470"/>
      <c r="L81" s="334"/>
      <c r="M81" s="441"/>
      <c r="N81" s="334"/>
      <c r="O81" s="361"/>
      <c r="P81" s="387"/>
      <c r="Q81" s="344"/>
      <c r="R81" s="314"/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8" s="37" customFormat="1" ht="13.8">
      <c r="A82" s="397"/>
      <c r="B82" s="395"/>
      <c r="C82" s="396"/>
      <c r="D82" s="390"/>
      <c r="E82" s="391"/>
      <c r="F82" s="367"/>
      <c r="G82" s="367"/>
      <c r="H82" s="367"/>
      <c r="I82" s="334"/>
      <c r="J82" s="334"/>
      <c r="K82" s="470"/>
      <c r="L82" s="334"/>
      <c r="M82" s="441"/>
      <c r="N82" s="334"/>
      <c r="O82" s="361"/>
      <c r="P82" s="387"/>
      <c r="Q82" s="344"/>
      <c r="R82" s="314"/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8" s="37" customFormat="1" ht="13.8">
      <c r="A83" s="397"/>
      <c r="B83" s="395"/>
      <c r="C83" s="396"/>
      <c r="D83" s="390"/>
      <c r="E83" s="391"/>
      <c r="F83" s="367"/>
      <c r="G83" s="367"/>
      <c r="H83" s="367"/>
      <c r="I83" s="334"/>
      <c r="J83" s="334"/>
      <c r="K83" s="470"/>
      <c r="L83" s="334"/>
      <c r="M83" s="441"/>
      <c r="N83" s="334"/>
      <c r="O83" s="361"/>
      <c r="P83" s="373"/>
      <c r="Q83" s="344"/>
      <c r="R83" s="314"/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8" s="37" customFormat="1" ht="13.8">
      <c r="A84" s="397"/>
      <c r="B84" s="395"/>
      <c r="C84" s="396"/>
      <c r="D84" s="390"/>
      <c r="E84" s="391"/>
      <c r="F84" s="367"/>
      <c r="G84" s="367"/>
      <c r="H84" s="367"/>
      <c r="I84" s="334"/>
      <c r="J84" s="334"/>
      <c r="K84" s="470"/>
      <c r="L84" s="334"/>
      <c r="M84" s="441"/>
      <c r="N84" s="334"/>
      <c r="O84" s="361"/>
      <c r="P84" s="373"/>
      <c r="Q84" s="344"/>
      <c r="R84" s="314"/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8" s="37" customFormat="1" ht="13.8">
      <c r="A85" s="397"/>
      <c r="B85" s="395"/>
      <c r="C85" s="396"/>
      <c r="D85" s="390"/>
      <c r="E85" s="391"/>
      <c r="F85" s="367"/>
      <c r="G85" s="367"/>
      <c r="H85" s="367"/>
      <c r="I85" s="334"/>
      <c r="J85" s="334"/>
      <c r="K85" s="470"/>
      <c r="L85" s="334"/>
      <c r="M85" s="441"/>
      <c r="N85" s="334"/>
      <c r="O85" s="361"/>
      <c r="P85" s="373"/>
      <c r="Q85" s="344"/>
      <c r="R85" s="314"/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8" s="37" customFormat="1" ht="13.8">
      <c r="A86" s="397"/>
      <c r="B86" s="395"/>
      <c r="C86" s="396"/>
      <c r="D86" s="390"/>
      <c r="E86" s="391"/>
      <c r="F86" s="367"/>
      <c r="G86" s="367"/>
      <c r="H86" s="367"/>
      <c r="I86" s="334"/>
      <c r="J86" s="334"/>
      <c r="K86" s="470"/>
      <c r="L86" s="334"/>
      <c r="M86" s="441"/>
      <c r="N86" s="334"/>
      <c r="O86" s="361"/>
      <c r="P86" s="373"/>
      <c r="Q86" s="344"/>
      <c r="R86" s="314"/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8" s="37" customFormat="1" ht="13.8">
      <c r="A87" s="397"/>
      <c r="B87" s="395"/>
      <c r="C87" s="396"/>
      <c r="D87" s="390"/>
      <c r="E87" s="391"/>
      <c r="F87" s="367"/>
      <c r="G87" s="367"/>
      <c r="H87" s="367"/>
      <c r="I87" s="334"/>
      <c r="J87" s="334"/>
      <c r="K87" s="470"/>
      <c r="L87" s="334"/>
      <c r="M87" s="441"/>
      <c r="N87" s="334"/>
      <c r="O87" s="361"/>
      <c r="P87" s="373"/>
      <c r="Q87" s="344"/>
      <c r="R87" s="314"/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8" s="37" customFormat="1" ht="13.8">
      <c r="A88" s="397"/>
      <c r="B88" s="395"/>
      <c r="C88" s="396"/>
      <c r="D88" s="390"/>
      <c r="E88" s="391"/>
      <c r="F88" s="367"/>
      <c r="G88" s="367"/>
      <c r="H88" s="367"/>
      <c r="I88" s="334"/>
      <c r="J88" s="334"/>
      <c r="K88" s="470"/>
      <c r="L88" s="334"/>
      <c r="M88" s="441"/>
      <c r="N88" s="334"/>
      <c r="O88" s="361"/>
      <c r="P88" s="387"/>
      <c r="Q88" s="344"/>
      <c r="R88" s="314"/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8" s="37" customFormat="1">
      <c r="AA89" s="350"/>
      <c r="AB89" s="350"/>
      <c r="AC89" s="350"/>
      <c r="AD89" s="350"/>
      <c r="AE89" s="350"/>
      <c r="AF89" s="350"/>
      <c r="AG89" s="350"/>
      <c r="AH89" s="350"/>
    </row>
    <row r="90" spans="1:38" s="37" customFormat="1">
      <c r="AA90" s="350"/>
      <c r="AB90" s="350"/>
      <c r="AC90" s="350"/>
      <c r="AD90" s="350"/>
      <c r="AE90" s="350"/>
      <c r="AF90" s="350"/>
      <c r="AG90" s="350"/>
      <c r="AH90" s="350"/>
    </row>
    <row r="91" spans="1:38" s="37" customFormat="1" ht="13.8">
      <c r="A91" s="335"/>
      <c r="B91" s="336"/>
      <c r="C91" s="336"/>
      <c r="D91" s="337"/>
      <c r="E91" s="335"/>
      <c r="F91" s="351"/>
      <c r="G91" s="335"/>
      <c r="H91" s="335"/>
      <c r="I91" s="335"/>
      <c r="J91" s="336"/>
      <c r="K91" s="352"/>
      <c r="L91" s="335"/>
      <c r="M91" s="335"/>
      <c r="N91" s="335"/>
      <c r="O91" s="353"/>
      <c r="P91" s="344"/>
      <c r="Q91" s="344"/>
      <c r="R91" s="314"/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8" ht="13.8">
      <c r="A92" s="96" t="s">
        <v>575</v>
      </c>
      <c r="B92" s="97"/>
      <c r="C92" s="97"/>
      <c r="D92" s="98"/>
      <c r="E92" s="31"/>
      <c r="F92" s="29"/>
      <c r="G92" s="29"/>
      <c r="H92" s="70"/>
      <c r="I92" s="116"/>
      <c r="J92" s="117"/>
      <c r="K92" s="14"/>
      <c r="L92" s="14"/>
      <c r="M92" s="14"/>
      <c r="N92" s="8"/>
      <c r="O92" s="50"/>
      <c r="Q92" s="92"/>
      <c r="R92" s="14"/>
      <c r="S92" s="13"/>
      <c r="T92" s="13"/>
      <c r="U92" s="13"/>
      <c r="V92" s="13"/>
      <c r="W92" s="13"/>
      <c r="X92" s="13"/>
      <c r="Y92" s="13"/>
      <c r="Z92" s="13"/>
    </row>
    <row r="93" spans="1:38" ht="39.6">
      <c r="A93" s="17" t="s">
        <v>16</v>
      </c>
      <c r="B93" s="18" t="s">
        <v>534</v>
      </c>
      <c r="C93" s="18"/>
      <c r="D93" s="19" t="s">
        <v>545</v>
      </c>
      <c r="E93" s="18" t="s">
        <v>546</v>
      </c>
      <c r="F93" s="18" t="s">
        <v>547</v>
      </c>
      <c r="G93" s="18" t="s">
        <v>548</v>
      </c>
      <c r="H93" s="18" t="s">
        <v>549</v>
      </c>
      <c r="I93" s="18" t="s">
        <v>550</v>
      </c>
      <c r="J93" s="17" t="s">
        <v>551</v>
      </c>
      <c r="K93" s="59" t="s">
        <v>567</v>
      </c>
      <c r="L93" s="372" t="s">
        <v>818</v>
      </c>
      <c r="M93" s="60" t="s">
        <v>817</v>
      </c>
      <c r="N93" s="18" t="s">
        <v>554</v>
      </c>
      <c r="O93" s="75" t="s">
        <v>555</v>
      </c>
      <c r="P93" s="94"/>
      <c r="Q93" s="8"/>
      <c r="R93" s="14"/>
      <c r="S93" s="13"/>
      <c r="T93" s="13"/>
      <c r="U93" s="13"/>
      <c r="V93" s="13"/>
      <c r="W93" s="13"/>
      <c r="X93" s="13"/>
      <c r="Y93" s="13"/>
      <c r="Z93" s="13"/>
    </row>
    <row r="94" spans="1:38" s="443" customFormat="1" ht="13.8">
      <c r="A94" s="481">
        <v>1</v>
      </c>
      <c r="B94" s="482">
        <v>44327</v>
      </c>
      <c r="C94" s="483"/>
      <c r="D94" s="421" t="s">
        <v>465</v>
      </c>
      <c r="E94" s="484" t="s">
        <v>557</v>
      </c>
      <c r="F94" s="419">
        <v>239</v>
      </c>
      <c r="G94" s="485">
        <v>218</v>
      </c>
      <c r="H94" s="484">
        <v>264</v>
      </c>
      <c r="I94" s="486" t="s">
        <v>850</v>
      </c>
      <c r="J94" s="420" t="s">
        <v>700</v>
      </c>
      <c r="K94" s="420">
        <f t="shared" ref="K94" si="31">H94-F94</f>
        <v>25</v>
      </c>
      <c r="L94" s="487">
        <f>(F94*-0.8)/100</f>
        <v>-1.9120000000000001</v>
      </c>
      <c r="M94" s="488">
        <f t="shared" ref="M94" si="32">(K94+L94)/F94</f>
        <v>9.6602510460251048E-2</v>
      </c>
      <c r="N94" s="420" t="s">
        <v>556</v>
      </c>
      <c r="O94" s="458">
        <v>44354</v>
      </c>
      <c r="P94" s="428"/>
      <c r="Q94" s="4"/>
      <c r="R94" s="429" t="s">
        <v>559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s="5" customFormat="1">
      <c r="A95" s="345"/>
      <c r="B95" s="346"/>
      <c r="C95" s="347"/>
      <c r="D95" s="348"/>
      <c r="E95" s="376"/>
      <c r="F95" s="376"/>
      <c r="G95" s="426"/>
      <c r="H95" s="426"/>
      <c r="I95" s="376"/>
      <c r="J95" s="427"/>
      <c r="K95" s="422"/>
      <c r="L95" s="423"/>
      <c r="M95" s="424"/>
      <c r="N95" s="425"/>
      <c r="O95" s="349"/>
      <c r="P95" s="120"/>
      <c r="Q95"/>
      <c r="R95" s="91"/>
      <c r="T95" s="54"/>
      <c r="U95" s="54"/>
      <c r="V95" s="54"/>
      <c r="W95" s="54"/>
      <c r="X95" s="54"/>
      <c r="Y95" s="54"/>
      <c r="Z95" s="54"/>
    </row>
    <row r="96" spans="1:38">
      <c r="A96" s="20" t="s">
        <v>560</v>
      </c>
      <c r="B96" s="20"/>
      <c r="C96" s="20"/>
      <c r="D96" s="20"/>
      <c r="E96" s="2"/>
      <c r="F96" s="27" t="s">
        <v>562</v>
      </c>
      <c r="G96" s="79"/>
      <c r="H96" s="79"/>
      <c r="I96" s="35"/>
      <c r="J96" s="82"/>
      <c r="K96" s="80"/>
      <c r="L96" s="81"/>
      <c r="M96" s="82"/>
      <c r="N96" s="83"/>
      <c r="O96" s="121"/>
      <c r="P96" s="8"/>
      <c r="Q96" s="13"/>
      <c r="R96" s="93"/>
      <c r="S96" s="13"/>
      <c r="T96" s="13"/>
      <c r="U96" s="13"/>
      <c r="V96" s="13"/>
      <c r="W96" s="13"/>
      <c r="X96" s="13"/>
      <c r="Y96" s="13"/>
    </row>
    <row r="97" spans="1:29">
      <c r="A97" s="26" t="s">
        <v>561</v>
      </c>
      <c r="B97" s="20"/>
      <c r="C97" s="20"/>
      <c r="D97" s="20"/>
      <c r="E97" s="29"/>
      <c r="F97" s="27" t="s">
        <v>564</v>
      </c>
      <c r="G97" s="9"/>
      <c r="H97" s="9"/>
      <c r="I97" s="9"/>
      <c r="J97" s="50"/>
      <c r="K97" s="9"/>
      <c r="L97" s="9"/>
      <c r="M97" s="9"/>
      <c r="N97" s="8"/>
      <c r="O97" s="50"/>
      <c r="Q97" s="4"/>
      <c r="R97" s="14"/>
      <c r="S97" s="13"/>
      <c r="T97" s="13"/>
      <c r="U97" s="13"/>
      <c r="V97" s="13"/>
      <c r="W97" s="13"/>
      <c r="X97" s="13"/>
      <c r="Y97" s="13"/>
      <c r="Z97" s="13"/>
    </row>
    <row r="98" spans="1:29">
      <c r="A98" s="26"/>
      <c r="B98" s="20"/>
      <c r="C98" s="20"/>
      <c r="D98" s="20"/>
      <c r="E98" s="29"/>
      <c r="F98" s="27"/>
      <c r="G98" s="9"/>
      <c r="H98" s="9"/>
      <c r="I98" s="9"/>
      <c r="J98" s="50"/>
      <c r="K98" s="9"/>
      <c r="L98" s="9"/>
      <c r="M98" s="9"/>
      <c r="N98" s="8"/>
      <c r="O98" s="50"/>
      <c r="Q98" s="4"/>
      <c r="R98" s="79"/>
      <c r="S98" s="13"/>
      <c r="T98" s="13"/>
      <c r="U98" s="13"/>
      <c r="V98" s="13"/>
      <c r="W98" s="13"/>
      <c r="X98" s="13"/>
      <c r="Y98" s="13"/>
      <c r="Z98" s="13"/>
    </row>
    <row r="99" spans="1:29" ht="13.8">
      <c r="A99" s="8"/>
      <c r="B99" s="30" t="s">
        <v>822</v>
      </c>
      <c r="C99" s="30"/>
      <c r="D99" s="30"/>
      <c r="E99" s="30"/>
      <c r="F99" s="31"/>
      <c r="G99" s="29"/>
      <c r="H99" s="29"/>
      <c r="I99" s="70"/>
      <c r="J99" s="71"/>
      <c r="K99" s="72"/>
      <c r="L99" s="371"/>
      <c r="M99" s="9"/>
      <c r="N99" s="8"/>
      <c r="O99" s="50"/>
      <c r="Q99" s="4"/>
      <c r="R99" s="79"/>
      <c r="S99" s="13"/>
      <c r="T99" s="13"/>
      <c r="U99" s="13"/>
      <c r="V99" s="13"/>
      <c r="W99" s="13"/>
      <c r="X99" s="13"/>
      <c r="Y99" s="13"/>
      <c r="Z99" s="13"/>
    </row>
    <row r="100" spans="1:29" ht="39.6">
      <c r="A100" s="17" t="s">
        <v>16</v>
      </c>
      <c r="B100" s="18" t="s">
        <v>534</v>
      </c>
      <c r="C100" s="18"/>
      <c r="D100" s="19" t="s">
        <v>545</v>
      </c>
      <c r="E100" s="18" t="s">
        <v>546</v>
      </c>
      <c r="F100" s="18" t="s">
        <v>547</v>
      </c>
      <c r="G100" s="18" t="s">
        <v>566</v>
      </c>
      <c r="H100" s="18" t="s">
        <v>549</v>
      </c>
      <c r="I100" s="18" t="s">
        <v>550</v>
      </c>
      <c r="J100" s="73" t="s">
        <v>551</v>
      </c>
      <c r="K100" s="59" t="s">
        <v>567</v>
      </c>
      <c r="L100" s="74" t="s">
        <v>568</v>
      </c>
      <c r="M100" s="18" t="s">
        <v>569</v>
      </c>
      <c r="N100" s="372" t="s">
        <v>818</v>
      </c>
      <c r="O100" s="60" t="s">
        <v>817</v>
      </c>
      <c r="P100" s="18" t="s">
        <v>554</v>
      </c>
      <c r="Q100" s="75" t="s">
        <v>555</v>
      </c>
      <c r="R100" s="79"/>
      <c r="S100" s="13"/>
      <c r="T100" s="13"/>
      <c r="U100" s="13"/>
      <c r="V100" s="13"/>
      <c r="W100" s="13"/>
      <c r="X100" s="13"/>
      <c r="Y100" s="13"/>
      <c r="Z100" s="13"/>
    </row>
    <row r="101" spans="1:29" ht="13.8">
      <c r="A101" s="340"/>
      <c r="B101" s="354"/>
      <c r="C101" s="358"/>
      <c r="D101" s="366"/>
      <c r="E101" s="359"/>
      <c r="F101" s="381"/>
      <c r="G101" s="364"/>
      <c r="H101" s="359"/>
      <c r="I101" s="356"/>
      <c r="J101" s="392"/>
      <c r="K101" s="392"/>
      <c r="L101" s="393"/>
      <c r="M101" s="391"/>
      <c r="N101" s="393"/>
      <c r="O101" s="380"/>
      <c r="P101" s="360"/>
      <c r="Q101" s="373"/>
      <c r="R101" s="389"/>
      <c r="S101" s="379"/>
      <c r="T101" s="13"/>
      <c r="U101" s="388"/>
      <c r="V101" s="388"/>
      <c r="W101" s="388"/>
      <c r="X101" s="388"/>
      <c r="Y101" s="388"/>
      <c r="Z101" s="388"/>
      <c r="AA101" s="350"/>
      <c r="AB101" s="350"/>
      <c r="AC101" s="350"/>
    </row>
    <row r="102" spans="1:29" ht="13.8">
      <c r="A102" s="340"/>
      <c r="B102" s="354"/>
      <c r="C102" s="358"/>
      <c r="D102" s="366"/>
      <c r="E102" s="359"/>
      <c r="F102" s="381"/>
      <c r="G102" s="364"/>
      <c r="H102" s="359"/>
      <c r="I102" s="356"/>
      <c r="J102" s="392"/>
      <c r="K102" s="392"/>
      <c r="L102" s="393"/>
      <c r="M102" s="391"/>
      <c r="N102" s="393"/>
      <c r="O102" s="380"/>
      <c r="P102" s="360"/>
      <c r="Q102" s="373"/>
      <c r="R102" s="389"/>
      <c r="S102" s="379"/>
      <c r="T102" s="13"/>
      <c r="U102" s="388"/>
      <c r="V102" s="388"/>
      <c r="W102" s="388"/>
      <c r="X102" s="388"/>
      <c r="Y102" s="388"/>
      <c r="Z102" s="388"/>
      <c r="AA102" s="350"/>
      <c r="AB102" s="350"/>
      <c r="AC102" s="350"/>
    </row>
    <row r="103" spans="1:29" s="350" customFormat="1" ht="13.8">
      <c r="A103" s="340"/>
      <c r="B103" s="354"/>
      <c r="C103" s="358"/>
      <c r="D103" s="366"/>
      <c r="E103" s="359"/>
      <c r="F103" s="381"/>
      <c r="G103" s="364"/>
      <c r="H103" s="359"/>
      <c r="I103" s="356"/>
      <c r="J103" s="392"/>
      <c r="K103" s="392"/>
      <c r="L103" s="393"/>
      <c r="M103" s="391"/>
      <c r="N103" s="393"/>
      <c r="O103" s="380"/>
      <c r="P103" s="360"/>
      <c r="Q103" s="373"/>
      <c r="R103" s="386"/>
      <c r="S103" s="388"/>
      <c r="T103" s="388"/>
      <c r="U103" s="388"/>
      <c r="V103" s="388"/>
      <c r="W103" s="388"/>
      <c r="X103" s="388"/>
      <c r="Y103" s="388"/>
      <c r="Z103" s="388"/>
    </row>
    <row r="104" spans="1:29" s="350" customFormat="1" ht="13.8">
      <c r="A104" s="340"/>
      <c r="B104" s="354"/>
      <c r="C104" s="358"/>
      <c r="D104" s="366"/>
      <c r="E104" s="359"/>
      <c r="F104" s="392"/>
      <c r="G104" s="367"/>
      <c r="H104" s="359"/>
      <c r="I104" s="356"/>
      <c r="J104" s="392"/>
      <c r="K104" s="392"/>
      <c r="L104" s="393"/>
      <c r="M104" s="391"/>
      <c r="N104" s="393"/>
      <c r="O104" s="380"/>
      <c r="P104" s="360"/>
      <c r="Q104" s="373"/>
      <c r="R104" s="386"/>
      <c r="S104" s="388"/>
      <c r="T104" s="388"/>
      <c r="U104" s="388"/>
      <c r="V104" s="388"/>
      <c r="W104" s="388"/>
      <c r="X104" s="388"/>
      <c r="Y104" s="388"/>
      <c r="Z104" s="388"/>
    </row>
    <row r="105" spans="1:29" s="350" customFormat="1" ht="13.8">
      <c r="A105" s="340"/>
      <c r="B105" s="354"/>
      <c r="C105" s="358"/>
      <c r="D105" s="366"/>
      <c r="E105" s="359"/>
      <c r="F105" s="392"/>
      <c r="G105" s="367"/>
      <c r="H105" s="359"/>
      <c r="I105" s="356"/>
      <c r="J105" s="392"/>
      <c r="K105" s="392"/>
      <c r="L105" s="393"/>
      <c r="M105" s="391"/>
      <c r="N105" s="393"/>
      <c r="O105" s="380"/>
      <c r="P105" s="360"/>
      <c r="Q105" s="373"/>
      <c r="R105" s="386"/>
      <c r="S105" s="388"/>
      <c r="T105" s="388"/>
      <c r="U105" s="388"/>
      <c r="V105" s="388"/>
      <c r="W105" s="388"/>
      <c r="X105" s="388"/>
      <c r="Y105" s="388"/>
      <c r="Z105" s="388"/>
    </row>
    <row r="106" spans="1:29" s="350" customFormat="1" ht="13.8">
      <c r="A106" s="340"/>
      <c r="B106" s="354"/>
      <c r="C106" s="358"/>
      <c r="D106" s="366"/>
      <c r="E106" s="359"/>
      <c r="F106" s="381"/>
      <c r="G106" s="364"/>
      <c r="H106" s="359"/>
      <c r="I106" s="356"/>
      <c r="J106" s="392"/>
      <c r="K106" s="383"/>
      <c r="L106" s="393"/>
      <c r="M106" s="391"/>
      <c r="N106" s="393"/>
      <c r="O106" s="380"/>
      <c r="P106" s="385"/>
      <c r="Q106" s="373"/>
      <c r="R106" s="386"/>
      <c r="S106" s="388"/>
      <c r="T106" s="388"/>
      <c r="U106" s="388"/>
      <c r="V106" s="388"/>
      <c r="W106" s="388"/>
      <c r="X106" s="388"/>
      <c r="Y106" s="388"/>
      <c r="Z106" s="388"/>
    </row>
    <row r="107" spans="1:29" s="350" customFormat="1" ht="13.8">
      <c r="A107" s="340"/>
      <c r="B107" s="354"/>
      <c r="C107" s="358"/>
      <c r="D107" s="366"/>
      <c r="E107" s="359"/>
      <c r="F107" s="381"/>
      <c r="G107" s="364"/>
      <c r="H107" s="359"/>
      <c r="I107" s="356"/>
      <c r="J107" s="383"/>
      <c r="K107" s="383"/>
      <c r="L107" s="383"/>
      <c r="M107" s="383"/>
      <c r="N107" s="384"/>
      <c r="O107" s="394"/>
      <c r="P107" s="385"/>
      <c r="Q107" s="373"/>
      <c r="R107" s="386"/>
      <c r="S107" s="388"/>
      <c r="T107" s="388"/>
      <c r="U107" s="388"/>
      <c r="V107" s="388"/>
      <c r="W107" s="388"/>
      <c r="X107" s="388"/>
      <c r="Y107" s="388"/>
      <c r="Z107" s="388"/>
    </row>
    <row r="108" spans="1:29" s="350" customFormat="1" ht="13.8">
      <c r="A108" s="340"/>
      <c r="B108" s="354"/>
      <c r="C108" s="358"/>
      <c r="D108" s="366"/>
      <c r="E108" s="359"/>
      <c r="F108" s="392"/>
      <c r="G108" s="367"/>
      <c r="H108" s="359"/>
      <c r="I108" s="356"/>
      <c r="J108" s="392"/>
      <c r="K108" s="392"/>
      <c r="L108" s="393"/>
      <c r="M108" s="391"/>
      <c r="N108" s="393"/>
      <c r="O108" s="380"/>
      <c r="P108" s="360"/>
      <c r="Q108" s="373"/>
      <c r="R108" s="389"/>
      <c r="S108" s="379"/>
      <c r="T108" s="388"/>
      <c r="U108" s="388"/>
      <c r="V108" s="388"/>
      <c r="W108" s="388"/>
      <c r="X108" s="388"/>
      <c r="Y108" s="388"/>
      <c r="Z108" s="388"/>
    </row>
    <row r="109" spans="1:29" s="350" customFormat="1" ht="13.8">
      <c r="A109" s="340"/>
      <c r="B109" s="354"/>
      <c r="C109" s="358"/>
      <c r="D109" s="366"/>
      <c r="E109" s="359"/>
      <c r="F109" s="381"/>
      <c r="G109" s="364"/>
      <c r="H109" s="359"/>
      <c r="I109" s="356"/>
      <c r="J109" s="334"/>
      <c r="K109" s="334"/>
      <c r="L109" s="334"/>
      <c r="M109" s="334"/>
      <c r="N109" s="382"/>
      <c r="O109" s="380"/>
      <c r="P109" s="361"/>
      <c r="Q109" s="373"/>
      <c r="R109" s="389"/>
      <c r="S109" s="379"/>
      <c r="T109" s="388"/>
      <c r="U109" s="388"/>
      <c r="V109" s="388"/>
      <c r="W109" s="388"/>
      <c r="X109" s="388"/>
      <c r="Y109" s="388"/>
      <c r="Z109" s="388"/>
    </row>
    <row r="110" spans="1:29">
      <c r="A110" s="26"/>
      <c r="B110" s="20"/>
      <c r="C110" s="20"/>
      <c r="D110" s="20"/>
      <c r="E110" s="29"/>
      <c r="F110" s="27"/>
      <c r="G110" s="9"/>
      <c r="H110" s="9"/>
      <c r="I110" s="9"/>
      <c r="J110" s="50"/>
      <c r="K110" s="9"/>
      <c r="L110" s="9"/>
      <c r="M110" s="9"/>
      <c r="N110" s="8"/>
      <c r="O110" s="50"/>
      <c r="P110" s="4"/>
      <c r="Q110" s="8"/>
      <c r="R110" s="138"/>
      <c r="S110" s="13"/>
      <c r="T110" s="13"/>
      <c r="U110" s="13"/>
      <c r="V110" s="13"/>
      <c r="W110" s="13"/>
      <c r="X110" s="13"/>
      <c r="Y110" s="13"/>
      <c r="Z110" s="13"/>
    </row>
    <row r="111" spans="1:29">
      <c r="A111" s="26"/>
      <c r="B111" s="20"/>
      <c r="C111" s="20"/>
      <c r="D111" s="20"/>
      <c r="E111" s="29"/>
      <c r="F111" s="27"/>
      <c r="G111" s="38"/>
      <c r="H111" s="39"/>
      <c r="I111" s="79"/>
      <c r="J111" s="14"/>
      <c r="K111" s="80"/>
      <c r="L111" s="81"/>
      <c r="M111" s="82"/>
      <c r="N111" s="83"/>
      <c r="O111" s="84"/>
      <c r="P111" s="8"/>
      <c r="Q111" s="13"/>
      <c r="R111" s="138"/>
      <c r="S111" s="13"/>
      <c r="T111" s="13"/>
      <c r="U111" s="13"/>
      <c r="V111" s="13"/>
      <c r="W111" s="13"/>
      <c r="X111" s="13"/>
      <c r="Y111" s="13"/>
      <c r="Z111" s="13"/>
    </row>
    <row r="112" spans="1:29">
      <c r="A112" s="34"/>
      <c r="B112" s="42"/>
      <c r="C112" s="99"/>
      <c r="D112" s="3"/>
      <c r="E112" s="35"/>
      <c r="F112" s="79"/>
      <c r="G112" s="38"/>
      <c r="H112" s="39"/>
      <c r="I112" s="79"/>
      <c r="J112" s="14"/>
      <c r="K112" s="80"/>
      <c r="L112" s="81"/>
      <c r="M112" s="82"/>
      <c r="N112" s="83"/>
      <c r="O112" s="84"/>
      <c r="P112" s="8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 ht="13.8">
      <c r="A113" s="2"/>
      <c r="B113" s="100" t="s">
        <v>576</v>
      </c>
      <c r="C113" s="100"/>
      <c r="D113" s="100"/>
      <c r="E113" s="100"/>
      <c r="F113" s="14"/>
      <c r="G113" s="14"/>
      <c r="H113" s="101"/>
      <c r="I113" s="14"/>
      <c r="J113" s="71"/>
      <c r="K113" s="72"/>
      <c r="L113" s="14"/>
      <c r="M113" s="14"/>
      <c r="N113" s="13"/>
      <c r="O113" s="95"/>
      <c r="P113" s="8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 ht="39.6">
      <c r="A114" s="17" t="s">
        <v>16</v>
      </c>
      <c r="B114" s="18" t="s">
        <v>534</v>
      </c>
      <c r="C114" s="18"/>
      <c r="D114" s="19" t="s">
        <v>545</v>
      </c>
      <c r="E114" s="18" t="s">
        <v>546</v>
      </c>
      <c r="F114" s="18" t="s">
        <v>547</v>
      </c>
      <c r="G114" s="18" t="s">
        <v>577</v>
      </c>
      <c r="H114" s="18" t="s">
        <v>578</v>
      </c>
      <c r="I114" s="18" t="s">
        <v>550</v>
      </c>
      <c r="J114" s="58" t="s">
        <v>551</v>
      </c>
      <c r="K114" s="18" t="s">
        <v>552</v>
      </c>
      <c r="L114" s="18" t="s">
        <v>553</v>
      </c>
      <c r="M114" s="18" t="s">
        <v>554</v>
      </c>
      <c r="N114" s="19" t="s">
        <v>555</v>
      </c>
      <c r="O114" s="95"/>
      <c r="P114" s="8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86">
        <v>1</v>
      </c>
      <c r="B115" s="102">
        <v>41579</v>
      </c>
      <c r="C115" s="102"/>
      <c r="D115" s="103" t="s">
        <v>579</v>
      </c>
      <c r="E115" s="104" t="s">
        <v>580</v>
      </c>
      <c r="F115" s="105">
        <v>82</v>
      </c>
      <c r="G115" s="104" t="s">
        <v>581</v>
      </c>
      <c r="H115" s="104">
        <v>100</v>
      </c>
      <c r="I115" s="122">
        <v>100</v>
      </c>
      <c r="J115" s="123" t="s">
        <v>582</v>
      </c>
      <c r="K115" s="124">
        <f t="shared" ref="K115:K146" si="33">H115-F115</f>
        <v>18</v>
      </c>
      <c r="L115" s="125">
        <f t="shared" ref="L115:L146" si="34">K115/F115</f>
        <v>0.21951219512195122</v>
      </c>
      <c r="M115" s="126" t="s">
        <v>556</v>
      </c>
      <c r="N115" s="127">
        <v>42657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86">
        <v>2</v>
      </c>
      <c r="B116" s="102">
        <v>41794</v>
      </c>
      <c r="C116" s="102"/>
      <c r="D116" s="103" t="s">
        <v>583</v>
      </c>
      <c r="E116" s="104" t="s">
        <v>557</v>
      </c>
      <c r="F116" s="105">
        <v>257</v>
      </c>
      <c r="G116" s="104" t="s">
        <v>581</v>
      </c>
      <c r="H116" s="104">
        <v>300</v>
      </c>
      <c r="I116" s="122">
        <v>300</v>
      </c>
      <c r="J116" s="123" t="s">
        <v>582</v>
      </c>
      <c r="K116" s="124">
        <f t="shared" si="33"/>
        <v>43</v>
      </c>
      <c r="L116" s="125">
        <f t="shared" si="34"/>
        <v>0.16731517509727625</v>
      </c>
      <c r="M116" s="126" t="s">
        <v>556</v>
      </c>
      <c r="N116" s="127">
        <v>41822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86">
        <v>3</v>
      </c>
      <c r="B117" s="102">
        <v>41828</v>
      </c>
      <c r="C117" s="102"/>
      <c r="D117" s="103" t="s">
        <v>584</v>
      </c>
      <c r="E117" s="104" t="s">
        <v>557</v>
      </c>
      <c r="F117" s="105">
        <v>393</v>
      </c>
      <c r="G117" s="104" t="s">
        <v>581</v>
      </c>
      <c r="H117" s="104">
        <v>468</v>
      </c>
      <c r="I117" s="122">
        <v>468</v>
      </c>
      <c r="J117" s="123" t="s">
        <v>582</v>
      </c>
      <c r="K117" s="124">
        <f t="shared" si="33"/>
        <v>75</v>
      </c>
      <c r="L117" s="125">
        <f t="shared" si="34"/>
        <v>0.19083969465648856</v>
      </c>
      <c r="M117" s="126" t="s">
        <v>556</v>
      </c>
      <c r="N117" s="127">
        <v>41863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86">
        <v>4</v>
      </c>
      <c r="B118" s="102">
        <v>41857</v>
      </c>
      <c r="C118" s="102"/>
      <c r="D118" s="103" t="s">
        <v>585</v>
      </c>
      <c r="E118" s="104" t="s">
        <v>557</v>
      </c>
      <c r="F118" s="105">
        <v>205</v>
      </c>
      <c r="G118" s="104" t="s">
        <v>581</v>
      </c>
      <c r="H118" s="104">
        <v>275</v>
      </c>
      <c r="I118" s="122">
        <v>250</v>
      </c>
      <c r="J118" s="123" t="s">
        <v>582</v>
      </c>
      <c r="K118" s="124">
        <f t="shared" si="33"/>
        <v>70</v>
      </c>
      <c r="L118" s="125">
        <f t="shared" si="34"/>
        <v>0.34146341463414637</v>
      </c>
      <c r="M118" s="126" t="s">
        <v>556</v>
      </c>
      <c r="N118" s="127">
        <v>41962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5</v>
      </c>
      <c r="B119" s="102">
        <v>41886</v>
      </c>
      <c r="C119" s="102"/>
      <c r="D119" s="103" t="s">
        <v>586</v>
      </c>
      <c r="E119" s="104" t="s">
        <v>557</v>
      </c>
      <c r="F119" s="105">
        <v>162</v>
      </c>
      <c r="G119" s="104" t="s">
        <v>581</v>
      </c>
      <c r="H119" s="104">
        <v>190</v>
      </c>
      <c r="I119" s="122">
        <v>190</v>
      </c>
      <c r="J119" s="123" t="s">
        <v>582</v>
      </c>
      <c r="K119" s="124">
        <f t="shared" si="33"/>
        <v>28</v>
      </c>
      <c r="L119" s="125">
        <f t="shared" si="34"/>
        <v>0.1728395061728395</v>
      </c>
      <c r="M119" s="126" t="s">
        <v>556</v>
      </c>
      <c r="N119" s="127">
        <v>42006</v>
      </c>
      <c r="O119" s="50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6">
        <v>6</v>
      </c>
      <c r="B120" s="102">
        <v>41886</v>
      </c>
      <c r="C120" s="102"/>
      <c r="D120" s="103" t="s">
        <v>587</v>
      </c>
      <c r="E120" s="104" t="s">
        <v>557</v>
      </c>
      <c r="F120" s="105">
        <v>75</v>
      </c>
      <c r="G120" s="104" t="s">
        <v>581</v>
      </c>
      <c r="H120" s="104">
        <v>91.5</v>
      </c>
      <c r="I120" s="122" t="s">
        <v>588</v>
      </c>
      <c r="J120" s="123" t="s">
        <v>589</v>
      </c>
      <c r="K120" s="124">
        <f t="shared" si="33"/>
        <v>16.5</v>
      </c>
      <c r="L120" s="125">
        <f t="shared" si="34"/>
        <v>0.22</v>
      </c>
      <c r="M120" s="126" t="s">
        <v>556</v>
      </c>
      <c r="N120" s="127">
        <v>41954</v>
      </c>
      <c r="O120" s="50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7</v>
      </c>
      <c r="B121" s="102">
        <v>41913</v>
      </c>
      <c r="C121" s="102"/>
      <c r="D121" s="103" t="s">
        <v>590</v>
      </c>
      <c r="E121" s="104" t="s">
        <v>557</v>
      </c>
      <c r="F121" s="105">
        <v>850</v>
      </c>
      <c r="G121" s="104" t="s">
        <v>581</v>
      </c>
      <c r="H121" s="104">
        <v>982.5</v>
      </c>
      <c r="I121" s="122">
        <v>1050</v>
      </c>
      <c r="J121" s="123" t="s">
        <v>591</v>
      </c>
      <c r="K121" s="124">
        <f t="shared" si="33"/>
        <v>132.5</v>
      </c>
      <c r="L121" s="125">
        <f t="shared" si="34"/>
        <v>0.15588235294117647</v>
      </c>
      <c r="M121" s="126" t="s">
        <v>556</v>
      </c>
      <c r="N121" s="127">
        <v>42039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8</v>
      </c>
      <c r="B122" s="102">
        <v>41913</v>
      </c>
      <c r="C122" s="102"/>
      <c r="D122" s="103" t="s">
        <v>592</v>
      </c>
      <c r="E122" s="104" t="s">
        <v>557</v>
      </c>
      <c r="F122" s="105">
        <v>475</v>
      </c>
      <c r="G122" s="104" t="s">
        <v>581</v>
      </c>
      <c r="H122" s="104">
        <v>515</v>
      </c>
      <c r="I122" s="122">
        <v>600</v>
      </c>
      <c r="J122" s="123" t="s">
        <v>593</v>
      </c>
      <c r="K122" s="124">
        <f t="shared" si="33"/>
        <v>40</v>
      </c>
      <c r="L122" s="125">
        <f t="shared" si="34"/>
        <v>8.4210526315789472E-2</v>
      </c>
      <c r="M122" s="126" t="s">
        <v>556</v>
      </c>
      <c r="N122" s="127">
        <v>41939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9</v>
      </c>
      <c r="B123" s="102">
        <v>41913</v>
      </c>
      <c r="C123" s="102"/>
      <c r="D123" s="103" t="s">
        <v>594</v>
      </c>
      <c r="E123" s="104" t="s">
        <v>557</v>
      </c>
      <c r="F123" s="105">
        <v>86</v>
      </c>
      <c r="G123" s="104" t="s">
        <v>581</v>
      </c>
      <c r="H123" s="104">
        <v>99</v>
      </c>
      <c r="I123" s="122">
        <v>140</v>
      </c>
      <c r="J123" s="123" t="s">
        <v>595</v>
      </c>
      <c r="K123" s="124">
        <f t="shared" si="33"/>
        <v>13</v>
      </c>
      <c r="L123" s="125">
        <f t="shared" si="34"/>
        <v>0.15116279069767441</v>
      </c>
      <c r="M123" s="126" t="s">
        <v>556</v>
      </c>
      <c r="N123" s="127">
        <v>41939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10</v>
      </c>
      <c r="B124" s="102">
        <v>41926</v>
      </c>
      <c r="C124" s="102"/>
      <c r="D124" s="103" t="s">
        <v>596</v>
      </c>
      <c r="E124" s="104" t="s">
        <v>557</v>
      </c>
      <c r="F124" s="105">
        <v>496.6</v>
      </c>
      <c r="G124" s="104" t="s">
        <v>581</v>
      </c>
      <c r="H124" s="104">
        <v>621</v>
      </c>
      <c r="I124" s="122">
        <v>580</v>
      </c>
      <c r="J124" s="123" t="s">
        <v>582</v>
      </c>
      <c r="K124" s="124">
        <f t="shared" si="33"/>
        <v>124.39999999999998</v>
      </c>
      <c r="L124" s="125">
        <f t="shared" si="34"/>
        <v>0.25050342327829234</v>
      </c>
      <c r="M124" s="126" t="s">
        <v>556</v>
      </c>
      <c r="N124" s="127">
        <v>42605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11</v>
      </c>
      <c r="B125" s="102">
        <v>41926</v>
      </c>
      <c r="C125" s="102"/>
      <c r="D125" s="103" t="s">
        <v>597</v>
      </c>
      <c r="E125" s="104" t="s">
        <v>557</v>
      </c>
      <c r="F125" s="105">
        <v>2481.9</v>
      </c>
      <c r="G125" s="104" t="s">
        <v>581</v>
      </c>
      <c r="H125" s="104">
        <v>2840</v>
      </c>
      <c r="I125" s="122">
        <v>2870</v>
      </c>
      <c r="J125" s="123" t="s">
        <v>598</v>
      </c>
      <c r="K125" s="124">
        <f t="shared" si="33"/>
        <v>358.09999999999991</v>
      </c>
      <c r="L125" s="125">
        <f t="shared" si="34"/>
        <v>0.14428462065353154</v>
      </c>
      <c r="M125" s="126" t="s">
        <v>556</v>
      </c>
      <c r="N125" s="127">
        <v>42017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12</v>
      </c>
      <c r="B126" s="102">
        <v>41928</v>
      </c>
      <c r="C126" s="102"/>
      <c r="D126" s="103" t="s">
        <v>599</v>
      </c>
      <c r="E126" s="104" t="s">
        <v>557</v>
      </c>
      <c r="F126" s="105">
        <v>84.5</v>
      </c>
      <c r="G126" s="104" t="s">
        <v>581</v>
      </c>
      <c r="H126" s="104">
        <v>93</v>
      </c>
      <c r="I126" s="122">
        <v>110</v>
      </c>
      <c r="J126" s="123" t="s">
        <v>600</v>
      </c>
      <c r="K126" s="124">
        <f t="shared" si="33"/>
        <v>8.5</v>
      </c>
      <c r="L126" s="125">
        <f t="shared" si="34"/>
        <v>0.10059171597633136</v>
      </c>
      <c r="M126" s="126" t="s">
        <v>556</v>
      </c>
      <c r="N126" s="127">
        <v>41939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13</v>
      </c>
      <c r="B127" s="102">
        <v>41928</v>
      </c>
      <c r="C127" s="102"/>
      <c r="D127" s="103" t="s">
        <v>601</v>
      </c>
      <c r="E127" s="104" t="s">
        <v>557</v>
      </c>
      <c r="F127" s="105">
        <v>401</v>
      </c>
      <c r="G127" s="104" t="s">
        <v>581</v>
      </c>
      <c r="H127" s="104">
        <v>428</v>
      </c>
      <c r="I127" s="122">
        <v>450</v>
      </c>
      <c r="J127" s="123" t="s">
        <v>602</v>
      </c>
      <c r="K127" s="124">
        <f t="shared" si="33"/>
        <v>27</v>
      </c>
      <c r="L127" s="125">
        <f t="shared" si="34"/>
        <v>6.7331670822942641E-2</v>
      </c>
      <c r="M127" s="126" t="s">
        <v>556</v>
      </c>
      <c r="N127" s="127">
        <v>42020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14</v>
      </c>
      <c r="B128" s="102">
        <v>41928</v>
      </c>
      <c r="C128" s="102"/>
      <c r="D128" s="103" t="s">
        <v>603</v>
      </c>
      <c r="E128" s="104" t="s">
        <v>557</v>
      </c>
      <c r="F128" s="105">
        <v>101</v>
      </c>
      <c r="G128" s="104" t="s">
        <v>581</v>
      </c>
      <c r="H128" s="104">
        <v>112</v>
      </c>
      <c r="I128" s="122">
        <v>120</v>
      </c>
      <c r="J128" s="123" t="s">
        <v>604</v>
      </c>
      <c r="K128" s="124">
        <f t="shared" si="33"/>
        <v>11</v>
      </c>
      <c r="L128" s="125">
        <f t="shared" si="34"/>
        <v>0.10891089108910891</v>
      </c>
      <c r="M128" s="126" t="s">
        <v>556</v>
      </c>
      <c r="N128" s="127">
        <v>41939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15</v>
      </c>
      <c r="B129" s="102">
        <v>41954</v>
      </c>
      <c r="C129" s="102"/>
      <c r="D129" s="103" t="s">
        <v>605</v>
      </c>
      <c r="E129" s="104" t="s">
        <v>557</v>
      </c>
      <c r="F129" s="105">
        <v>59</v>
      </c>
      <c r="G129" s="104" t="s">
        <v>581</v>
      </c>
      <c r="H129" s="104">
        <v>76</v>
      </c>
      <c r="I129" s="122">
        <v>76</v>
      </c>
      <c r="J129" s="123" t="s">
        <v>582</v>
      </c>
      <c r="K129" s="124">
        <f t="shared" si="33"/>
        <v>17</v>
      </c>
      <c r="L129" s="125">
        <f t="shared" si="34"/>
        <v>0.28813559322033899</v>
      </c>
      <c r="M129" s="126" t="s">
        <v>556</v>
      </c>
      <c r="N129" s="127">
        <v>43032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16</v>
      </c>
      <c r="B130" s="102">
        <v>41954</v>
      </c>
      <c r="C130" s="102"/>
      <c r="D130" s="103" t="s">
        <v>594</v>
      </c>
      <c r="E130" s="104" t="s">
        <v>557</v>
      </c>
      <c r="F130" s="105">
        <v>99</v>
      </c>
      <c r="G130" s="104" t="s">
        <v>581</v>
      </c>
      <c r="H130" s="104">
        <v>120</v>
      </c>
      <c r="I130" s="122">
        <v>120</v>
      </c>
      <c r="J130" s="123" t="s">
        <v>606</v>
      </c>
      <c r="K130" s="124">
        <f t="shared" si="33"/>
        <v>21</v>
      </c>
      <c r="L130" s="125">
        <f t="shared" si="34"/>
        <v>0.21212121212121213</v>
      </c>
      <c r="M130" s="126" t="s">
        <v>556</v>
      </c>
      <c r="N130" s="127">
        <v>41960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17</v>
      </c>
      <c r="B131" s="102">
        <v>41956</v>
      </c>
      <c r="C131" s="102"/>
      <c r="D131" s="103" t="s">
        <v>607</v>
      </c>
      <c r="E131" s="104" t="s">
        <v>557</v>
      </c>
      <c r="F131" s="105">
        <v>22</v>
      </c>
      <c r="G131" s="104" t="s">
        <v>581</v>
      </c>
      <c r="H131" s="104">
        <v>33.549999999999997</v>
      </c>
      <c r="I131" s="122">
        <v>32</v>
      </c>
      <c r="J131" s="123" t="s">
        <v>608</v>
      </c>
      <c r="K131" s="124">
        <f t="shared" si="33"/>
        <v>11.549999999999997</v>
      </c>
      <c r="L131" s="125">
        <f t="shared" si="34"/>
        <v>0.52499999999999991</v>
      </c>
      <c r="M131" s="126" t="s">
        <v>556</v>
      </c>
      <c r="N131" s="127">
        <v>42188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18</v>
      </c>
      <c r="B132" s="102">
        <v>41976</v>
      </c>
      <c r="C132" s="102"/>
      <c r="D132" s="103" t="s">
        <v>609</v>
      </c>
      <c r="E132" s="104" t="s">
        <v>557</v>
      </c>
      <c r="F132" s="105">
        <v>440</v>
      </c>
      <c r="G132" s="104" t="s">
        <v>581</v>
      </c>
      <c r="H132" s="104">
        <v>520</v>
      </c>
      <c r="I132" s="122">
        <v>520</v>
      </c>
      <c r="J132" s="123" t="s">
        <v>610</v>
      </c>
      <c r="K132" s="124">
        <f t="shared" si="33"/>
        <v>80</v>
      </c>
      <c r="L132" s="125">
        <f t="shared" si="34"/>
        <v>0.18181818181818182</v>
      </c>
      <c r="M132" s="126" t="s">
        <v>556</v>
      </c>
      <c r="N132" s="127">
        <v>42208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19</v>
      </c>
      <c r="B133" s="102">
        <v>41976</v>
      </c>
      <c r="C133" s="102"/>
      <c r="D133" s="103" t="s">
        <v>611</v>
      </c>
      <c r="E133" s="104" t="s">
        <v>557</v>
      </c>
      <c r="F133" s="105">
        <v>360</v>
      </c>
      <c r="G133" s="104" t="s">
        <v>581</v>
      </c>
      <c r="H133" s="104">
        <v>427</v>
      </c>
      <c r="I133" s="122">
        <v>425</v>
      </c>
      <c r="J133" s="123" t="s">
        <v>612</v>
      </c>
      <c r="K133" s="124">
        <f t="shared" si="33"/>
        <v>67</v>
      </c>
      <c r="L133" s="125">
        <f t="shared" si="34"/>
        <v>0.18611111111111112</v>
      </c>
      <c r="M133" s="126" t="s">
        <v>556</v>
      </c>
      <c r="N133" s="127">
        <v>42058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20</v>
      </c>
      <c r="B134" s="102">
        <v>42012</v>
      </c>
      <c r="C134" s="102"/>
      <c r="D134" s="103" t="s">
        <v>613</v>
      </c>
      <c r="E134" s="104" t="s">
        <v>557</v>
      </c>
      <c r="F134" s="105">
        <v>360</v>
      </c>
      <c r="G134" s="104" t="s">
        <v>581</v>
      </c>
      <c r="H134" s="104">
        <v>455</v>
      </c>
      <c r="I134" s="122">
        <v>420</v>
      </c>
      <c r="J134" s="123" t="s">
        <v>614</v>
      </c>
      <c r="K134" s="124">
        <f t="shared" si="33"/>
        <v>95</v>
      </c>
      <c r="L134" s="125">
        <f t="shared" si="34"/>
        <v>0.2638888888888889</v>
      </c>
      <c r="M134" s="126" t="s">
        <v>556</v>
      </c>
      <c r="N134" s="127">
        <v>42024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21</v>
      </c>
      <c r="B135" s="102">
        <v>42012</v>
      </c>
      <c r="C135" s="102"/>
      <c r="D135" s="103" t="s">
        <v>615</v>
      </c>
      <c r="E135" s="104" t="s">
        <v>557</v>
      </c>
      <c r="F135" s="105">
        <v>130</v>
      </c>
      <c r="G135" s="104"/>
      <c r="H135" s="104">
        <v>175.5</v>
      </c>
      <c r="I135" s="122">
        <v>165</v>
      </c>
      <c r="J135" s="123" t="s">
        <v>616</v>
      </c>
      <c r="K135" s="124">
        <f t="shared" si="33"/>
        <v>45.5</v>
      </c>
      <c r="L135" s="125">
        <f t="shared" si="34"/>
        <v>0.35</v>
      </c>
      <c r="M135" s="126" t="s">
        <v>556</v>
      </c>
      <c r="N135" s="127">
        <v>43088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22</v>
      </c>
      <c r="B136" s="102">
        <v>42040</v>
      </c>
      <c r="C136" s="102"/>
      <c r="D136" s="103" t="s">
        <v>376</v>
      </c>
      <c r="E136" s="104" t="s">
        <v>580</v>
      </c>
      <c r="F136" s="105">
        <v>98</v>
      </c>
      <c r="G136" s="104"/>
      <c r="H136" s="104">
        <v>120</v>
      </c>
      <c r="I136" s="122">
        <v>120</v>
      </c>
      <c r="J136" s="123" t="s">
        <v>582</v>
      </c>
      <c r="K136" s="124">
        <f t="shared" si="33"/>
        <v>22</v>
      </c>
      <c r="L136" s="125">
        <f t="shared" si="34"/>
        <v>0.22448979591836735</v>
      </c>
      <c r="M136" s="126" t="s">
        <v>556</v>
      </c>
      <c r="N136" s="127">
        <v>42753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23</v>
      </c>
      <c r="B137" s="102">
        <v>42040</v>
      </c>
      <c r="C137" s="102"/>
      <c r="D137" s="103" t="s">
        <v>617</v>
      </c>
      <c r="E137" s="104" t="s">
        <v>580</v>
      </c>
      <c r="F137" s="105">
        <v>196</v>
      </c>
      <c r="G137" s="104"/>
      <c r="H137" s="104">
        <v>262</v>
      </c>
      <c r="I137" s="122">
        <v>255</v>
      </c>
      <c r="J137" s="123" t="s">
        <v>582</v>
      </c>
      <c r="K137" s="124">
        <f t="shared" si="33"/>
        <v>66</v>
      </c>
      <c r="L137" s="125">
        <f t="shared" si="34"/>
        <v>0.33673469387755101</v>
      </c>
      <c r="M137" s="126" t="s">
        <v>556</v>
      </c>
      <c r="N137" s="127">
        <v>42599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7">
        <v>24</v>
      </c>
      <c r="B138" s="106">
        <v>42067</v>
      </c>
      <c r="C138" s="106"/>
      <c r="D138" s="107" t="s">
        <v>375</v>
      </c>
      <c r="E138" s="108" t="s">
        <v>580</v>
      </c>
      <c r="F138" s="109">
        <v>235</v>
      </c>
      <c r="G138" s="109"/>
      <c r="H138" s="110">
        <v>77</v>
      </c>
      <c r="I138" s="128" t="s">
        <v>618</v>
      </c>
      <c r="J138" s="129" t="s">
        <v>619</v>
      </c>
      <c r="K138" s="130">
        <f t="shared" si="33"/>
        <v>-158</v>
      </c>
      <c r="L138" s="131">
        <f t="shared" si="34"/>
        <v>-0.67234042553191486</v>
      </c>
      <c r="M138" s="132" t="s">
        <v>620</v>
      </c>
      <c r="N138" s="133">
        <v>43522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25</v>
      </c>
      <c r="B139" s="102">
        <v>42067</v>
      </c>
      <c r="C139" s="102"/>
      <c r="D139" s="103" t="s">
        <v>453</v>
      </c>
      <c r="E139" s="104" t="s">
        <v>580</v>
      </c>
      <c r="F139" s="105">
        <v>185</v>
      </c>
      <c r="G139" s="104"/>
      <c r="H139" s="104">
        <v>224</v>
      </c>
      <c r="I139" s="122" t="s">
        <v>621</v>
      </c>
      <c r="J139" s="123" t="s">
        <v>582</v>
      </c>
      <c r="K139" s="124">
        <f t="shared" si="33"/>
        <v>39</v>
      </c>
      <c r="L139" s="125">
        <f t="shared" si="34"/>
        <v>0.21081081081081082</v>
      </c>
      <c r="M139" s="126" t="s">
        <v>556</v>
      </c>
      <c r="N139" s="127">
        <v>42647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323">
        <v>26</v>
      </c>
      <c r="B140" s="111">
        <v>42090</v>
      </c>
      <c r="C140" s="111"/>
      <c r="D140" s="112" t="s">
        <v>622</v>
      </c>
      <c r="E140" s="113" t="s">
        <v>580</v>
      </c>
      <c r="F140" s="114">
        <v>49.5</v>
      </c>
      <c r="G140" s="115"/>
      <c r="H140" s="115">
        <v>15.85</v>
      </c>
      <c r="I140" s="115">
        <v>67</v>
      </c>
      <c r="J140" s="134" t="s">
        <v>623</v>
      </c>
      <c r="K140" s="115">
        <f t="shared" si="33"/>
        <v>-33.65</v>
      </c>
      <c r="L140" s="135">
        <f t="shared" si="34"/>
        <v>-0.67979797979797973</v>
      </c>
      <c r="M140" s="132" t="s">
        <v>620</v>
      </c>
      <c r="N140" s="136">
        <v>43627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27</v>
      </c>
      <c r="B141" s="102">
        <v>42093</v>
      </c>
      <c r="C141" s="102"/>
      <c r="D141" s="103" t="s">
        <v>624</v>
      </c>
      <c r="E141" s="104" t="s">
        <v>580</v>
      </c>
      <c r="F141" s="105">
        <v>183.5</v>
      </c>
      <c r="G141" s="104"/>
      <c r="H141" s="104">
        <v>219</v>
      </c>
      <c r="I141" s="122">
        <v>218</v>
      </c>
      <c r="J141" s="123" t="s">
        <v>625</v>
      </c>
      <c r="K141" s="124">
        <f t="shared" si="33"/>
        <v>35.5</v>
      </c>
      <c r="L141" s="125">
        <f t="shared" si="34"/>
        <v>0.19346049046321526</v>
      </c>
      <c r="M141" s="126" t="s">
        <v>556</v>
      </c>
      <c r="N141" s="127">
        <v>42103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28</v>
      </c>
      <c r="B142" s="102">
        <v>42114</v>
      </c>
      <c r="C142" s="102"/>
      <c r="D142" s="103" t="s">
        <v>626</v>
      </c>
      <c r="E142" s="104" t="s">
        <v>580</v>
      </c>
      <c r="F142" s="105">
        <f>(227+237)/2</f>
        <v>232</v>
      </c>
      <c r="G142" s="104"/>
      <c r="H142" s="104">
        <v>298</v>
      </c>
      <c r="I142" s="122">
        <v>298</v>
      </c>
      <c r="J142" s="123" t="s">
        <v>582</v>
      </c>
      <c r="K142" s="124">
        <f t="shared" si="33"/>
        <v>66</v>
      </c>
      <c r="L142" s="125">
        <f t="shared" si="34"/>
        <v>0.28448275862068967</v>
      </c>
      <c r="M142" s="126" t="s">
        <v>556</v>
      </c>
      <c r="N142" s="127">
        <v>42823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29</v>
      </c>
      <c r="B143" s="102">
        <v>42128</v>
      </c>
      <c r="C143" s="102"/>
      <c r="D143" s="103" t="s">
        <v>627</v>
      </c>
      <c r="E143" s="104" t="s">
        <v>557</v>
      </c>
      <c r="F143" s="105">
        <v>385</v>
      </c>
      <c r="G143" s="104"/>
      <c r="H143" s="104">
        <f>212.5+331</f>
        <v>543.5</v>
      </c>
      <c r="I143" s="122">
        <v>510</v>
      </c>
      <c r="J143" s="123" t="s">
        <v>628</v>
      </c>
      <c r="K143" s="124">
        <f t="shared" si="33"/>
        <v>158.5</v>
      </c>
      <c r="L143" s="125">
        <f t="shared" si="34"/>
        <v>0.41168831168831171</v>
      </c>
      <c r="M143" s="126" t="s">
        <v>556</v>
      </c>
      <c r="N143" s="127">
        <v>42235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30</v>
      </c>
      <c r="B144" s="102">
        <v>42128</v>
      </c>
      <c r="C144" s="102"/>
      <c r="D144" s="103" t="s">
        <v>629</v>
      </c>
      <c r="E144" s="104" t="s">
        <v>557</v>
      </c>
      <c r="F144" s="105">
        <v>115.5</v>
      </c>
      <c r="G144" s="104"/>
      <c r="H144" s="104">
        <v>146</v>
      </c>
      <c r="I144" s="122">
        <v>142</v>
      </c>
      <c r="J144" s="123" t="s">
        <v>630</v>
      </c>
      <c r="K144" s="124">
        <f t="shared" si="33"/>
        <v>30.5</v>
      </c>
      <c r="L144" s="125">
        <f t="shared" si="34"/>
        <v>0.26406926406926406</v>
      </c>
      <c r="M144" s="126" t="s">
        <v>556</v>
      </c>
      <c r="N144" s="127">
        <v>42202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31</v>
      </c>
      <c r="B145" s="102">
        <v>42151</v>
      </c>
      <c r="C145" s="102"/>
      <c r="D145" s="103" t="s">
        <v>631</v>
      </c>
      <c r="E145" s="104" t="s">
        <v>557</v>
      </c>
      <c r="F145" s="105">
        <v>237.5</v>
      </c>
      <c r="G145" s="104"/>
      <c r="H145" s="104">
        <v>279.5</v>
      </c>
      <c r="I145" s="122">
        <v>278</v>
      </c>
      <c r="J145" s="123" t="s">
        <v>582</v>
      </c>
      <c r="K145" s="124">
        <f t="shared" si="33"/>
        <v>42</v>
      </c>
      <c r="L145" s="125">
        <f t="shared" si="34"/>
        <v>0.17684210526315788</v>
      </c>
      <c r="M145" s="126" t="s">
        <v>556</v>
      </c>
      <c r="N145" s="127">
        <v>42222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32</v>
      </c>
      <c r="B146" s="102">
        <v>42174</v>
      </c>
      <c r="C146" s="102"/>
      <c r="D146" s="103" t="s">
        <v>601</v>
      </c>
      <c r="E146" s="104" t="s">
        <v>580</v>
      </c>
      <c r="F146" s="105">
        <v>340</v>
      </c>
      <c r="G146" s="104"/>
      <c r="H146" s="104">
        <v>448</v>
      </c>
      <c r="I146" s="122">
        <v>448</v>
      </c>
      <c r="J146" s="123" t="s">
        <v>582</v>
      </c>
      <c r="K146" s="124">
        <f t="shared" si="33"/>
        <v>108</v>
      </c>
      <c r="L146" s="125">
        <f t="shared" si="34"/>
        <v>0.31764705882352939</v>
      </c>
      <c r="M146" s="126" t="s">
        <v>556</v>
      </c>
      <c r="N146" s="127">
        <v>43018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33</v>
      </c>
      <c r="B147" s="102">
        <v>42191</v>
      </c>
      <c r="C147" s="102"/>
      <c r="D147" s="103" t="s">
        <v>632</v>
      </c>
      <c r="E147" s="104" t="s">
        <v>580</v>
      </c>
      <c r="F147" s="105">
        <v>390</v>
      </c>
      <c r="G147" s="104"/>
      <c r="H147" s="104">
        <v>460</v>
      </c>
      <c r="I147" s="122">
        <v>460</v>
      </c>
      <c r="J147" s="123" t="s">
        <v>582</v>
      </c>
      <c r="K147" s="124">
        <f t="shared" ref="K147:K167" si="35">H147-F147</f>
        <v>70</v>
      </c>
      <c r="L147" s="125">
        <f t="shared" ref="L147:L167" si="36">K147/F147</f>
        <v>0.17948717948717949</v>
      </c>
      <c r="M147" s="126" t="s">
        <v>556</v>
      </c>
      <c r="N147" s="127">
        <v>42478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7">
        <v>34</v>
      </c>
      <c r="B148" s="106">
        <v>42195</v>
      </c>
      <c r="C148" s="106"/>
      <c r="D148" s="107" t="s">
        <v>633</v>
      </c>
      <c r="E148" s="108" t="s">
        <v>580</v>
      </c>
      <c r="F148" s="109">
        <v>122.5</v>
      </c>
      <c r="G148" s="109"/>
      <c r="H148" s="110">
        <v>61</v>
      </c>
      <c r="I148" s="128">
        <v>172</v>
      </c>
      <c r="J148" s="129" t="s">
        <v>634</v>
      </c>
      <c r="K148" s="130">
        <f t="shared" si="35"/>
        <v>-61.5</v>
      </c>
      <c r="L148" s="131">
        <f t="shared" si="36"/>
        <v>-0.50204081632653064</v>
      </c>
      <c r="M148" s="132" t="s">
        <v>620</v>
      </c>
      <c r="N148" s="133">
        <v>43333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35</v>
      </c>
      <c r="B149" s="102">
        <v>42219</v>
      </c>
      <c r="C149" s="102"/>
      <c r="D149" s="103" t="s">
        <v>635</v>
      </c>
      <c r="E149" s="104" t="s">
        <v>580</v>
      </c>
      <c r="F149" s="105">
        <v>297.5</v>
      </c>
      <c r="G149" s="104"/>
      <c r="H149" s="104">
        <v>350</v>
      </c>
      <c r="I149" s="122">
        <v>360</v>
      </c>
      <c r="J149" s="123" t="s">
        <v>636</v>
      </c>
      <c r="K149" s="124">
        <f t="shared" si="35"/>
        <v>52.5</v>
      </c>
      <c r="L149" s="125">
        <f t="shared" si="36"/>
        <v>0.17647058823529413</v>
      </c>
      <c r="M149" s="126" t="s">
        <v>556</v>
      </c>
      <c r="N149" s="127">
        <v>42232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36</v>
      </c>
      <c r="B150" s="102">
        <v>42219</v>
      </c>
      <c r="C150" s="102"/>
      <c r="D150" s="103" t="s">
        <v>637</v>
      </c>
      <c r="E150" s="104" t="s">
        <v>580</v>
      </c>
      <c r="F150" s="105">
        <v>115.5</v>
      </c>
      <c r="G150" s="104"/>
      <c r="H150" s="104">
        <v>149</v>
      </c>
      <c r="I150" s="122">
        <v>140</v>
      </c>
      <c r="J150" s="137" t="s">
        <v>638</v>
      </c>
      <c r="K150" s="124">
        <f t="shared" si="35"/>
        <v>33.5</v>
      </c>
      <c r="L150" s="125">
        <f t="shared" si="36"/>
        <v>0.29004329004329005</v>
      </c>
      <c r="M150" s="126" t="s">
        <v>556</v>
      </c>
      <c r="N150" s="127">
        <v>42740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37</v>
      </c>
      <c r="B151" s="102">
        <v>42251</v>
      </c>
      <c r="C151" s="102"/>
      <c r="D151" s="103" t="s">
        <v>631</v>
      </c>
      <c r="E151" s="104" t="s">
        <v>580</v>
      </c>
      <c r="F151" s="105">
        <v>226</v>
      </c>
      <c r="G151" s="104"/>
      <c r="H151" s="104">
        <v>292</v>
      </c>
      <c r="I151" s="122">
        <v>292</v>
      </c>
      <c r="J151" s="123" t="s">
        <v>639</v>
      </c>
      <c r="K151" s="124">
        <f t="shared" si="35"/>
        <v>66</v>
      </c>
      <c r="L151" s="125">
        <f t="shared" si="36"/>
        <v>0.29203539823008851</v>
      </c>
      <c r="M151" s="126" t="s">
        <v>556</v>
      </c>
      <c r="N151" s="127">
        <v>42286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38</v>
      </c>
      <c r="B152" s="102">
        <v>42254</v>
      </c>
      <c r="C152" s="102"/>
      <c r="D152" s="103" t="s">
        <v>626</v>
      </c>
      <c r="E152" s="104" t="s">
        <v>580</v>
      </c>
      <c r="F152" s="105">
        <v>232.5</v>
      </c>
      <c r="G152" s="104"/>
      <c r="H152" s="104">
        <v>312.5</v>
      </c>
      <c r="I152" s="122">
        <v>310</v>
      </c>
      <c r="J152" s="123" t="s">
        <v>582</v>
      </c>
      <c r="K152" s="124">
        <f t="shared" si="35"/>
        <v>80</v>
      </c>
      <c r="L152" s="125">
        <f t="shared" si="36"/>
        <v>0.34408602150537637</v>
      </c>
      <c r="M152" s="126" t="s">
        <v>556</v>
      </c>
      <c r="N152" s="127">
        <v>42823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39</v>
      </c>
      <c r="B153" s="102">
        <v>42268</v>
      </c>
      <c r="C153" s="102"/>
      <c r="D153" s="103" t="s">
        <v>640</v>
      </c>
      <c r="E153" s="104" t="s">
        <v>580</v>
      </c>
      <c r="F153" s="105">
        <v>196.5</v>
      </c>
      <c r="G153" s="104"/>
      <c r="H153" s="104">
        <v>238</v>
      </c>
      <c r="I153" s="122">
        <v>238</v>
      </c>
      <c r="J153" s="123" t="s">
        <v>639</v>
      </c>
      <c r="K153" s="124">
        <f t="shared" si="35"/>
        <v>41.5</v>
      </c>
      <c r="L153" s="125">
        <f t="shared" si="36"/>
        <v>0.21119592875318066</v>
      </c>
      <c r="M153" s="126" t="s">
        <v>556</v>
      </c>
      <c r="N153" s="127">
        <v>42291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40</v>
      </c>
      <c r="B154" s="102">
        <v>42271</v>
      </c>
      <c r="C154" s="102"/>
      <c r="D154" s="103" t="s">
        <v>579</v>
      </c>
      <c r="E154" s="104" t="s">
        <v>580</v>
      </c>
      <c r="F154" s="105">
        <v>65</v>
      </c>
      <c r="G154" s="104"/>
      <c r="H154" s="104">
        <v>82</v>
      </c>
      <c r="I154" s="122">
        <v>82</v>
      </c>
      <c r="J154" s="123" t="s">
        <v>639</v>
      </c>
      <c r="K154" s="124">
        <f t="shared" si="35"/>
        <v>17</v>
      </c>
      <c r="L154" s="125">
        <f t="shared" si="36"/>
        <v>0.26153846153846155</v>
      </c>
      <c r="M154" s="126" t="s">
        <v>556</v>
      </c>
      <c r="N154" s="127">
        <v>42578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41</v>
      </c>
      <c r="B155" s="102">
        <v>42291</v>
      </c>
      <c r="C155" s="102"/>
      <c r="D155" s="103" t="s">
        <v>641</v>
      </c>
      <c r="E155" s="104" t="s">
        <v>580</v>
      </c>
      <c r="F155" s="105">
        <v>144</v>
      </c>
      <c r="G155" s="104"/>
      <c r="H155" s="104">
        <v>182.5</v>
      </c>
      <c r="I155" s="122">
        <v>181</v>
      </c>
      <c r="J155" s="123" t="s">
        <v>639</v>
      </c>
      <c r="K155" s="124">
        <f t="shared" si="35"/>
        <v>38.5</v>
      </c>
      <c r="L155" s="125">
        <f t="shared" si="36"/>
        <v>0.2673611111111111</v>
      </c>
      <c r="M155" s="126" t="s">
        <v>556</v>
      </c>
      <c r="N155" s="127">
        <v>42817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42</v>
      </c>
      <c r="B156" s="102">
        <v>42291</v>
      </c>
      <c r="C156" s="102"/>
      <c r="D156" s="103" t="s">
        <v>642</v>
      </c>
      <c r="E156" s="104" t="s">
        <v>580</v>
      </c>
      <c r="F156" s="105">
        <v>264</v>
      </c>
      <c r="G156" s="104"/>
      <c r="H156" s="104">
        <v>311</v>
      </c>
      <c r="I156" s="122">
        <v>311</v>
      </c>
      <c r="J156" s="123" t="s">
        <v>639</v>
      </c>
      <c r="K156" s="124">
        <f t="shared" si="35"/>
        <v>47</v>
      </c>
      <c r="L156" s="125">
        <f t="shared" si="36"/>
        <v>0.17803030303030304</v>
      </c>
      <c r="M156" s="126" t="s">
        <v>556</v>
      </c>
      <c r="N156" s="127">
        <v>42604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43</v>
      </c>
      <c r="B157" s="102">
        <v>42318</v>
      </c>
      <c r="C157" s="102"/>
      <c r="D157" s="103" t="s">
        <v>643</v>
      </c>
      <c r="E157" s="104" t="s">
        <v>557</v>
      </c>
      <c r="F157" s="105">
        <v>549.5</v>
      </c>
      <c r="G157" s="104"/>
      <c r="H157" s="104">
        <v>630</v>
      </c>
      <c r="I157" s="122">
        <v>630</v>
      </c>
      <c r="J157" s="123" t="s">
        <v>639</v>
      </c>
      <c r="K157" s="124">
        <f t="shared" si="35"/>
        <v>80.5</v>
      </c>
      <c r="L157" s="125">
        <f t="shared" si="36"/>
        <v>0.1464968152866242</v>
      </c>
      <c r="M157" s="126" t="s">
        <v>556</v>
      </c>
      <c r="N157" s="127">
        <v>42419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44</v>
      </c>
      <c r="B158" s="102">
        <v>42342</v>
      </c>
      <c r="C158" s="102"/>
      <c r="D158" s="103" t="s">
        <v>644</v>
      </c>
      <c r="E158" s="104" t="s">
        <v>580</v>
      </c>
      <c r="F158" s="105">
        <v>1027.5</v>
      </c>
      <c r="G158" s="104"/>
      <c r="H158" s="104">
        <v>1315</v>
      </c>
      <c r="I158" s="122">
        <v>1250</v>
      </c>
      <c r="J158" s="123" t="s">
        <v>639</v>
      </c>
      <c r="K158" s="124">
        <f t="shared" si="35"/>
        <v>287.5</v>
      </c>
      <c r="L158" s="125">
        <f t="shared" si="36"/>
        <v>0.27980535279805352</v>
      </c>
      <c r="M158" s="126" t="s">
        <v>556</v>
      </c>
      <c r="N158" s="127">
        <v>43244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45</v>
      </c>
      <c r="B159" s="102">
        <v>42367</v>
      </c>
      <c r="C159" s="102"/>
      <c r="D159" s="103" t="s">
        <v>645</v>
      </c>
      <c r="E159" s="104" t="s">
        <v>580</v>
      </c>
      <c r="F159" s="105">
        <v>465</v>
      </c>
      <c r="G159" s="104"/>
      <c r="H159" s="104">
        <v>540</v>
      </c>
      <c r="I159" s="122">
        <v>540</v>
      </c>
      <c r="J159" s="123" t="s">
        <v>639</v>
      </c>
      <c r="K159" s="124">
        <f t="shared" si="35"/>
        <v>75</v>
      </c>
      <c r="L159" s="125">
        <f t="shared" si="36"/>
        <v>0.16129032258064516</v>
      </c>
      <c r="M159" s="126" t="s">
        <v>556</v>
      </c>
      <c r="N159" s="127">
        <v>42530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46</v>
      </c>
      <c r="B160" s="102">
        <v>42380</v>
      </c>
      <c r="C160" s="102"/>
      <c r="D160" s="103" t="s">
        <v>376</v>
      </c>
      <c r="E160" s="104" t="s">
        <v>557</v>
      </c>
      <c r="F160" s="105">
        <v>81</v>
      </c>
      <c r="G160" s="104"/>
      <c r="H160" s="104">
        <v>110</v>
      </c>
      <c r="I160" s="122">
        <v>110</v>
      </c>
      <c r="J160" s="123" t="s">
        <v>639</v>
      </c>
      <c r="K160" s="124">
        <f t="shared" si="35"/>
        <v>29</v>
      </c>
      <c r="L160" s="125">
        <f t="shared" si="36"/>
        <v>0.35802469135802467</v>
      </c>
      <c r="M160" s="126" t="s">
        <v>556</v>
      </c>
      <c r="N160" s="127">
        <v>42745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47</v>
      </c>
      <c r="B161" s="102">
        <v>42382</v>
      </c>
      <c r="C161" s="102"/>
      <c r="D161" s="103" t="s">
        <v>646</v>
      </c>
      <c r="E161" s="104" t="s">
        <v>557</v>
      </c>
      <c r="F161" s="105">
        <v>417.5</v>
      </c>
      <c r="G161" s="104"/>
      <c r="H161" s="104">
        <v>547</v>
      </c>
      <c r="I161" s="122">
        <v>535</v>
      </c>
      <c r="J161" s="123" t="s">
        <v>639</v>
      </c>
      <c r="K161" s="124">
        <f t="shared" si="35"/>
        <v>129.5</v>
      </c>
      <c r="L161" s="125">
        <f t="shared" si="36"/>
        <v>0.31017964071856285</v>
      </c>
      <c r="M161" s="126" t="s">
        <v>556</v>
      </c>
      <c r="N161" s="127">
        <v>42578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48</v>
      </c>
      <c r="B162" s="102">
        <v>42408</v>
      </c>
      <c r="C162" s="102"/>
      <c r="D162" s="103" t="s">
        <v>647</v>
      </c>
      <c r="E162" s="104" t="s">
        <v>580</v>
      </c>
      <c r="F162" s="105">
        <v>650</v>
      </c>
      <c r="G162" s="104"/>
      <c r="H162" s="104">
        <v>800</v>
      </c>
      <c r="I162" s="122">
        <v>800</v>
      </c>
      <c r="J162" s="123" t="s">
        <v>639</v>
      </c>
      <c r="K162" s="124">
        <f t="shared" si="35"/>
        <v>150</v>
      </c>
      <c r="L162" s="125">
        <f t="shared" si="36"/>
        <v>0.23076923076923078</v>
      </c>
      <c r="M162" s="126" t="s">
        <v>556</v>
      </c>
      <c r="N162" s="127">
        <v>43154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49</v>
      </c>
      <c r="B163" s="102">
        <v>42433</v>
      </c>
      <c r="C163" s="102"/>
      <c r="D163" s="103" t="s">
        <v>193</v>
      </c>
      <c r="E163" s="104" t="s">
        <v>580</v>
      </c>
      <c r="F163" s="105">
        <v>437.5</v>
      </c>
      <c r="G163" s="104"/>
      <c r="H163" s="104">
        <v>504.5</v>
      </c>
      <c r="I163" s="122">
        <v>522</v>
      </c>
      <c r="J163" s="123" t="s">
        <v>648</v>
      </c>
      <c r="K163" s="124">
        <f t="shared" si="35"/>
        <v>67</v>
      </c>
      <c r="L163" s="125">
        <f t="shared" si="36"/>
        <v>0.15314285714285714</v>
      </c>
      <c r="M163" s="126" t="s">
        <v>556</v>
      </c>
      <c r="N163" s="127">
        <v>42480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50</v>
      </c>
      <c r="B164" s="102">
        <v>42438</v>
      </c>
      <c r="C164" s="102"/>
      <c r="D164" s="103" t="s">
        <v>649</v>
      </c>
      <c r="E164" s="104" t="s">
        <v>580</v>
      </c>
      <c r="F164" s="105">
        <v>189.5</v>
      </c>
      <c r="G164" s="104"/>
      <c r="H164" s="104">
        <v>218</v>
      </c>
      <c r="I164" s="122">
        <v>218</v>
      </c>
      <c r="J164" s="123" t="s">
        <v>639</v>
      </c>
      <c r="K164" s="124">
        <f t="shared" si="35"/>
        <v>28.5</v>
      </c>
      <c r="L164" s="125">
        <f t="shared" si="36"/>
        <v>0.15039577836411611</v>
      </c>
      <c r="M164" s="126" t="s">
        <v>556</v>
      </c>
      <c r="N164" s="127">
        <v>43034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323">
        <v>51</v>
      </c>
      <c r="B165" s="111">
        <v>42471</v>
      </c>
      <c r="C165" s="111"/>
      <c r="D165" s="112" t="s">
        <v>650</v>
      </c>
      <c r="E165" s="113" t="s">
        <v>580</v>
      </c>
      <c r="F165" s="114">
        <v>36.5</v>
      </c>
      <c r="G165" s="115"/>
      <c r="H165" s="115">
        <v>15.85</v>
      </c>
      <c r="I165" s="115">
        <v>60</v>
      </c>
      <c r="J165" s="134" t="s">
        <v>651</v>
      </c>
      <c r="K165" s="130">
        <f t="shared" si="35"/>
        <v>-20.65</v>
      </c>
      <c r="L165" s="159">
        <f t="shared" si="36"/>
        <v>-0.5657534246575342</v>
      </c>
      <c r="M165" s="132" t="s">
        <v>620</v>
      </c>
      <c r="N165" s="160">
        <v>43627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52</v>
      </c>
      <c r="B166" s="102">
        <v>42472</v>
      </c>
      <c r="C166" s="102"/>
      <c r="D166" s="103" t="s">
        <v>652</v>
      </c>
      <c r="E166" s="104" t="s">
        <v>580</v>
      </c>
      <c r="F166" s="105">
        <v>93</v>
      </c>
      <c r="G166" s="104"/>
      <c r="H166" s="104">
        <v>149</v>
      </c>
      <c r="I166" s="122">
        <v>140</v>
      </c>
      <c r="J166" s="137" t="s">
        <v>653</v>
      </c>
      <c r="K166" s="124">
        <f t="shared" si="35"/>
        <v>56</v>
      </c>
      <c r="L166" s="125">
        <f t="shared" si="36"/>
        <v>0.60215053763440862</v>
      </c>
      <c r="M166" s="126" t="s">
        <v>556</v>
      </c>
      <c r="N166" s="127">
        <v>42740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53</v>
      </c>
      <c r="B167" s="102">
        <v>42472</v>
      </c>
      <c r="C167" s="102"/>
      <c r="D167" s="103" t="s">
        <v>654</v>
      </c>
      <c r="E167" s="104" t="s">
        <v>580</v>
      </c>
      <c r="F167" s="105">
        <v>130</v>
      </c>
      <c r="G167" s="104"/>
      <c r="H167" s="104">
        <v>150</v>
      </c>
      <c r="I167" s="122" t="s">
        <v>655</v>
      </c>
      <c r="J167" s="123" t="s">
        <v>639</v>
      </c>
      <c r="K167" s="124">
        <f t="shared" si="35"/>
        <v>20</v>
      </c>
      <c r="L167" s="125">
        <f t="shared" si="36"/>
        <v>0.15384615384615385</v>
      </c>
      <c r="M167" s="126" t="s">
        <v>556</v>
      </c>
      <c r="N167" s="127">
        <v>42564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54</v>
      </c>
      <c r="B168" s="102">
        <v>42473</v>
      </c>
      <c r="C168" s="102"/>
      <c r="D168" s="103" t="s">
        <v>344</v>
      </c>
      <c r="E168" s="104" t="s">
        <v>580</v>
      </c>
      <c r="F168" s="105">
        <v>196</v>
      </c>
      <c r="G168" s="104"/>
      <c r="H168" s="104">
        <v>299</v>
      </c>
      <c r="I168" s="122">
        <v>299</v>
      </c>
      <c r="J168" s="123" t="s">
        <v>639</v>
      </c>
      <c r="K168" s="124">
        <v>103</v>
      </c>
      <c r="L168" s="125">
        <v>0.52551020408163296</v>
      </c>
      <c r="M168" s="126" t="s">
        <v>556</v>
      </c>
      <c r="N168" s="127">
        <v>42620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55</v>
      </c>
      <c r="B169" s="102">
        <v>42473</v>
      </c>
      <c r="C169" s="102"/>
      <c r="D169" s="103" t="s">
        <v>713</v>
      </c>
      <c r="E169" s="104" t="s">
        <v>580</v>
      </c>
      <c r="F169" s="105">
        <v>88</v>
      </c>
      <c r="G169" s="104"/>
      <c r="H169" s="104">
        <v>103</v>
      </c>
      <c r="I169" s="122">
        <v>103</v>
      </c>
      <c r="J169" s="123" t="s">
        <v>639</v>
      </c>
      <c r="K169" s="124">
        <v>15</v>
      </c>
      <c r="L169" s="125">
        <v>0.170454545454545</v>
      </c>
      <c r="M169" s="126" t="s">
        <v>556</v>
      </c>
      <c r="N169" s="127">
        <v>42530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56</v>
      </c>
      <c r="B170" s="102">
        <v>42492</v>
      </c>
      <c r="C170" s="102"/>
      <c r="D170" s="103" t="s">
        <v>656</v>
      </c>
      <c r="E170" s="104" t="s">
        <v>580</v>
      </c>
      <c r="F170" s="105">
        <v>127.5</v>
      </c>
      <c r="G170" s="104"/>
      <c r="H170" s="104">
        <v>148</v>
      </c>
      <c r="I170" s="122" t="s">
        <v>657</v>
      </c>
      <c r="J170" s="123" t="s">
        <v>639</v>
      </c>
      <c r="K170" s="124">
        <f>H170-F170</f>
        <v>20.5</v>
      </c>
      <c r="L170" s="125">
        <f>K170/F170</f>
        <v>0.16078431372549021</v>
      </c>
      <c r="M170" s="126" t="s">
        <v>556</v>
      </c>
      <c r="N170" s="127">
        <v>42564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57</v>
      </c>
      <c r="B171" s="102">
        <v>42493</v>
      </c>
      <c r="C171" s="102"/>
      <c r="D171" s="103" t="s">
        <v>658</v>
      </c>
      <c r="E171" s="104" t="s">
        <v>580</v>
      </c>
      <c r="F171" s="105">
        <v>675</v>
      </c>
      <c r="G171" s="104"/>
      <c r="H171" s="104">
        <v>815</v>
      </c>
      <c r="I171" s="122" t="s">
        <v>659</v>
      </c>
      <c r="J171" s="123" t="s">
        <v>639</v>
      </c>
      <c r="K171" s="124">
        <f>H171-F171</f>
        <v>140</v>
      </c>
      <c r="L171" s="125">
        <f>K171/F171</f>
        <v>0.2074074074074074</v>
      </c>
      <c r="M171" s="126" t="s">
        <v>556</v>
      </c>
      <c r="N171" s="127">
        <v>43154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7">
        <v>58</v>
      </c>
      <c r="B172" s="106">
        <v>42522</v>
      </c>
      <c r="C172" s="106"/>
      <c r="D172" s="107" t="s">
        <v>714</v>
      </c>
      <c r="E172" s="108" t="s">
        <v>580</v>
      </c>
      <c r="F172" s="109">
        <v>500</v>
      </c>
      <c r="G172" s="109"/>
      <c r="H172" s="110">
        <v>232.5</v>
      </c>
      <c r="I172" s="128" t="s">
        <v>715</v>
      </c>
      <c r="J172" s="129" t="s">
        <v>716</v>
      </c>
      <c r="K172" s="130">
        <f>H172-F172</f>
        <v>-267.5</v>
      </c>
      <c r="L172" s="131">
        <f>K172/F172</f>
        <v>-0.53500000000000003</v>
      </c>
      <c r="M172" s="132" t="s">
        <v>620</v>
      </c>
      <c r="N172" s="133">
        <v>43735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59</v>
      </c>
      <c r="B173" s="102">
        <v>42527</v>
      </c>
      <c r="C173" s="102"/>
      <c r="D173" s="103" t="s">
        <v>660</v>
      </c>
      <c r="E173" s="104" t="s">
        <v>580</v>
      </c>
      <c r="F173" s="105">
        <v>110</v>
      </c>
      <c r="G173" s="104"/>
      <c r="H173" s="104">
        <v>126.5</v>
      </c>
      <c r="I173" s="122">
        <v>125</v>
      </c>
      <c r="J173" s="123" t="s">
        <v>589</v>
      </c>
      <c r="K173" s="124">
        <f>H173-F173</f>
        <v>16.5</v>
      </c>
      <c r="L173" s="125">
        <f>K173/F173</f>
        <v>0.15</v>
      </c>
      <c r="M173" s="126" t="s">
        <v>556</v>
      </c>
      <c r="N173" s="127">
        <v>42552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60</v>
      </c>
      <c r="B174" s="102">
        <v>42538</v>
      </c>
      <c r="C174" s="102"/>
      <c r="D174" s="103" t="s">
        <v>661</v>
      </c>
      <c r="E174" s="104" t="s">
        <v>580</v>
      </c>
      <c r="F174" s="105">
        <v>44</v>
      </c>
      <c r="G174" s="104"/>
      <c r="H174" s="104">
        <v>69.5</v>
      </c>
      <c r="I174" s="122">
        <v>69.5</v>
      </c>
      <c r="J174" s="123" t="s">
        <v>662</v>
      </c>
      <c r="K174" s="124">
        <f>H174-F174</f>
        <v>25.5</v>
      </c>
      <c r="L174" s="125">
        <f>K174/F174</f>
        <v>0.57954545454545459</v>
      </c>
      <c r="M174" s="126" t="s">
        <v>556</v>
      </c>
      <c r="N174" s="127">
        <v>42977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61</v>
      </c>
      <c r="B175" s="102">
        <v>42549</v>
      </c>
      <c r="C175" s="102"/>
      <c r="D175" s="144" t="s">
        <v>717</v>
      </c>
      <c r="E175" s="104" t="s">
        <v>580</v>
      </c>
      <c r="F175" s="105">
        <v>262.5</v>
      </c>
      <c r="G175" s="104"/>
      <c r="H175" s="104">
        <v>340</v>
      </c>
      <c r="I175" s="122">
        <v>333</v>
      </c>
      <c r="J175" s="123" t="s">
        <v>718</v>
      </c>
      <c r="K175" s="124">
        <v>77.5</v>
      </c>
      <c r="L175" s="125">
        <v>0.29523809523809502</v>
      </c>
      <c r="M175" s="126" t="s">
        <v>556</v>
      </c>
      <c r="N175" s="127">
        <v>43017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62</v>
      </c>
      <c r="B176" s="102">
        <v>42549</v>
      </c>
      <c r="C176" s="102"/>
      <c r="D176" s="144" t="s">
        <v>719</v>
      </c>
      <c r="E176" s="104" t="s">
        <v>580</v>
      </c>
      <c r="F176" s="105">
        <v>840</v>
      </c>
      <c r="G176" s="104"/>
      <c r="H176" s="104">
        <v>1230</v>
      </c>
      <c r="I176" s="122">
        <v>1230</v>
      </c>
      <c r="J176" s="123" t="s">
        <v>639</v>
      </c>
      <c r="K176" s="124">
        <v>390</v>
      </c>
      <c r="L176" s="125">
        <v>0.46428571428571402</v>
      </c>
      <c r="M176" s="126" t="s">
        <v>556</v>
      </c>
      <c r="N176" s="127">
        <v>42649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324">
        <v>63</v>
      </c>
      <c r="B177" s="139">
        <v>42556</v>
      </c>
      <c r="C177" s="139"/>
      <c r="D177" s="140" t="s">
        <v>663</v>
      </c>
      <c r="E177" s="141" t="s">
        <v>580</v>
      </c>
      <c r="F177" s="142">
        <v>395</v>
      </c>
      <c r="G177" s="143"/>
      <c r="H177" s="143">
        <f>(468.5+342.5)/2</f>
        <v>405.5</v>
      </c>
      <c r="I177" s="143">
        <v>510</v>
      </c>
      <c r="J177" s="161" t="s">
        <v>664</v>
      </c>
      <c r="K177" s="162">
        <f t="shared" ref="K177:K183" si="37">H177-F177</f>
        <v>10.5</v>
      </c>
      <c r="L177" s="163">
        <f t="shared" ref="L177:L183" si="38">K177/F177</f>
        <v>2.6582278481012658E-2</v>
      </c>
      <c r="M177" s="164" t="s">
        <v>665</v>
      </c>
      <c r="N177" s="165">
        <v>43606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7">
        <v>64</v>
      </c>
      <c r="B178" s="106">
        <v>42584</v>
      </c>
      <c r="C178" s="106"/>
      <c r="D178" s="107" t="s">
        <v>666</v>
      </c>
      <c r="E178" s="108" t="s">
        <v>557</v>
      </c>
      <c r="F178" s="109">
        <f>169.5-12.8</f>
        <v>156.69999999999999</v>
      </c>
      <c r="G178" s="109"/>
      <c r="H178" s="110">
        <v>77</v>
      </c>
      <c r="I178" s="128" t="s">
        <v>667</v>
      </c>
      <c r="J178" s="341" t="s">
        <v>795</v>
      </c>
      <c r="K178" s="130">
        <f t="shared" si="37"/>
        <v>-79.699999999999989</v>
      </c>
      <c r="L178" s="131">
        <f t="shared" si="38"/>
        <v>-0.50861518825781749</v>
      </c>
      <c r="M178" s="132" t="s">
        <v>620</v>
      </c>
      <c r="N178" s="133">
        <v>43522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7">
        <v>65</v>
      </c>
      <c r="B179" s="106">
        <v>42586</v>
      </c>
      <c r="C179" s="106"/>
      <c r="D179" s="107" t="s">
        <v>668</v>
      </c>
      <c r="E179" s="108" t="s">
        <v>580</v>
      </c>
      <c r="F179" s="109">
        <v>400</v>
      </c>
      <c r="G179" s="109"/>
      <c r="H179" s="110">
        <v>305</v>
      </c>
      <c r="I179" s="128">
        <v>475</v>
      </c>
      <c r="J179" s="129" t="s">
        <v>669</v>
      </c>
      <c r="K179" s="130">
        <f t="shared" si="37"/>
        <v>-95</v>
      </c>
      <c r="L179" s="131">
        <f t="shared" si="38"/>
        <v>-0.23749999999999999</v>
      </c>
      <c r="M179" s="132" t="s">
        <v>620</v>
      </c>
      <c r="N179" s="133">
        <v>43606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66</v>
      </c>
      <c r="B180" s="102">
        <v>42593</v>
      </c>
      <c r="C180" s="102"/>
      <c r="D180" s="103" t="s">
        <v>670</v>
      </c>
      <c r="E180" s="104" t="s">
        <v>580</v>
      </c>
      <c r="F180" s="105">
        <v>86.5</v>
      </c>
      <c r="G180" s="104"/>
      <c r="H180" s="104">
        <v>130</v>
      </c>
      <c r="I180" s="122">
        <v>130</v>
      </c>
      <c r="J180" s="137" t="s">
        <v>671</v>
      </c>
      <c r="K180" s="124">
        <f t="shared" si="37"/>
        <v>43.5</v>
      </c>
      <c r="L180" s="125">
        <f t="shared" si="38"/>
        <v>0.50289017341040465</v>
      </c>
      <c r="M180" s="126" t="s">
        <v>556</v>
      </c>
      <c r="N180" s="127">
        <v>43091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7">
        <v>67</v>
      </c>
      <c r="B181" s="106">
        <v>42600</v>
      </c>
      <c r="C181" s="106"/>
      <c r="D181" s="107" t="s">
        <v>367</v>
      </c>
      <c r="E181" s="108" t="s">
        <v>580</v>
      </c>
      <c r="F181" s="109">
        <v>133.5</v>
      </c>
      <c r="G181" s="109"/>
      <c r="H181" s="110">
        <v>126.5</v>
      </c>
      <c r="I181" s="128">
        <v>178</v>
      </c>
      <c r="J181" s="129" t="s">
        <v>672</v>
      </c>
      <c r="K181" s="130">
        <f t="shared" si="37"/>
        <v>-7</v>
      </c>
      <c r="L181" s="131">
        <f t="shared" si="38"/>
        <v>-5.2434456928838954E-2</v>
      </c>
      <c r="M181" s="132" t="s">
        <v>620</v>
      </c>
      <c r="N181" s="133">
        <v>42615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68</v>
      </c>
      <c r="B182" s="102">
        <v>42613</v>
      </c>
      <c r="C182" s="102"/>
      <c r="D182" s="103" t="s">
        <v>673</v>
      </c>
      <c r="E182" s="104" t="s">
        <v>580</v>
      </c>
      <c r="F182" s="105">
        <v>560</v>
      </c>
      <c r="G182" s="104"/>
      <c r="H182" s="104">
        <v>725</v>
      </c>
      <c r="I182" s="122">
        <v>725</v>
      </c>
      <c r="J182" s="123" t="s">
        <v>582</v>
      </c>
      <c r="K182" s="124">
        <f t="shared" si="37"/>
        <v>165</v>
      </c>
      <c r="L182" s="125">
        <f t="shared" si="38"/>
        <v>0.29464285714285715</v>
      </c>
      <c r="M182" s="126" t="s">
        <v>556</v>
      </c>
      <c r="N182" s="127">
        <v>42456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69</v>
      </c>
      <c r="B183" s="102">
        <v>42614</v>
      </c>
      <c r="C183" s="102"/>
      <c r="D183" s="103" t="s">
        <v>674</v>
      </c>
      <c r="E183" s="104" t="s">
        <v>580</v>
      </c>
      <c r="F183" s="105">
        <v>160.5</v>
      </c>
      <c r="G183" s="104"/>
      <c r="H183" s="104">
        <v>210</v>
      </c>
      <c r="I183" s="122">
        <v>210</v>
      </c>
      <c r="J183" s="123" t="s">
        <v>582</v>
      </c>
      <c r="K183" s="124">
        <f t="shared" si="37"/>
        <v>49.5</v>
      </c>
      <c r="L183" s="125">
        <f t="shared" si="38"/>
        <v>0.30841121495327101</v>
      </c>
      <c r="M183" s="126" t="s">
        <v>556</v>
      </c>
      <c r="N183" s="127">
        <v>42871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70</v>
      </c>
      <c r="B184" s="102">
        <v>42646</v>
      </c>
      <c r="C184" s="102"/>
      <c r="D184" s="144" t="s">
        <v>390</v>
      </c>
      <c r="E184" s="104" t="s">
        <v>580</v>
      </c>
      <c r="F184" s="105">
        <v>430</v>
      </c>
      <c r="G184" s="104"/>
      <c r="H184" s="104">
        <v>596</v>
      </c>
      <c r="I184" s="122">
        <v>575</v>
      </c>
      <c r="J184" s="123" t="s">
        <v>720</v>
      </c>
      <c r="K184" s="124">
        <v>166</v>
      </c>
      <c r="L184" s="125">
        <v>0.38604651162790699</v>
      </c>
      <c r="M184" s="126" t="s">
        <v>556</v>
      </c>
      <c r="N184" s="127">
        <v>42769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71</v>
      </c>
      <c r="B185" s="102">
        <v>42657</v>
      </c>
      <c r="C185" s="102"/>
      <c r="D185" s="103" t="s">
        <v>675</v>
      </c>
      <c r="E185" s="104" t="s">
        <v>580</v>
      </c>
      <c r="F185" s="105">
        <v>280</v>
      </c>
      <c r="G185" s="104"/>
      <c r="H185" s="104">
        <v>345</v>
      </c>
      <c r="I185" s="122">
        <v>345</v>
      </c>
      <c r="J185" s="123" t="s">
        <v>582</v>
      </c>
      <c r="K185" s="124">
        <f t="shared" ref="K185:K190" si="39">H185-F185</f>
        <v>65</v>
      </c>
      <c r="L185" s="125">
        <f>K185/F185</f>
        <v>0.23214285714285715</v>
      </c>
      <c r="M185" s="126" t="s">
        <v>556</v>
      </c>
      <c r="N185" s="127">
        <v>42814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72</v>
      </c>
      <c r="B186" s="102">
        <v>42657</v>
      </c>
      <c r="C186" s="102"/>
      <c r="D186" s="103" t="s">
        <v>676</v>
      </c>
      <c r="E186" s="104" t="s">
        <v>580</v>
      </c>
      <c r="F186" s="105">
        <v>245</v>
      </c>
      <c r="G186" s="104"/>
      <c r="H186" s="104">
        <v>325.5</v>
      </c>
      <c r="I186" s="122">
        <v>330</v>
      </c>
      <c r="J186" s="123" t="s">
        <v>677</v>
      </c>
      <c r="K186" s="124">
        <f t="shared" si="39"/>
        <v>80.5</v>
      </c>
      <c r="L186" s="125">
        <f>K186/F186</f>
        <v>0.32857142857142857</v>
      </c>
      <c r="M186" s="126" t="s">
        <v>556</v>
      </c>
      <c r="N186" s="127">
        <v>42769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73</v>
      </c>
      <c r="B187" s="102">
        <v>42660</v>
      </c>
      <c r="C187" s="102"/>
      <c r="D187" s="103" t="s">
        <v>340</v>
      </c>
      <c r="E187" s="104" t="s">
        <v>580</v>
      </c>
      <c r="F187" s="105">
        <v>125</v>
      </c>
      <c r="G187" s="104"/>
      <c r="H187" s="104">
        <v>160</v>
      </c>
      <c r="I187" s="122">
        <v>160</v>
      </c>
      <c r="J187" s="123" t="s">
        <v>639</v>
      </c>
      <c r="K187" s="124">
        <f t="shared" si="39"/>
        <v>35</v>
      </c>
      <c r="L187" s="125">
        <v>0.28000000000000003</v>
      </c>
      <c r="M187" s="126" t="s">
        <v>556</v>
      </c>
      <c r="N187" s="127">
        <v>42803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74</v>
      </c>
      <c r="B188" s="102">
        <v>42660</v>
      </c>
      <c r="C188" s="102"/>
      <c r="D188" s="103" t="s">
        <v>455</v>
      </c>
      <c r="E188" s="104" t="s">
        <v>580</v>
      </c>
      <c r="F188" s="105">
        <v>114</v>
      </c>
      <c r="G188" s="104"/>
      <c r="H188" s="104">
        <v>145</v>
      </c>
      <c r="I188" s="122">
        <v>145</v>
      </c>
      <c r="J188" s="123" t="s">
        <v>639</v>
      </c>
      <c r="K188" s="124">
        <f t="shared" si="39"/>
        <v>31</v>
      </c>
      <c r="L188" s="125">
        <f>K188/F188</f>
        <v>0.27192982456140352</v>
      </c>
      <c r="M188" s="126" t="s">
        <v>556</v>
      </c>
      <c r="N188" s="127">
        <v>42859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75</v>
      </c>
      <c r="B189" s="102">
        <v>42660</v>
      </c>
      <c r="C189" s="102"/>
      <c r="D189" s="103" t="s">
        <v>678</v>
      </c>
      <c r="E189" s="104" t="s">
        <v>580</v>
      </c>
      <c r="F189" s="105">
        <v>212</v>
      </c>
      <c r="G189" s="104"/>
      <c r="H189" s="104">
        <v>280</v>
      </c>
      <c r="I189" s="122">
        <v>276</v>
      </c>
      <c r="J189" s="123" t="s">
        <v>679</v>
      </c>
      <c r="K189" s="124">
        <f t="shared" si="39"/>
        <v>68</v>
      </c>
      <c r="L189" s="125">
        <f>K189/F189</f>
        <v>0.32075471698113206</v>
      </c>
      <c r="M189" s="126" t="s">
        <v>556</v>
      </c>
      <c r="N189" s="127">
        <v>42858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76</v>
      </c>
      <c r="B190" s="102">
        <v>42678</v>
      </c>
      <c r="C190" s="102"/>
      <c r="D190" s="103" t="s">
        <v>149</v>
      </c>
      <c r="E190" s="104" t="s">
        <v>580</v>
      </c>
      <c r="F190" s="105">
        <v>155</v>
      </c>
      <c r="G190" s="104"/>
      <c r="H190" s="104">
        <v>210</v>
      </c>
      <c r="I190" s="122">
        <v>210</v>
      </c>
      <c r="J190" s="123" t="s">
        <v>680</v>
      </c>
      <c r="K190" s="124">
        <f t="shared" si="39"/>
        <v>55</v>
      </c>
      <c r="L190" s="125">
        <f>K190/F190</f>
        <v>0.35483870967741937</v>
      </c>
      <c r="M190" s="126" t="s">
        <v>556</v>
      </c>
      <c r="N190" s="127">
        <v>42944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7">
        <v>77</v>
      </c>
      <c r="B191" s="106">
        <v>42710</v>
      </c>
      <c r="C191" s="106"/>
      <c r="D191" s="107" t="s">
        <v>721</v>
      </c>
      <c r="E191" s="108" t="s">
        <v>580</v>
      </c>
      <c r="F191" s="109">
        <v>150.5</v>
      </c>
      <c r="G191" s="109"/>
      <c r="H191" s="110">
        <v>72.5</v>
      </c>
      <c r="I191" s="128">
        <v>174</v>
      </c>
      <c r="J191" s="129" t="s">
        <v>722</v>
      </c>
      <c r="K191" s="130">
        <v>-78</v>
      </c>
      <c r="L191" s="131">
        <v>-0.51827242524916906</v>
      </c>
      <c r="M191" s="132" t="s">
        <v>620</v>
      </c>
      <c r="N191" s="133">
        <v>43333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78</v>
      </c>
      <c r="B192" s="102">
        <v>42712</v>
      </c>
      <c r="C192" s="102"/>
      <c r="D192" s="103" t="s">
        <v>123</v>
      </c>
      <c r="E192" s="104" t="s">
        <v>580</v>
      </c>
      <c r="F192" s="105">
        <v>380</v>
      </c>
      <c r="G192" s="104"/>
      <c r="H192" s="104">
        <v>478</v>
      </c>
      <c r="I192" s="122">
        <v>468</v>
      </c>
      <c r="J192" s="123" t="s">
        <v>639</v>
      </c>
      <c r="K192" s="124">
        <f>H192-F192</f>
        <v>98</v>
      </c>
      <c r="L192" s="125">
        <f>K192/F192</f>
        <v>0.25789473684210529</v>
      </c>
      <c r="M192" s="126" t="s">
        <v>556</v>
      </c>
      <c r="N192" s="127">
        <v>43025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79</v>
      </c>
      <c r="B193" s="102">
        <v>42734</v>
      </c>
      <c r="C193" s="102"/>
      <c r="D193" s="103" t="s">
        <v>244</v>
      </c>
      <c r="E193" s="104" t="s">
        <v>580</v>
      </c>
      <c r="F193" s="105">
        <v>305</v>
      </c>
      <c r="G193" s="104"/>
      <c r="H193" s="104">
        <v>375</v>
      </c>
      <c r="I193" s="122">
        <v>375</v>
      </c>
      <c r="J193" s="123" t="s">
        <v>639</v>
      </c>
      <c r="K193" s="124">
        <f>H193-F193</f>
        <v>70</v>
      </c>
      <c r="L193" s="125">
        <f>K193/F193</f>
        <v>0.22950819672131148</v>
      </c>
      <c r="M193" s="126" t="s">
        <v>556</v>
      </c>
      <c r="N193" s="127">
        <v>42768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80</v>
      </c>
      <c r="B194" s="102">
        <v>42739</v>
      </c>
      <c r="C194" s="102"/>
      <c r="D194" s="103" t="s">
        <v>342</v>
      </c>
      <c r="E194" s="104" t="s">
        <v>580</v>
      </c>
      <c r="F194" s="105">
        <v>99.5</v>
      </c>
      <c r="G194" s="104"/>
      <c r="H194" s="104">
        <v>158</v>
      </c>
      <c r="I194" s="122">
        <v>158</v>
      </c>
      <c r="J194" s="123" t="s">
        <v>639</v>
      </c>
      <c r="K194" s="124">
        <f>H194-F194</f>
        <v>58.5</v>
      </c>
      <c r="L194" s="125">
        <f>K194/F194</f>
        <v>0.5879396984924623</v>
      </c>
      <c r="M194" s="126" t="s">
        <v>556</v>
      </c>
      <c r="N194" s="127">
        <v>42898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81</v>
      </c>
      <c r="B195" s="102">
        <v>42739</v>
      </c>
      <c r="C195" s="102"/>
      <c r="D195" s="103" t="s">
        <v>342</v>
      </c>
      <c r="E195" s="104" t="s">
        <v>580</v>
      </c>
      <c r="F195" s="105">
        <v>99.5</v>
      </c>
      <c r="G195" s="104"/>
      <c r="H195" s="104">
        <v>158</v>
      </c>
      <c r="I195" s="122">
        <v>158</v>
      </c>
      <c r="J195" s="123" t="s">
        <v>639</v>
      </c>
      <c r="K195" s="124">
        <v>58.5</v>
      </c>
      <c r="L195" s="125">
        <v>0.58793969849246197</v>
      </c>
      <c r="M195" s="126" t="s">
        <v>556</v>
      </c>
      <c r="N195" s="127">
        <v>42898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82</v>
      </c>
      <c r="B196" s="102">
        <v>42786</v>
      </c>
      <c r="C196" s="102"/>
      <c r="D196" s="103" t="s">
        <v>166</v>
      </c>
      <c r="E196" s="104" t="s">
        <v>580</v>
      </c>
      <c r="F196" s="105">
        <v>140.5</v>
      </c>
      <c r="G196" s="104"/>
      <c r="H196" s="104">
        <v>220</v>
      </c>
      <c r="I196" s="122">
        <v>220</v>
      </c>
      <c r="J196" s="123" t="s">
        <v>639</v>
      </c>
      <c r="K196" s="124">
        <f>H196-F196</f>
        <v>79.5</v>
      </c>
      <c r="L196" s="125">
        <f>K196/F196</f>
        <v>0.5658362989323843</v>
      </c>
      <c r="M196" s="126" t="s">
        <v>556</v>
      </c>
      <c r="N196" s="127">
        <v>42864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83</v>
      </c>
      <c r="B197" s="102">
        <v>42786</v>
      </c>
      <c r="C197" s="102"/>
      <c r="D197" s="103" t="s">
        <v>723</v>
      </c>
      <c r="E197" s="104" t="s">
        <v>580</v>
      </c>
      <c r="F197" s="105">
        <v>202.5</v>
      </c>
      <c r="G197" s="104"/>
      <c r="H197" s="104">
        <v>234</v>
      </c>
      <c r="I197" s="122">
        <v>234</v>
      </c>
      <c r="J197" s="123" t="s">
        <v>639</v>
      </c>
      <c r="K197" s="124">
        <v>31.5</v>
      </c>
      <c r="L197" s="125">
        <v>0.155555555555556</v>
      </c>
      <c r="M197" s="126" t="s">
        <v>556</v>
      </c>
      <c r="N197" s="127">
        <v>42836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84</v>
      </c>
      <c r="B198" s="102">
        <v>42818</v>
      </c>
      <c r="C198" s="102"/>
      <c r="D198" s="103" t="s">
        <v>517</v>
      </c>
      <c r="E198" s="104" t="s">
        <v>580</v>
      </c>
      <c r="F198" s="105">
        <v>300.5</v>
      </c>
      <c r="G198" s="104"/>
      <c r="H198" s="104">
        <v>417.5</v>
      </c>
      <c r="I198" s="122">
        <v>420</v>
      </c>
      <c r="J198" s="123" t="s">
        <v>681</v>
      </c>
      <c r="K198" s="124">
        <f>H198-F198</f>
        <v>117</v>
      </c>
      <c r="L198" s="125">
        <f>K198/F198</f>
        <v>0.38935108153078202</v>
      </c>
      <c r="M198" s="126" t="s">
        <v>556</v>
      </c>
      <c r="N198" s="127">
        <v>43070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85</v>
      </c>
      <c r="B199" s="102">
        <v>42818</v>
      </c>
      <c r="C199" s="102"/>
      <c r="D199" s="103" t="s">
        <v>719</v>
      </c>
      <c r="E199" s="104" t="s">
        <v>580</v>
      </c>
      <c r="F199" s="105">
        <v>850</v>
      </c>
      <c r="G199" s="104"/>
      <c r="H199" s="104">
        <v>1042.5</v>
      </c>
      <c r="I199" s="122">
        <v>1023</v>
      </c>
      <c r="J199" s="123" t="s">
        <v>724</v>
      </c>
      <c r="K199" s="124">
        <v>192.5</v>
      </c>
      <c r="L199" s="125">
        <v>0.22647058823529401</v>
      </c>
      <c r="M199" s="126" t="s">
        <v>556</v>
      </c>
      <c r="N199" s="127">
        <v>42830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86</v>
      </c>
      <c r="B200" s="102">
        <v>42830</v>
      </c>
      <c r="C200" s="102"/>
      <c r="D200" s="103" t="s">
        <v>471</v>
      </c>
      <c r="E200" s="104" t="s">
        <v>580</v>
      </c>
      <c r="F200" s="105">
        <v>785</v>
      </c>
      <c r="G200" s="104"/>
      <c r="H200" s="104">
        <v>930</v>
      </c>
      <c r="I200" s="122">
        <v>920</v>
      </c>
      <c r="J200" s="123" t="s">
        <v>682</v>
      </c>
      <c r="K200" s="124">
        <f>H200-F200</f>
        <v>145</v>
      </c>
      <c r="L200" s="125">
        <f>K200/F200</f>
        <v>0.18471337579617833</v>
      </c>
      <c r="M200" s="126" t="s">
        <v>556</v>
      </c>
      <c r="N200" s="127">
        <v>42976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7">
        <v>87</v>
      </c>
      <c r="B201" s="106">
        <v>42831</v>
      </c>
      <c r="C201" s="106"/>
      <c r="D201" s="107" t="s">
        <v>725</v>
      </c>
      <c r="E201" s="108" t="s">
        <v>580</v>
      </c>
      <c r="F201" s="109">
        <v>40</v>
      </c>
      <c r="G201" s="109"/>
      <c r="H201" s="110">
        <v>13.1</v>
      </c>
      <c r="I201" s="128">
        <v>60</v>
      </c>
      <c r="J201" s="134" t="s">
        <v>726</v>
      </c>
      <c r="K201" s="130">
        <v>-26.9</v>
      </c>
      <c r="L201" s="131">
        <v>-0.67249999999999999</v>
      </c>
      <c r="M201" s="132" t="s">
        <v>620</v>
      </c>
      <c r="N201" s="133">
        <v>43138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88</v>
      </c>
      <c r="B202" s="102">
        <v>42837</v>
      </c>
      <c r="C202" s="102"/>
      <c r="D202" s="103" t="s">
        <v>87</v>
      </c>
      <c r="E202" s="104" t="s">
        <v>580</v>
      </c>
      <c r="F202" s="105">
        <v>289.5</v>
      </c>
      <c r="G202" s="104"/>
      <c r="H202" s="104">
        <v>354</v>
      </c>
      <c r="I202" s="122">
        <v>360</v>
      </c>
      <c r="J202" s="123" t="s">
        <v>683</v>
      </c>
      <c r="K202" s="124">
        <f t="shared" ref="K202:K210" si="40">H202-F202</f>
        <v>64.5</v>
      </c>
      <c r="L202" s="125">
        <f t="shared" ref="L202:L210" si="41">K202/F202</f>
        <v>0.22279792746113988</v>
      </c>
      <c r="M202" s="126" t="s">
        <v>556</v>
      </c>
      <c r="N202" s="127">
        <v>43040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89</v>
      </c>
      <c r="B203" s="102">
        <v>42845</v>
      </c>
      <c r="C203" s="102"/>
      <c r="D203" s="103" t="s">
        <v>416</v>
      </c>
      <c r="E203" s="104" t="s">
        <v>580</v>
      </c>
      <c r="F203" s="105">
        <v>700</v>
      </c>
      <c r="G203" s="104"/>
      <c r="H203" s="104">
        <v>840</v>
      </c>
      <c r="I203" s="122">
        <v>840</v>
      </c>
      <c r="J203" s="123" t="s">
        <v>684</v>
      </c>
      <c r="K203" s="124">
        <f t="shared" si="40"/>
        <v>140</v>
      </c>
      <c r="L203" s="125">
        <f t="shared" si="41"/>
        <v>0.2</v>
      </c>
      <c r="M203" s="126" t="s">
        <v>556</v>
      </c>
      <c r="N203" s="127">
        <v>42893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90</v>
      </c>
      <c r="B204" s="102">
        <v>42887</v>
      </c>
      <c r="C204" s="102"/>
      <c r="D204" s="144" t="s">
        <v>353</v>
      </c>
      <c r="E204" s="104" t="s">
        <v>580</v>
      </c>
      <c r="F204" s="105">
        <v>130</v>
      </c>
      <c r="G204" s="104"/>
      <c r="H204" s="104">
        <v>144.25</v>
      </c>
      <c r="I204" s="122">
        <v>170</v>
      </c>
      <c r="J204" s="123" t="s">
        <v>685</v>
      </c>
      <c r="K204" s="124">
        <f t="shared" si="40"/>
        <v>14.25</v>
      </c>
      <c r="L204" s="125">
        <f t="shared" si="41"/>
        <v>0.10961538461538461</v>
      </c>
      <c r="M204" s="126" t="s">
        <v>556</v>
      </c>
      <c r="N204" s="127">
        <v>43675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91</v>
      </c>
      <c r="B205" s="102">
        <v>42901</v>
      </c>
      <c r="C205" s="102"/>
      <c r="D205" s="144" t="s">
        <v>686</v>
      </c>
      <c r="E205" s="104" t="s">
        <v>580</v>
      </c>
      <c r="F205" s="105">
        <v>214.5</v>
      </c>
      <c r="G205" s="104"/>
      <c r="H205" s="104">
        <v>262</v>
      </c>
      <c r="I205" s="122">
        <v>262</v>
      </c>
      <c r="J205" s="123" t="s">
        <v>687</v>
      </c>
      <c r="K205" s="124">
        <f t="shared" si="40"/>
        <v>47.5</v>
      </c>
      <c r="L205" s="125">
        <f t="shared" si="41"/>
        <v>0.22144522144522144</v>
      </c>
      <c r="M205" s="126" t="s">
        <v>556</v>
      </c>
      <c r="N205" s="127">
        <v>42977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8">
        <v>92</v>
      </c>
      <c r="B206" s="150">
        <v>42933</v>
      </c>
      <c r="C206" s="150"/>
      <c r="D206" s="151" t="s">
        <v>688</v>
      </c>
      <c r="E206" s="152" t="s">
        <v>580</v>
      </c>
      <c r="F206" s="153">
        <v>370</v>
      </c>
      <c r="G206" s="152"/>
      <c r="H206" s="152">
        <v>447.5</v>
      </c>
      <c r="I206" s="169">
        <v>450</v>
      </c>
      <c r="J206" s="209" t="s">
        <v>639</v>
      </c>
      <c r="K206" s="124">
        <f t="shared" si="40"/>
        <v>77.5</v>
      </c>
      <c r="L206" s="171">
        <f t="shared" si="41"/>
        <v>0.20945945945945946</v>
      </c>
      <c r="M206" s="172" t="s">
        <v>556</v>
      </c>
      <c r="N206" s="173">
        <v>43035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8">
        <v>93</v>
      </c>
      <c r="B207" s="150">
        <v>42943</v>
      </c>
      <c r="C207" s="150"/>
      <c r="D207" s="151" t="s">
        <v>164</v>
      </c>
      <c r="E207" s="152" t="s">
        <v>580</v>
      </c>
      <c r="F207" s="153">
        <v>657.5</v>
      </c>
      <c r="G207" s="152"/>
      <c r="H207" s="152">
        <v>825</v>
      </c>
      <c r="I207" s="169">
        <v>820</v>
      </c>
      <c r="J207" s="209" t="s">
        <v>639</v>
      </c>
      <c r="K207" s="124">
        <f t="shared" si="40"/>
        <v>167.5</v>
      </c>
      <c r="L207" s="171">
        <f t="shared" si="41"/>
        <v>0.25475285171102663</v>
      </c>
      <c r="M207" s="172" t="s">
        <v>556</v>
      </c>
      <c r="N207" s="173">
        <v>43090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94</v>
      </c>
      <c r="B208" s="102">
        <v>42964</v>
      </c>
      <c r="C208" s="102"/>
      <c r="D208" s="103" t="s">
        <v>357</v>
      </c>
      <c r="E208" s="104" t="s">
        <v>580</v>
      </c>
      <c r="F208" s="105">
        <v>605</v>
      </c>
      <c r="G208" s="104"/>
      <c r="H208" s="104">
        <v>750</v>
      </c>
      <c r="I208" s="122">
        <v>750</v>
      </c>
      <c r="J208" s="123" t="s">
        <v>682</v>
      </c>
      <c r="K208" s="124">
        <f t="shared" si="40"/>
        <v>145</v>
      </c>
      <c r="L208" s="125">
        <f t="shared" si="41"/>
        <v>0.23966942148760331</v>
      </c>
      <c r="M208" s="126" t="s">
        <v>556</v>
      </c>
      <c r="N208" s="127">
        <v>43027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25">
        <v>95</v>
      </c>
      <c r="B209" s="145">
        <v>42979</v>
      </c>
      <c r="C209" s="145"/>
      <c r="D209" s="146" t="s">
        <v>475</v>
      </c>
      <c r="E209" s="147" t="s">
        <v>580</v>
      </c>
      <c r="F209" s="148">
        <v>255</v>
      </c>
      <c r="G209" s="149"/>
      <c r="H209" s="149">
        <v>217.25</v>
      </c>
      <c r="I209" s="149">
        <v>320</v>
      </c>
      <c r="J209" s="166" t="s">
        <v>689</v>
      </c>
      <c r="K209" s="130">
        <f t="shared" si="40"/>
        <v>-37.75</v>
      </c>
      <c r="L209" s="167">
        <f t="shared" si="41"/>
        <v>-0.14803921568627451</v>
      </c>
      <c r="M209" s="132" t="s">
        <v>620</v>
      </c>
      <c r="N209" s="168">
        <v>43661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96</v>
      </c>
      <c r="B210" s="102">
        <v>42997</v>
      </c>
      <c r="C210" s="102"/>
      <c r="D210" s="103" t="s">
        <v>690</v>
      </c>
      <c r="E210" s="104" t="s">
        <v>580</v>
      </c>
      <c r="F210" s="105">
        <v>215</v>
      </c>
      <c r="G210" s="104"/>
      <c r="H210" s="104">
        <v>258</v>
      </c>
      <c r="I210" s="122">
        <v>258</v>
      </c>
      <c r="J210" s="123" t="s">
        <v>639</v>
      </c>
      <c r="K210" s="124">
        <f t="shared" si="40"/>
        <v>43</v>
      </c>
      <c r="L210" s="125">
        <f t="shared" si="41"/>
        <v>0.2</v>
      </c>
      <c r="M210" s="126" t="s">
        <v>556</v>
      </c>
      <c r="N210" s="127">
        <v>43040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97</v>
      </c>
      <c r="B211" s="102">
        <v>42997</v>
      </c>
      <c r="C211" s="102"/>
      <c r="D211" s="103" t="s">
        <v>690</v>
      </c>
      <c r="E211" s="104" t="s">
        <v>580</v>
      </c>
      <c r="F211" s="105">
        <v>215</v>
      </c>
      <c r="G211" s="104"/>
      <c r="H211" s="104">
        <v>258</v>
      </c>
      <c r="I211" s="122">
        <v>258</v>
      </c>
      <c r="J211" s="209" t="s">
        <v>639</v>
      </c>
      <c r="K211" s="124">
        <v>43</v>
      </c>
      <c r="L211" s="125">
        <v>0.2</v>
      </c>
      <c r="M211" s="126" t="s">
        <v>556</v>
      </c>
      <c r="N211" s="127">
        <v>43040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9">
        <v>98</v>
      </c>
      <c r="B212" s="190">
        <v>42998</v>
      </c>
      <c r="C212" s="190"/>
      <c r="D212" s="332" t="s">
        <v>780</v>
      </c>
      <c r="E212" s="191" t="s">
        <v>580</v>
      </c>
      <c r="F212" s="192">
        <v>75</v>
      </c>
      <c r="G212" s="191"/>
      <c r="H212" s="191">
        <v>90</v>
      </c>
      <c r="I212" s="210">
        <v>90</v>
      </c>
      <c r="J212" s="123" t="s">
        <v>691</v>
      </c>
      <c r="K212" s="124">
        <f t="shared" ref="K212:K217" si="42">H212-F212</f>
        <v>15</v>
      </c>
      <c r="L212" s="125">
        <f t="shared" ref="L212:L217" si="43">K212/F212</f>
        <v>0.2</v>
      </c>
      <c r="M212" s="126" t="s">
        <v>556</v>
      </c>
      <c r="N212" s="127">
        <v>43019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99</v>
      </c>
      <c r="B213" s="150">
        <v>43011</v>
      </c>
      <c r="C213" s="150"/>
      <c r="D213" s="151" t="s">
        <v>692</v>
      </c>
      <c r="E213" s="152" t="s">
        <v>580</v>
      </c>
      <c r="F213" s="153">
        <v>315</v>
      </c>
      <c r="G213" s="152"/>
      <c r="H213" s="152">
        <v>392</v>
      </c>
      <c r="I213" s="169">
        <v>384</v>
      </c>
      <c r="J213" s="209" t="s">
        <v>693</v>
      </c>
      <c r="K213" s="124">
        <f t="shared" si="42"/>
        <v>77</v>
      </c>
      <c r="L213" s="171">
        <f t="shared" si="43"/>
        <v>0.24444444444444444</v>
      </c>
      <c r="M213" s="172" t="s">
        <v>556</v>
      </c>
      <c r="N213" s="173">
        <v>43017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8">
        <v>100</v>
      </c>
      <c r="B214" s="150">
        <v>43013</v>
      </c>
      <c r="C214" s="150"/>
      <c r="D214" s="151" t="s">
        <v>694</v>
      </c>
      <c r="E214" s="152" t="s">
        <v>580</v>
      </c>
      <c r="F214" s="153">
        <v>145</v>
      </c>
      <c r="G214" s="152"/>
      <c r="H214" s="152">
        <v>179</v>
      </c>
      <c r="I214" s="169">
        <v>180</v>
      </c>
      <c r="J214" s="209" t="s">
        <v>570</v>
      </c>
      <c r="K214" s="124">
        <f t="shared" si="42"/>
        <v>34</v>
      </c>
      <c r="L214" s="171">
        <f t="shared" si="43"/>
        <v>0.23448275862068965</v>
      </c>
      <c r="M214" s="172" t="s">
        <v>556</v>
      </c>
      <c r="N214" s="173">
        <v>43025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8">
        <v>101</v>
      </c>
      <c r="B215" s="150">
        <v>43014</v>
      </c>
      <c r="C215" s="150"/>
      <c r="D215" s="151" t="s">
        <v>330</v>
      </c>
      <c r="E215" s="152" t="s">
        <v>580</v>
      </c>
      <c r="F215" s="153">
        <v>256</v>
      </c>
      <c r="G215" s="152"/>
      <c r="H215" s="152">
        <v>323</v>
      </c>
      <c r="I215" s="169">
        <v>320</v>
      </c>
      <c r="J215" s="209" t="s">
        <v>639</v>
      </c>
      <c r="K215" s="124">
        <f t="shared" si="42"/>
        <v>67</v>
      </c>
      <c r="L215" s="171">
        <f t="shared" si="43"/>
        <v>0.26171875</v>
      </c>
      <c r="M215" s="172" t="s">
        <v>556</v>
      </c>
      <c r="N215" s="173">
        <v>43067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8">
        <v>102</v>
      </c>
      <c r="B216" s="150">
        <v>43017</v>
      </c>
      <c r="C216" s="150"/>
      <c r="D216" s="151" t="s">
        <v>350</v>
      </c>
      <c r="E216" s="152" t="s">
        <v>580</v>
      </c>
      <c r="F216" s="153">
        <v>137.5</v>
      </c>
      <c r="G216" s="152"/>
      <c r="H216" s="152">
        <v>184</v>
      </c>
      <c r="I216" s="169">
        <v>183</v>
      </c>
      <c r="J216" s="170" t="s">
        <v>695</v>
      </c>
      <c r="K216" s="124">
        <f t="shared" si="42"/>
        <v>46.5</v>
      </c>
      <c r="L216" s="171">
        <f t="shared" si="43"/>
        <v>0.33818181818181819</v>
      </c>
      <c r="M216" s="172" t="s">
        <v>556</v>
      </c>
      <c r="N216" s="173">
        <v>43108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103</v>
      </c>
      <c r="B217" s="150">
        <v>43018</v>
      </c>
      <c r="C217" s="150"/>
      <c r="D217" s="151" t="s">
        <v>696</v>
      </c>
      <c r="E217" s="152" t="s">
        <v>580</v>
      </c>
      <c r="F217" s="153">
        <v>125.5</v>
      </c>
      <c r="G217" s="152"/>
      <c r="H217" s="152">
        <v>158</v>
      </c>
      <c r="I217" s="169">
        <v>155</v>
      </c>
      <c r="J217" s="170" t="s">
        <v>697</v>
      </c>
      <c r="K217" s="124">
        <f t="shared" si="42"/>
        <v>32.5</v>
      </c>
      <c r="L217" s="171">
        <f t="shared" si="43"/>
        <v>0.25896414342629481</v>
      </c>
      <c r="M217" s="172" t="s">
        <v>556</v>
      </c>
      <c r="N217" s="173">
        <v>43067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104</v>
      </c>
      <c r="B218" s="150">
        <v>43018</v>
      </c>
      <c r="C218" s="150"/>
      <c r="D218" s="151" t="s">
        <v>727</v>
      </c>
      <c r="E218" s="152" t="s">
        <v>580</v>
      </c>
      <c r="F218" s="153">
        <v>895</v>
      </c>
      <c r="G218" s="152"/>
      <c r="H218" s="152">
        <v>1122.5</v>
      </c>
      <c r="I218" s="169">
        <v>1078</v>
      </c>
      <c r="J218" s="170" t="s">
        <v>728</v>
      </c>
      <c r="K218" s="124">
        <v>227.5</v>
      </c>
      <c r="L218" s="171">
        <v>0.25418994413407803</v>
      </c>
      <c r="M218" s="172" t="s">
        <v>556</v>
      </c>
      <c r="N218" s="173">
        <v>43117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8">
        <v>105</v>
      </c>
      <c r="B219" s="150">
        <v>43020</v>
      </c>
      <c r="C219" s="150"/>
      <c r="D219" s="151" t="s">
        <v>338</v>
      </c>
      <c r="E219" s="152" t="s">
        <v>580</v>
      </c>
      <c r="F219" s="153">
        <v>525</v>
      </c>
      <c r="G219" s="152"/>
      <c r="H219" s="152">
        <v>629</v>
      </c>
      <c r="I219" s="169">
        <v>629</v>
      </c>
      <c r="J219" s="209" t="s">
        <v>639</v>
      </c>
      <c r="K219" s="124">
        <v>104</v>
      </c>
      <c r="L219" s="171">
        <v>0.19809523809523799</v>
      </c>
      <c r="M219" s="172" t="s">
        <v>556</v>
      </c>
      <c r="N219" s="173">
        <v>43119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8">
        <v>106</v>
      </c>
      <c r="B220" s="150">
        <v>43046</v>
      </c>
      <c r="C220" s="150"/>
      <c r="D220" s="151" t="s">
        <v>379</v>
      </c>
      <c r="E220" s="152" t="s">
        <v>580</v>
      </c>
      <c r="F220" s="153">
        <v>740</v>
      </c>
      <c r="G220" s="152"/>
      <c r="H220" s="152">
        <v>892.5</v>
      </c>
      <c r="I220" s="169">
        <v>900</v>
      </c>
      <c r="J220" s="170" t="s">
        <v>698</v>
      </c>
      <c r="K220" s="124">
        <f>H220-F220</f>
        <v>152.5</v>
      </c>
      <c r="L220" s="171">
        <f>K220/F220</f>
        <v>0.20608108108108109</v>
      </c>
      <c r="M220" s="172" t="s">
        <v>556</v>
      </c>
      <c r="N220" s="173">
        <v>43052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107</v>
      </c>
      <c r="B221" s="102">
        <v>43073</v>
      </c>
      <c r="C221" s="102"/>
      <c r="D221" s="103" t="s">
        <v>699</v>
      </c>
      <c r="E221" s="104" t="s">
        <v>580</v>
      </c>
      <c r="F221" s="105">
        <v>118.5</v>
      </c>
      <c r="G221" s="104"/>
      <c r="H221" s="104">
        <v>143.5</v>
      </c>
      <c r="I221" s="122">
        <v>145</v>
      </c>
      <c r="J221" s="137" t="s">
        <v>700</v>
      </c>
      <c r="K221" s="124">
        <f>H221-F221</f>
        <v>25</v>
      </c>
      <c r="L221" s="125">
        <f>K221/F221</f>
        <v>0.2109704641350211</v>
      </c>
      <c r="M221" s="126" t="s">
        <v>556</v>
      </c>
      <c r="N221" s="127">
        <v>43097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7">
        <v>108</v>
      </c>
      <c r="B222" s="106">
        <v>43090</v>
      </c>
      <c r="C222" s="106"/>
      <c r="D222" s="154" t="s">
        <v>420</v>
      </c>
      <c r="E222" s="108" t="s">
        <v>580</v>
      </c>
      <c r="F222" s="109">
        <v>715</v>
      </c>
      <c r="G222" s="109"/>
      <c r="H222" s="110">
        <v>500</v>
      </c>
      <c r="I222" s="128">
        <v>872</v>
      </c>
      <c r="J222" s="134" t="s">
        <v>701</v>
      </c>
      <c r="K222" s="130">
        <f>H222-F222</f>
        <v>-215</v>
      </c>
      <c r="L222" s="131">
        <f>K222/F222</f>
        <v>-0.30069930069930068</v>
      </c>
      <c r="M222" s="132" t="s">
        <v>620</v>
      </c>
      <c r="N222" s="133">
        <v>43670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109</v>
      </c>
      <c r="B223" s="102">
        <v>43098</v>
      </c>
      <c r="C223" s="102"/>
      <c r="D223" s="103" t="s">
        <v>692</v>
      </c>
      <c r="E223" s="104" t="s">
        <v>580</v>
      </c>
      <c r="F223" s="105">
        <v>435</v>
      </c>
      <c r="G223" s="104"/>
      <c r="H223" s="104">
        <v>542.5</v>
      </c>
      <c r="I223" s="122">
        <v>539</v>
      </c>
      <c r="J223" s="137" t="s">
        <v>639</v>
      </c>
      <c r="K223" s="124">
        <v>107.5</v>
      </c>
      <c r="L223" s="125">
        <v>0.247126436781609</v>
      </c>
      <c r="M223" s="126" t="s">
        <v>556</v>
      </c>
      <c r="N223" s="127">
        <v>43206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110</v>
      </c>
      <c r="B224" s="102">
        <v>43098</v>
      </c>
      <c r="C224" s="102"/>
      <c r="D224" s="103" t="s">
        <v>530</v>
      </c>
      <c r="E224" s="104" t="s">
        <v>580</v>
      </c>
      <c r="F224" s="105">
        <v>885</v>
      </c>
      <c r="G224" s="104"/>
      <c r="H224" s="104">
        <v>1090</v>
      </c>
      <c r="I224" s="122">
        <v>1084</v>
      </c>
      <c r="J224" s="137" t="s">
        <v>639</v>
      </c>
      <c r="K224" s="124">
        <v>205</v>
      </c>
      <c r="L224" s="125">
        <v>0.23163841807909599</v>
      </c>
      <c r="M224" s="126" t="s">
        <v>556</v>
      </c>
      <c r="N224" s="127">
        <v>43213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26">
        <v>111</v>
      </c>
      <c r="B225" s="317">
        <v>43192</v>
      </c>
      <c r="C225" s="317"/>
      <c r="D225" s="112" t="s">
        <v>709</v>
      </c>
      <c r="E225" s="318" t="s">
        <v>580</v>
      </c>
      <c r="F225" s="319">
        <v>478.5</v>
      </c>
      <c r="G225" s="318"/>
      <c r="H225" s="318">
        <v>442</v>
      </c>
      <c r="I225" s="320">
        <v>613</v>
      </c>
      <c r="J225" s="341" t="s">
        <v>797</v>
      </c>
      <c r="K225" s="130">
        <f>H225-F225</f>
        <v>-36.5</v>
      </c>
      <c r="L225" s="131">
        <f>K225/F225</f>
        <v>-7.6280041797283177E-2</v>
      </c>
      <c r="M225" s="132" t="s">
        <v>620</v>
      </c>
      <c r="N225" s="133">
        <v>43762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7">
        <v>112</v>
      </c>
      <c r="B226" s="106">
        <v>43194</v>
      </c>
      <c r="C226" s="106"/>
      <c r="D226" s="331" t="s">
        <v>779</v>
      </c>
      <c r="E226" s="108" t="s">
        <v>580</v>
      </c>
      <c r="F226" s="109">
        <f>141.5-7.3</f>
        <v>134.19999999999999</v>
      </c>
      <c r="G226" s="109"/>
      <c r="H226" s="110">
        <v>77</v>
      </c>
      <c r="I226" s="128">
        <v>180</v>
      </c>
      <c r="J226" s="341" t="s">
        <v>796</v>
      </c>
      <c r="K226" s="130">
        <f>H226-F226</f>
        <v>-57.199999999999989</v>
      </c>
      <c r="L226" s="131">
        <f>K226/F226</f>
        <v>-0.42622950819672129</v>
      </c>
      <c r="M226" s="132" t="s">
        <v>620</v>
      </c>
      <c r="N226" s="133">
        <v>43522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7">
        <v>113</v>
      </c>
      <c r="B227" s="106">
        <v>43209</v>
      </c>
      <c r="C227" s="106"/>
      <c r="D227" s="107" t="s">
        <v>702</v>
      </c>
      <c r="E227" s="108" t="s">
        <v>580</v>
      </c>
      <c r="F227" s="109">
        <v>430</v>
      </c>
      <c r="G227" s="109"/>
      <c r="H227" s="110">
        <v>220</v>
      </c>
      <c r="I227" s="128">
        <v>537</v>
      </c>
      <c r="J227" s="134" t="s">
        <v>703</v>
      </c>
      <c r="K227" s="130">
        <f>H227-F227</f>
        <v>-210</v>
      </c>
      <c r="L227" s="131">
        <f>K227/F227</f>
        <v>-0.48837209302325579</v>
      </c>
      <c r="M227" s="132" t="s">
        <v>620</v>
      </c>
      <c r="N227" s="133">
        <v>43252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9">
        <v>114</v>
      </c>
      <c r="B228" s="190">
        <v>43220</v>
      </c>
      <c r="C228" s="190"/>
      <c r="D228" s="151" t="s">
        <v>380</v>
      </c>
      <c r="E228" s="191" t="s">
        <v>580</v>
      </c>
      <c r="F228" s="191">
        <v>153.5</v>
      </c>
      <c r="G228" s="191"/>
      <c r="H228" s="191">
        <v>196</v>
      </c>
      <c r="I228" s="210">
        <v>196</v>
      </c>
      <c r="J228" s="137" t="s">
        <v>812</v>
      </c>
      <c r="K228" s="124">
        <f>H228-F228</f>
        <v>42.5</v>
      </c>
      <c r="L228" s="125">
        <f>K228/F228</f>
        <v>0.27687296416938112</v>
      </c>
      <c r="M228" s="126" t="s">
        <v>556</v>
      </c>
      <c r="N228" s="322">
        <v>43605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7">
        <v>115</v>
      </c>
      <c r="B229" s="106">
        <v>43306</v>
      </c>
      <c r="C229" s="106"/>
      <c r="D229" s="107" t="s">
        <v>725</v>
      </c>
      <c r="E229" s="108" t="s">
        <v>580</v>
      </c>
      <c r="F229" s="109">
        <v>27.5</v>
      </c>
      <c r="G229" s="109"/>
      <c r="H229" s="110">
        <v>13.1</v>
      </c>
      <c r="I229" s="128">
        <v>60</v>
      </c>
      <c r="J229" s="134" t="s">
        <v>729</v>
      </c>
      <c r="K229" s="130">
        <v>-14.4</v>
      </c>
      <c r="L229" s="131">
        <v>-0.52363636363636401</v>
      </c>
      <c r="M229" s="132" t="s">
        <v>620</v>
      </c>
      <c r="N229" s="133">
        <v>43138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26">
        <v>116</v>
      </c>
      <c r="B230" s="317">
        <v>43318</v>
      </c>
      <c r="C230" s="317"/>
      <c r="D230" s="112" t="s">
        <v>704</v>
      </c>
      <c r="E230" s="318" t="s">
        <v>580</v>
      </c>
      <c r="F230" s="318">
        <v>148.5</v>
      </c>
      <c r="G230" s="318"/>
      <c r="H230" s="318">
        <v>102</v>
      </c>
      <c r="I230" s="320">
        <v>182</v>
      </c>
      <c r="J230" s="134" t="s">
        <v>811</v>
      </c>
      <c r="K230" s="130">
        <f>H230-F230</f>
        <v>-46.5</v>
      </c>
      <c r="L230" s="131">
        <f>K230/F230</f>
        <v>-0.31313131313131315</v>
      </c>
      <c r="M230" s="132" t="s">
        <v>620</v>
      </c>
      <c r="N230" s="133">
        <v>43661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117</v>
      </c>
      <c r="B231" s="102">
        <v>43335</v>
      </c>
      <c r="C231" s="102"/>
      <c r="D231" s="103" t="s">
        <v>730</v>
      </c>
      <c r="E231" s="104" t="s">
        <v>580</v>
      </c>
      <c r="F231" s="152">
        <v>285</v>
      </c>
      <c r="G231" s="104"/>
      <c r="H231" s="104">
        <v>355</v>
      </c>
      <c r="I231" s="122">
        <v>364</v>
      </c>
      <c r="J231" s="137" t="s">
        <v>731</v>
      </c>
      <c r="K231" s="124">
        <v>70</v>
      </c>
      <c r="L231" s="125">
        <v>0.24561403508771901</v>
      </c>
      <c r="M231" s="126" t="s">
        <v>556</v>
      </c>
      <c r="N231" s="127">
        <v>43455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118</v>
      </c>
      <c r="B232" s="102">
        <v>43341</v>
      </c>
      <c r="C232" s="102"/>
      <c r="D232" s="103" t="s">
        <v>370</v>
      </c>
      <c r="E232" s="104" t="s">
        <v>580</v>
      </c>
      <c r="F232" s="152">
        <v>525</v>
      </c>
      <c r="G232" s="104"/>
      <c r="H232" s="104">
        <v>585</v>
      </c>
      <c r="I232" s="122">
        <v>635</v>
      </c>
      <c r="J232" s="137" t="s">
        <v>705</v>
      </c>
      <c r="K232" s="124">
        <f t="shared" ref="K232:K244" si="44">H232-F232</f>
        <v>60</v>
      </c>
      <c r="L232" s="125">
        <f t="shared" ref="L232:L244" si="45">K232/F232</f>
        <v>0.11428571428571428</v>
      </c>
      <c r="M232" s="126" t="s">
        <v>556</v>
      </c>
      <c r="N232" s="127">
        <v>43662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119</v>
      </c>
      <c r="B233" s="102">
        <v>43395</v>
      </c>
      <c r="C233" s="102"/>
      <c r="D233" s="103" t="s">
        <v>357</v>
      </c>
      <c r="E233" s="104" t="s">
        <v>580</v>
      </c>
      <c r="F233" s="152">
        <v>475</v>
      </c>
      <c r="G233" s="104"/>
      <c r="H233" s="104">
        <v>574</v>
      </c>
      <c r="I233" s="122">
        <v>570</v>
      </c>
      <c r="J233" s="137" t="s">
        <v>639</v>
      </c>
      <c r="K233" s="124">
        <f t="shared" si="44"/>
        <v>99</v>
      </c>
      <c r="L233" s="125">
        <f t="shared" si="45"/>
        <v>0.20842105263157895</v>
      </c>
      <c r="M233" s="126" t="s">
        <v>556</v>
      </c>
      <c r="N233" s="127">
        <v>43403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120</v>
      </c>
      <c r="B234" s="150">
        <v>43397</v>
      </c>
      <c r="C234" s="150"/>
      <c r="D234" s="357" t="s">
        <v>377</v>
      </c>
      <c r="E234" s="152" t="s">
        <v>580</v>
      </c>
      <c r="F234" s="152">
        <v>707.5</v>
      </c>
      <c r="G234" s="152"/>
      <c r="H234" s="152">
        <v>872</v>
      </c>
      <c r="I234" s="169">
        <v>872</v>
      </c>
      <c r="J234" s="170" t="s">
        <v>639</v>
      </c>
      <c r="K234" s="124">
        <f t="shared" si="44"/>
        <v>164.5</v>
      </c>
      <c r="L234" s="171">
        <f t="shared" si="45"/>
        <v>0.23250883392226149</v>
      </c>
      <c r="M234" s="172" t="s">
        <v>556</v>
      </c>
      <c r="N234" s="173">
        <v>43482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8">
        <v>121</v>
      </c>
      <c r="B235" s="150">
        <v>43398</v>
      </c>
      <c r="C235" s="150"/>
      <c r="D235" s="357" t="s">
        <v>339</v>
      </c>
      <c r="E235" s="152" t="s">
        <v>580</v>
      </c>
      <c r="F235" s="152">
        <v>162</v>
      </c>
      <c r="G235" s="152"/>
      <c r="H235" s="152">
        <v>204</v>
      </c>
      <c r="I235" s="169">
        <v>209</v>
      </c>
      <c r="J235" s="170" t="s">
        <v>810</v>
      </c>
      <c r="K235" s="124">
        <f t="shared" si="44"/>
        <v>42</v>
      </c>
      <c r="L235" s="171">
        <f t="shared" si="45"/>
        <v>0.25925925925925924</v>
      </c>
      <c r="M235" s="172" t="s">
        <v>556</v>
      </c>
      <c r="N235" s="173">
        <v>43539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9">
        <v>122</v>
      </c>
      <c r="B236" s="190">
        <v>43399</v>
      </c>
      <c r="C236" s="190"/>
      <c r="D236" s="151" t="s">
        <v>465</v>
      </c>
      <c r="E236" s="191" t="s">
        <v>580</v>
      </c>
      <c r="F236" s="191">
        <v>240</v>
      </c>
      <c r="G236" s="191"/>
      <c r="H236" s="191">
        <v>297</v>
      </c>
      <c r="I236" s="210">
        <v>297</v>
      </c>
      <c r="J236" s="170" t="s">
        <v>639</v>
      </c>
      <c r="K236" s="211">
        <f t="shared" si="44"/>
        <v>57</v>
      </c>
      <c r="L236" s="212">
        <f t="shared" si="45"/>
        <v>0.23749999999999999</v>
      </c>
      <c r="M236" s="213" t="s">
        <v>556</v>
      </c>
      <c r="N236" s="214">
        <v>43417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123</v>
      </c>
      <c r="B237" s="102">
        <v>43439</v>
      </c>
      <c r="C237" s="102"/>
      <c r="D237" s="144" t="s">
        <v>706</v>
      </c>
      <c r="E237" s="104" t="s">
        <v>580</v>
      </c>
      <c r="F237" s="104">
        <v>202.5</v>
      </c>
      <c r="G237" s="104"/>
      <c r="H237" s="104">
        <v>255</v>
      </c>
      <c r="I237" s="122">
        <v>252</v>
      </c>
      <c r="J237" s="137" t="s">
        <v>639</v>
      </c>
      <c r="K237" s="124">
        <f t="shared" si="44"/>
        <v>52.5</v>
      </c>
      <c r="L237" s="125">
        <f t="shared" si="45"/>
        <v>0.25925925925925924</v>
      </c>
      <c r="M237" s="126" t="s">
        <v>556</v>
      </c>
      <c r="N237" s="127">
        <v>43542</v>
      </c>
      <c r="O237" s="54"/>
      <c r="P237" s="13"/>
      <c r="Q237" s="13"/>
      <c r="R237" s="90" t="s">
        <v>708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9">
        <v>124</v>
      </c>
      <c r="B238" s="190">
        <v>43465</v>
      </c>
      <c r="C238" s="102"/>
      <c r="D238" s="357" t="s">
        <v>402</v>
      </c>
      <c r="E238" s="191" t="s">
        <v>580</v>
      </c>
      <c r="F238" s="191">
        <v>710</v>
      </c>
      <c r="G238" s="191"/>
      <c r="H238" s="191">
        <v>866</v>
      </c>
      <c r="I238" s="210">
        <v>866</v>
      </c>
      <c r="J238" s="170" t="s">
        <v>639</v>
      </c>
      <c r="K238" s="124">
        <f t="shared" si="44"/>
        <v>156</v>
      </c>
      <c r="L238" s="125">
        <f t="shared" si="45"/>
        <v>0.21971830985915494</v>
      </c>
      <c r="M238" s="126" t="s">
        <v>556</v>
      </c>
      <c r="N238" s="322">
        <v>43553</v>
      </c>
      <c r="O238" s="54"/>
      <c r="P238" s="13"/>
      <c r="Q238" s="13"/>
      <c r="R238" s="14" t="s">
        <v>708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9">
        <v>125</v>
      </c>
      <c r="B239" s="190">
        <v>43522</v>
      </c>
      <c r="C239" s="190"/>
      <c r="D239" s="357" t="s">
        <v>139</v>
      </c>
      <c r="E239" s="191" t="s">
        <v>580</v>
      </c>
      <c r="F239" s="191">
        <v>337.25</v>
      </c>
      <c r="G239" s="191"/>
      <c r="H239" s="191">
        <v>398.5</v>
      </c>
      <c r="I239" s="210">
        <v>411</v>
      </c>
      <c r="J239" s="137" t="s">
        <v>809</v>
      </c>
      <c r="K239" s="124">
        <f t="shared" si="44"/>
        <v>61.25</v>
      </c>
      <c r="L239" s="125">
        <f t="shared" si="45"/>
        <v>0.1816160118606375</v>
      </c>
      <c r="M239" s="126" t="s">
        <v>556</v>
      </c>
      <c r="N239" s="322">
        <v>43760</v>
      </c>
      <c r="O239" s="54"/>
      <c r="P239" s="13"/>
      <c r="Q239" s="13"/>
      <c r="R239" s="90" t="s">
        <v>708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27">
        <v>126</v>
      </c>
      <c r="B240" s="155">
        <v>43559</v>
      </c>
      <c r="C240" s="155"/>
      <c r="D240" s="156" t="s">
        <v>394</v>
      </c>
      <c r="E240" s="157" t="s">
        <v>580</v>
      </c>
      <c r="F240" s="157">
        <v>130</v>
      </c>
      <c r="G240" s="157"/>
      <c r="H240" s="157">
        <v>65</v>
      </c>
      <c r="I240" s="174">
        <v>158</v>
      </c>
      <c r="J240" s="134" t="s">
        <v>707</v>
      </c>
      <c r="K240" s="130">
        <f t="shared" si="44"/>
        <v>-65</v>
      </c>
      <c r="L240" s="131">
        <f t="shared" si="45"/>
        <v>-0.5</v>
      </c>
      <c r="M240" s="132" t="s">
        <v>620</v>
      </c>
      <c r="N240" s="133">
        <v>43726</v>
      </c>
      <c r="O240" s="54"/>
      <c r="P240" s="13"/>
      <c r="Q240" s="13"/>
      <c r="R240" s="1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28">
        <v>127</v>
      </c>
      <c r="B241" s="175">
        <v>43017</v>
      </c>
      <c r="C241" s="175"/>
      <c r="D241" s="176" t="s">
        <v>166</v>
      </c>
      <c r="E241" s="177" t="s">
        <v>580</v>
      </c>
      <c r="F241" s="178">
        <v>141.5</v>
      </c>
      <c r="G241" s="179"/>
      <c r="H241" s="179">
        <v>183.5</v>
      </c>
      <c r="I241" s="179">
        <v>210</v>
      </c>
      <c r="J241" s="200" t="s">
        <v>801</v>
      </c>
      <c r="K241" s="201">
        <f t="shared" si="44"/>
        <v>42</v>
      </c>
      <c r="L241" s="202">
        <f t="shared" si="45"/>
        <v>0.29681978798586572</v>
      </c>
      <c r="M241" s="178" t="s">
        <v>556</v>
      </c>
      <c r="N241" s="203">
        <v>43042</v>
      </c>
      <c r="O241" s="54"/>
      <c r="P241" s="13"/>
      <c r="Q241" s="13"/>
      <c r="R241" s="90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27">
        <v>128</v>
      </c>
      <c r="B242" s="155">
        <v>43074</v>
      </c>
      <c r="C242" s="155"/>
      <c r="D242" s="156" t="s">
        <v>295</v>
      </c>
      <c r="E242" s="157" t="s">
        <v>580</v>
      </c>
      <c r="F242" s="158">
        <v>172</v>
      </c>
      <c r="G242" s="157"/>
      <c r="H242" s="157">
        <v>155.25</v>
      </c>
      <c r="I242" s="174">
        <v>230</v>
      </c>
      <c r="J242" s="341" t="s">
        <v>794</v>
      </c>
      <c r="K242" s="130">
        <f t="shared" ref="K242" si="46">H242-F242</f>
        <v>-16.75</v>
      </c>
      <c r="L242" s="131">
        <f t="shared" ref="L242" si="47">K242/F242</f>
        <v>-9.7383720930232565E-2</v>
      </c>
      <c r="M242" s="132" t="s">
        <v>620</v>
      </c>
      <c r="N242" s="133">
        <v>43787</v>
      </c>
      <c r="O242" s="54"/>
      <c r="P242" s="13"/>
      <c r="Q242" s="13"/>
      <c r="R242" s="1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129</v>
      </c>
      <c r="B243" s="190">
        <v>43398</v>
      </c>
      <c r="C243" s="190"/>
      <c r="D243" s="151" t="s">
        <v>103</v>
      </c>
      <c r="E243" s="191" t="s">
        <v>580</v>
      </c>
      <c r="F243" s="191">
        <v>698.5</v>
      </c>
      <c r="G243" s="191"/>
      <c r="H243" s="191">
        <v>890</v>
      </c>
      <c r="I243" s="210">
        <v>890</v>
      </c>
      <c r="J243" s="137" t="s">
        <v>852</v>
      </c>
      <c r="K243" s="124">
        <f t="shared" si="44"/>
        <v>191.5</v>
      </c>
      <c r="L243" s="125">
        <f t="shared" si="45"/>
        <v>0.27415891195418757</v>
      </c>
      <c r="M243" s="126" t="s">
        <v>556</v>
      </c>
      <c r="N243" s="322">
        <v>44328</v>
      </c>
      <c r="O243" s="54"/>
      <c r="P243" s="13"/>
      <c r="Q243" s="13"/>
      <c r="R243" s="14" t="s">
        <v>708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130</v>
      </c>
      <c r="B244" s="190">
        <v>42877</v>
      </c>
      <c r="C244" s="190"/>
      <c r="D244" s="151" t="s">
        <v>369</v>
      </c>
      <c r="E244" s="191" t="s">
        <v>580</v>
      </c>
      <c r="F244" s="191">
        <v>127.6</v>
      </c>
      <c r="G244" s="191"/>
      <c r="H244" s="191">
        <v>138</v>
      </c>
      <c r="I244" s="210">
        <v>190</v>
      </c>
      <c r="J244" s="137" t="s">
        <v>798</v>
      </c>
      <c r="K244" s="124">
        <f t="shared" si="44"/>
        <v>10.400000000000006</v>
      </c>
      <c r="L244" s="125">
        <f t="shared" si="45"/>
        <v>8.1504702194357417E-2</v>
      </c>
      <c r="M244" s="126" t="s">
        <v>556</v>
      </c>
      <c r="N244" s="322">
        <v>43774</v>
      </c>
      <c r="O244" s="54"/>
      <c r="P244" s="13"/>
      <c r="Q244" s="13"/>
      <c r="R244" s="14" t="s">
        <v>710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9">
        <v>131</v>
      </c>
      <c r="B245" s="190">
        <v>43158</v>
      </c>
      <c r="C245" s="190"/>
      <c r="D245" s="151" t="s">
        <v>711</v>
      </c>
      <c r="E245" s="191" t="s">
        <v>580</v>
      </c>
      <c r="F245" s="191">
        <v>317</v>
      </c>
      <c r="G245" s="191"/>
      <c r="H245" s="191">
        <v>382.5</v>
      </c>
      <c r="I245" s="210">
        <v>398</v>
      </c>
      <c r="J245" s="137" t="s">
        <v>835</v>
      </c>
      <c r="K245" s="124">
        <f t="shared" ref="K245" si="48">H245-F245</f>
        <v>65.5</v>
      </c>
      <c r="L245" s="125">
        <f t="shared" ref="L245" si="49">K245/F245</f>
        <v>0.20662460567823343</v>
      </c>
      <c r="M245" s="126" t="s">
        <v>556</v>
      </c>
      <c r="N245" s="322">
        <v>44238</v>
      </c>
      <c r="O245" s="54"/>
      <c r="P245" s="13"/>
      <c r="Q245" s="13"/>
      <c r="R245" s="14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7">
        <v>132</v>
      </c>
      <c r="B246" s="155">
        <v>43164</v>
      </c>
      <c r="C246" s="155"/>
      <c r="D246" s="156" t="s">
        <v>133</v>
      </c>
      <c r="E246" s="157" t="s">
        <v>580</v>
      </c>
      <c r="F246" s="158">
        <f>510-14.4</f>
        <v>495.6</v>
      </c>
      <c r="G246" s="157"/>
      <c r="H246" s="157">
        <v>350</v>
      </c>
      <c r="I246" s="174">
        <v>672</v>
      </c>
      <c r="J246" s="341" t="s">
        <v>803</v>
      </c>
      <c r="K246" s="130">
        <f t="shared" ref="K246" si="50">H246-F246</f>
        <v>-145.60000000000002</v>
      </c>
      <c r="L246" s="131">
        <f t="shared" ref="L246" si="51">K246/F246</f>
        <v>-0.29378531073446329</v>
      </c>
      <c r="M246" s="132" t="s">
        <v>620</v>
      </c>
      <c r="N246" s="133">
        <v>43887</v>
      </c>
      <c r="O246" s="54"/>
      <c r="P246" s="13"/>
      <c r="Q246" s="13"/>
      <c r="R246" s="14" t="s">
        <v>708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27">
        <v>133</v>
      </c>
      <c r="B247" s="155">
        <v>43237</v>
      </c>
      <c r="C247" s="155"/>
      <c r="D247" s="156" t="s">
        <v>459</v>
      </c>
      <c r="E247" s="157" t="s">
        <v>580</v>
      </c>
      <c r="F247" s="158">
        <v>230.3</v>
      </c>
      <c r="G247" s="157"/>
      <c r="H247" s="157">
        <v>102.5</v>
      </c>
      <c r="I247" s="174">
        <v>348</v>
      </c>
      <c r="J247" s="341" t="s">
        <v>805</v>
      </c>
      <c r="K247" s="130">
        <f t="shared" ref="K247:K248" si="52">H247-F247</f>
        <v>-127.80000000000001</v>
      </c>
      <c r="L247" s="131">
        <f t="shared" ref="L247:L248" si="53">K247/F247</f>
        <v>-0.55492835432045162</v>
      </c>
      <c r="M247" s="132" t="s">
        <v>620</v>
      </c>
      <c r="N247" s="133">
        <v>43896</v>
      </c>
      <c r="O247" s="54"/>
      <c r="P247" s="13"/>
      <c r="Q247" s="13"/>
      <c r="R247" s="314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9">
        <v>134</v>
      </c>
      <c r="B248" s="190">
        <v>43258</v>
      </c>
      <c r="C248" s="190"/>
      <c r="D248" s="151" t="s">
        <v>426</v>
      </c>
      <c r="E248" s="191" t="s">
        <v>580</v>
      </c>
      <c r="F248" s="191">
        <f>342.5-5.1</f>
        <v>337.4</v>
      </c>
      <c r="G248" s="191"/>
      <c r="H248" s="191">
        <v>412.5</v>
      </c>
      <c r="I248" s="210">
        <v>439</v>
      </c>
      <c r="J248" s="137" t="s">
        <v>834</v>
      </c>
      <c r="K248" s="124">
        <f t="shared" si="52"/>
        <v>75.100000000000023</v>
      </c>
      <c r="L248" s="125">
        <f t="shared" si="53"/>
        <v>0.22258446947243635</v>
      </c>
      <c r="M248" s="126" t="s">
        <v>556</v>
      </c>
      <c r="N248" s="322">
        <v>44230</v>
      </c>
      <c r="O248" s="54"/>
      <c r="P248" s="13"/>
      <c r="Q248" s="13"/>
      <c r="R248" s="1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135</v>
      </c>
      <c r="B249" s="182">
        <v>43285</v>
      </c>
      <c r="C249" s="182"/>
      <c r="D249" s="185" t="s">
        <v>48</v>
      </c>
      <c r="E249" s="183" t="s">
        <v>580</v>
      </c>
      <c r="F249" s="181">
        <f>127.5-5.53</f>
        <v>121.97</v>
      </c>
      <c r="G249" s="183"/>
      <c r="H249" s="183"/>
      <c r="I249" s="204">
        <v>170</v>
      </c>
      <c r="J249" s="216" t="s">
        <v>558</v>
      </c>
      <c r="K249" s="206"/>
      <c r="L249" s="207"/>
      <c r="M249" s="205" t="s">
        <v>558</v>
      </c>
      <c r="N249" s="208"/>
      <c r="O249" s="54"/>
      <c r="P249" s="13"/>
      <c r="Q249" s="13"/>
      <c r="R249" s="14" t="s">
        <v>708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27">
        <v>136</v>
      </c>
      <c r="B250" s="155">
        <v>43294</v>
      </c>
      <c r="C250" s="155"/>
      <c r="D250" s="156" t="s">
        <v>239</v>
      </c>
      <c r="E250" s="157" t="s">
        <v>580</v>
      </c>
      <c r="F250" s="158">
        <v>46.5</v>
      </c>
      <c r="G250" s="157"/>
      <c r="H250" s="157">
        <v>17</v>
      </c>
      <c r="I250" s="174">
        <v>59</v>
      </c>
      <c r="J250" s="341" t="s">
        <v>802</v>
      </c>
      <c r="K250" s="130">
        <f t="shared" ref="K250" si="54">H250-F250</f>
        <v>-29.5</v>
      </c>
      <c r="L250" s="131">
        <f t="shared" ref="L250" si="55">K250/F250</f>
        <v>-0.63440860215053763</v>
      </c>
      <c r="M250" s="132" t="s">
        <v>620</v>
      </c>
      <c r="N250" s="133">
        <v>43887</v>
      </c>
      <c r="O250" s="54"/>
      <c r="P250" s="13"/>
      <c r="Q250" s="13"/>
      <c r="R250" s="1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29">
        <v>137</v>
      </c>
      <c r="B251" s="180">
        <v>43396</v>
      </c>
      <c r="C251" s="180"/>
      <c r="D251" s="185" t="s">
        <v>404</v>
      </c>
      <c r="E251" s="183" t="s">
        <v>580</v>
      </c>
      <c r="F251" s="184">
        <v>156.5</v>
      </c>
      <c r="G251" s="183"/>
      <c r="H251" s="183"/>
      <c r="I251" s="204">
        <v>191</v>
      </c>
      <c r="J251" s="216" t="s">
        <v>558</v>
      </c>
      <c r="K251" s="206"/>
      <c r="L251" s="207"/>
      <c r="M251" s="205" t="s">
        <v>558</v>
      </c>
      <c r="N251" s="208"/>
      <c r="O251" s="54"/>
      <c r="P251" s="13"/>
      <c r="Q251" s="13"/>
      <c r="R251" s="1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138</v>
      </c>
      <c r="B252" s="190">
        <v>43439</v>
      </c>
      <c r="C252" s="190"/>
      <c r="D252" s="151" t="s">
        <v>321</v>
      </c>
      <c r="E252" s="191" t="s">
        <v>580</v>
      </c>
      <c r="F252" s="191">
        <v>259.5</v>
      </c>
      <c r="G252" s="191"/>
      <c r="H252" s="191">
        <v>320</v>
      </c>
      <c r="I252" s="210">
        <v>320</v>
      </c>
      <c r="J252" s="137" t="s">
        <v>639</v>
      </c>
      <c r="K252" s="124">
        <f t="shared" ref="K252" si="56">H252-F252</f>
        <v>60.5</v>
      </c>
      <c r="L252" s="125">
        <f t="shared" ref="L252" si="57">K252/F252</f>
        <v>0.23314065510597304</v>
      </c>
      <c r="M252" s="126" t="s">
        <v>556</v>
      </c>
      <c r="N252" s="322">
        <v>44323</v>
      </c>
      <c r="O252" s="54"/>
      <c r="P252" s="13"/>
      <c r="Q252" s="13"/>
      <c r="R252" s="14" t="s">
        <v>708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7">
        <v>139</v>
      </c>
      <c r="B253" s="155">
        <v>43439</v>
      </c>
      <c r="C253" s="155"/>
      <c r="D253" s="156" t="s">
        <v>732</v>
      </c>
      <c r="E253" s="157" t="s">
        <v>580</v>
      </c>
      <c r="F253" s="157">
        <v>715</v>
      </c>
      <c r="G253" s="157"/>
      <c r="H253" s="157">
        <v>445</v>
      </c>
      <c r="I253" s="174">
        <v>840</v>
      </c>
      <c r="J253" s="134" t="s">
        <v>782</v>
      </c>
      <c r="K253" s="130">
        <f t="shared" ref="K253:K256" si="58">H253-F253</f>
        <v>-270</v>
      </c>
      <c r="L253" s="131">
        <f t="shared" ref="L253:L256" si="59">K253/F253</f>
        <v>-0.3776223776223776</v>
      </c>
      <c r="M253" s="132" t="s">
        <v>620</v>
      </c>
      <c r="N253" s="133">
        <v>43800</v>
      </c>
      <c r="O253" s="54"/>
      <c r="P253" s="13"/>
      <c r="Q253" s="13"/>
      <c r="R253" s="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140</v>
      </c>
      <c r="B254" s="190">
        <v>43469</v>
      </c>
      <c r="C254" s="190"/>
      <c r="D254" s="151" t="s">
        <v>143</v>
      </c>
      <c r="E254" s="191" t="s">
        <v>580</v>
      </c>
      <c r="F254" s="191">
        <v>875</v>
      </c>
      <c r="G254" s="191"/>
      <c r="H254" s="191">
        <v>1165</v>
      </c>
      <c r="I254" s="210">
        <v>1185</v>
      </c>
      <c r="J254" s="137" t="s">
        <v>807</v>
      </c>
      <c r="K254" s="124">
        <f t="shared" si="58"/>
        <v>290</v>
      </c>
      <c r="L254" s="125">
        <f t="shared" si="59"/>
        <v>0.33142857142857141</v>
      </c>
      <c r="M254" s="126" t="s">
        <v>556</v>
      </c>
      <c r="N254" s="322">
        <v>43847</v>
      </c>
      <c r="O254" s="54"/>
      <c r="P254" s="13"/>
      <c r="Q254" s="13"/>
      <c r="R254" s="3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141</v>
      </c>
      <c r="B255" s="190">
        <v>43559</v>
      </c>
      <c r="C255" s="190"/>
      <c r="D255" s="357" t="s">
        <v>336</v>
      </c>
      <c r="E255" s="191" t="s">
        <v>580</v>
      </c>
      <c r="F255" s="191">
        <f>387-14.63</f>
        <v>372.37</v>
      </c>
      <c r="G255" s="191"/>
      <c r="H255" s="191">
        <v>490</v>
      </c>
      <c r="I255" s="210">
        <v>490</v>
      </c>
      <c r="J255" s="137" t="s">
        <v>639</v>
      </c>
      <c r="K255" s="124">
        <f t="shared" si="58"/>
        <v>117.63</v>
      </c>
      <c r="L255" s="125">
        <f t="shared" si="59"/>
        <v>0.31589548030185027</v>
      </c>
      <c r="M255" s="126" t="s">
        <v>556</v>
      </c>
      <c r="N255" s="322">
        <v>43850</v>
      </c>
      <c r="O255" s="54"/>
      <c r="P255" s="13"/>
      <c r="Q255" s="13"/>
      <c r="R255" s="314" t="s">
        <v>708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27">
        <v>142</v>
      </c>
      <c r="B256" s="155">
        <v>43578</v>
      </c>
      <c r="C256" s="155"/>
      <c r="D256" s="156" t="s">
        <v>733</v>
      </c>
      <c r="E256" s="157" t="s">
        <v>557</v>
      </c>
      <c r="F256" s="157">
        <v>220</v>
      </c>
      <c r="G256" s="157"/>
      <c r="H256" s="157">
        <v>127.5</v>
      </c>
      <c r="I256" s="174">
        <v>284</v>
      </c>
      <c r="J256" s="341" t="s">
        <v>806</v>
      </c>
      <c r="K256" s="130">
        <f t="shared" si="58"/>
        <v>-92.5</v>
      </c>
      <c r="L256" s="131">
        <f t="shared" si="59"/>
        <v>-0.42045454545454547</v>
      </c>
      <c r="M256" s="132" t="s">
        <v>620</v>
      </c>
      <c r="N256" s="133">
        <v>43896</v>
      </c>
      <c r="O256" s="54"/>
      <c r="P256" s="13"/>
      <c r="Q256" s="13"/>
      <c r="R256" s="14" t="s">
        <v>708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143</v>
      </c>
      <c r="B257" s="190">
        <v>43622</v>
      </c>
      <c r="C257" s="190"/>
      <c r="D257" s="357" t="s">
        <v>466</v>
      </c>
      <c r="E257" s="191" t="s">
        <v>557</v>
      </c>
      <c r="F257" s="191">
        <v>332.8</v>
      </c>
      <c r="G257" s="191"/>
      <c r="H257" s="191">
        <v>405</v>
      </c>
      <c r="I257" s="210">
        <v>419</v>
      </c>
      <c r="J257" s="137" t="s">
        <v>808</v>
      </c>
      <c r="K257" s="124">
        <f t="shared" ref="K257" si="60">H257-F257</f>
        <v>72.199999999999989</v>
      </c>
      <c r="L257" s="125">
        <f t="shared" ref="L257" si="61">K257/F257</f>
        <v>0.21694711538461534</v>
      </c>
      <c r="M257" s="126" t="s">
        <v>556</v>
      </c>
      <c r="N257" s="322">
        <v>43860</v>
      </c>
      <c r="O257" s="54"/>
      <c r="P257" s="13"/>
      <c r="Q257" s="13"/>
      <c r="R257" s="14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40">
        <v>144</v>
      </c>
      <c r="B258" s="139">
        <v>43641</v>
      </c>
      <c r="C258" s="139"/>
      <c r="D258" s="140" t="s">
        <v>137</v>
      </c>
      <c r="E258" s="141" t="s">
        <v>580</v>
      </c>
      <c r="F258" s="142">
        <v>386</v>
      </c>
      <c r="G258" s="143"/>
      <c r="H258" s="143">
        <v>395</v>
      </c>
      <c r="I258" s="143">
        <v>452</v>
      </c>
      <c r="J258" s="161" t="s">
        <v>799</v>
      </c>
      <c r="K258" s="162">
        <f t="shared" ref="K258" si="62">H258-F258</f>
        <v>9</v>
      </c>
      <c r="L258" s="163">
        <f t="shared" ref="L258" si="63">K258/F258</f>
        <v>2.3316062176165803E-2</v>
      </c>
      <c r="M258" s="164" t="s">
        <v>665</v>
      </c>
      <c r="N258" s="165">
        <v>43868</v>
      </c>
      <c r="O258" s="13"/>
      <c r="P258" s="13"/>
      <c r="Q258" s="13"/>
      <c r="R258" s="1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30">
        <v>145</v>
      </c>
      <c r="B259" s="180">
        <v>43707</v>
      </c>
      <c r="C259" s="180"/>
      <c r="D259" s="185" t="s">
        <v>255</v>
      </c>
      <c r="E259" s="183" t="s">
        <v>580</v>
      </c>
      <c r="F259" s="183" t="s">
        <v>712</v>
      </c>
      <c r="G259" s="183"/>
      <c r="H259" s="183"/>
      <c r="I259" s="204">
        <v>190</v>
      </c>
      <c r="J259" s="216" t="s">
        <v>558</v>
      </c>
      <c r="K259" s="206"/>
      <c r="L259" s="207"/>
      <c r="M259" s="321" t="s">
        <v>558</v>
      </c>
      <c r="N259" s="208"/>
      <c r="O259" s="13"/>
      <c r="P259" s="13"/>
      <c r="Q259" s="13"/>
      <c r="R259" s="3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146</v>
      </c>
      <c r="B260" s="190">
        <v>43731</v>
      </c>
      <c r="C260" s="190"/>
      <c r="D260" s="151" t="s">
        <v>418</v>
      </c>
      <c r="E260" s="191" t="s">
        <v>580</v>
      </c>
      <c r="F260" s="191">
        <v>235</v>
      </c>
      <c r="G260" s="191"/>
      <c r="H260" s="191">
        <v>295</v>
      </c>
      <c r="I260" s="210">
        <v>296</v>
      </c>
      <c r="J260" s="137" t="s">
        <v>787</v>
      </c>
      <c r="K260" s="124">
        <f t="shared" ref="K260" si="64">H260-F260</f>
        <v>60</v>
      </c>
      <c r="L260" s="125">
        <f t="shared" ref="L260" si="65">K260/F260</f>
        <v>0.25531914893617019</v>
      </c>
      <c r="M260" s="126" t="s">
        <v>556</v>
      </c>
      <c r="N260" s="322">
        <v>43844</v>
      </c>
      <c r="O260" s="54"/>
      <c r="P260" s="13"/>
      <c r="Q260" s="13"/>
      <c r="R260" s="14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147</v>
      </c>
      <c r="B261" s="190">
        <v>43752</v>
      </c>
      <c r="C261" s="190"/>
      <c r="D261" s="151" t="s">
        <v>778</v>
      </c>
      <c r="E261" s="191" t="s">
        <v>580</v>
      </c>
      <c r="F261" s="191">
        <v>277.5</v>
      </c>
      <c r="G261" s="191"/>
      <c r="H261" s="191">
        <v>333</v>
      </c>
      <c r="I261" s="210">
        <v>333</v>
      </c>
      <c r="J261" s="137" t="s">
        <v>788</v>
      </c>
      <c r="K261" s="124">
        <f t="shared" ref="K261" si="66">H261-F261</f>
        <v>55.5</v>
      </c>
      <c r="L261" s="125">
        <f t="shared" ref="L261" si="67">K261/F261</f>
        <v>0.2</v>
      </c>
      <c r="M261" s="126" t="s">
        <v>556</v>
      </c>
      <c r="N261" s="322">
        <v>43846</v>
      </c>
      <c r="O261" s="54"/>
      <c r="P261" s="13"/>
      <c r="Q261" s="13"/>
      <c r="R261" s="314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148</v>
      </c>
      <c r="B262" s="190">
        <v>43752</v>
      </c>
      <c r="C262" s="190"/>
      <c r="D262" s="151" t="s">
        <v>777</v>
      </c>
      <c r="E262" s="191" t="s">
        <v>580</v>
      </c>
      <c r="F262" s="191">
        <v>930</v>
      </c>
      <c r="G262" s="191"/>
      <c r="H262" s="191">
        <v>1165</v>
      </c>
      <c r="I262" s="210">
        <v>1200</v>
      </c>
      <c r="J262" s="137" t="s">
        <v>789</v>
      </c>
      <c r="K262" s="124">
        <f t="shared" ref="K262:K263" si="68">H262-F262</f>
        <v>235</v>
      </c>
      <c r="L262" s="125">
        <f t="shared" ref="L262:L263" si="69">K262/F262</f>
        <v>0.25268817204301075</v>
      </c>
      <c r="M262" s="126" t="s">
        <v>556</v>
      </c>
      <c r="N262" s="322">
        <v>43847</v>
      </c>
      <c r="O262" s="54"/>
      <c r="P262" s="13"/>
      <c r="Q262" s="13"/>
      <c r="R262" s="314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149</v>
      </c>
      <c r="B263" s="190">
        <v>43753</v>
      </c>
      <c r="C263" s="190"/>
      <c r="D263" s="151" t="s">
        <v>776</v>
      </c>
      <c r="E263" s="191" t="s">
        <v>580</v>
      </c>
      <c r="F263" s="192">
        <v>111</v>
      </c>
      <c r="G263" s="191"/>
      <c r="H263" s="191">
        <v>141</v>
      </c>
      <c r="I263" s="210">
        <v>141</v>
      </c>
      <c r="J263" s="433" t="s">
        <v>853</v>
      </c>
      <c r="K263" s="124">
        <f t="shared" si="68"/>
        <v>30</v>
      </c>
      <c r="L263" s="125">
        <f t="shared" si="69"/>
        <v>0.27027027027027029</v>
      </c>
      <c r="M263" s="126" t="s">
        <v>556</v>
      </c>
      <c r="N263" s="322">
        <v>44328</v>
      </c>
      <c r="O263" s="13"/>
      <c r="P263" s="13"/>
      <c r="Q263" s="13"/>
      <c r="R263" s="31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150</v>
      </c>
      <c r="B264" s="190">
        <v>43753</v>
      </c>
      <c r="C264" s="190"/>
      <c r="D264" s="151" t="s">
        <v>775</v>
      </c>
      <c r="E264" s="191" t="s">
        <v>580</v>
      </c>
      <c r="F264" s="192">
        <v>296</v>
      </c>
      <c r="G264" s="191"/>
      <c r="H264" s="191">
        <v>370</v>
      </c>
      <c r="I264" s="210">
        <v>370</v>
      </c>
      <c r="J264" s="137" t="s">
        <v>639</v>
      </c>
      <c r="K264" s="124">
        <f t="shared" ref="K264:K265" si="70">H264-F264</f>
        <v>74</v>
      </c>
      <c r="L264" s="125">
        <f t="shared" ref="L264:L265" si="71">K264/F264</f>
        <v>0.25</v>
      </c>
      <c r="M264" s="126" t="s">
        <v>556</v>
      </c>
      <c r="N264" s="322">
        <v>43853</v>
      </c>
      <c r="O264" s="54"/>
      <c r="P264" s="13"/>
      <c r="Q264" s="13"/>
      <c r="R264" s="31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151</v>
      </c>
      <c r="B265" s="190">
        <v>43754</v>
      </c>
      <c r="C265" s="190"/>
      <c r="D265" s="151" t="s">
        <v>774</v>
      </c>
      <c r="E265" s="191" t="s">
        <v>580</v>
      </c>
      <c r="F265" s="192">
        <v>300</v>
      </c>
      <c r="G265" s="191"/>
      <c r="H265" s="191">
        <v>382.5</v>
      </c>
      <c r="I265" s="210">
        <v>344</v>
      </c>
      <c r="J265" s="433" t="s">
        <v>836</v>
      </c>
      <c r="K265" s="124">
        <f t="shared" si="70"/>
        <v>82.5</v>
      </c>
      <c r="L265" s="125">
        <f t="shared" si="71"/>
        <v>0.27500000000000002</v>
      </c>
      <c r="M265" s="126" t="s">
        <v>556</v>
      </c>
      <c r="N265" s="322">
        <v>44238</v>
      </c>
      <c r="O265" s="13"/>
      <c r="P265" s="13"/>
      <c r="Q265" s="13"/>
      <c r="R265" s="3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16">
        <v>152</v>
      </c>
      <c r="B266" s="194">
        <v>43832</v>
      </c>
      <c r="C266" s="194"/>
      <c r="D266" s="198" t="s">
        <v>758</v>
      </c>
      <c r="E266" s="195" t="s">
        <v>580</v>
      </c>
      <c r="F266" s="196" t="s">
        <v>786</v>
      </c>
      <c r="G266" s="195"/>
      <c r="H266" s="195"/>
      <c r="I266" s="215">
        <v>590</v>
      </c>
      <c r="J266" s="216" t="s">
        <v>558</v>
      </c>
      <c r="K266" s="216"/>
      <c r="L266" s="119"/>
      <c r="M266" s="313" t="s">
        <v>558</v>
      </c>
      <c r="N266" s="218"/>
      <c r="O266" s="13"/>
      <c r="P266" s="13"/>
      <c r="Q266" s="13"/>
      <c r="R266" s="3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153</v>
      </c>
      <c r="B267" s="190">
        <v>43966</v>
      </c>
      <c r="C267" s="190"/>
      <c r="D267" s="151" t="s">
        <v>64</v>
      </c>
      <c r="E267" s="191" t="s">
        <v>580</v>
      </c>
      <c r="F267" s="192">
        <v>67.5</v>
      </c>
      <c r="G267" s="191"/>
      <c r="H267" s="191">
        <v>86</v>
      </c>
      <c r="I267" s="210">
        <v>86</v>
      </c>
      <c r="J267" s="137" t="s">
        <v>816</v>
      </c>
      <c r="K267" s="124">
        <f t="shared" ref="K267" si="72">H267-F267</f>
        <v>18.5</v>
      </c>
      <c r="L267" s="125">
        <f t="shared" ref="L267" si="73">K267/F267</f>
        <v>0.27407407407407408</v>
      </c>
      <c r="M267" s="126" t="s">
        <v>556</v>
      </c>
      <c r="N267" s="322">
        <v>44008</v>
      </c>
      <c r="O267" s="54"/>
      <c r="P267" s="13"/>
      <c r="Q267" s="13"/>
      <c r="R267" s="31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3">
        <v>154</v>
      </c>
      <c r="B268" s="194">
        <v>44035</v>
      </c>
      <c r="C268" s="194"/>
      <c r="D268" s="198" t="s">
        <v>465</v>
      </c>
      <c r="E268" s="195" t="s">
        <v>580</v>
      </c>
      <c r="F268" s="196" t="s">
        <v>819</v>
      </c>
      <c r="G268" s="195"/>
      <c r="H268" s="195"/>
      <c r="I268" s="215">
        <v>296</v>
      </c>
      <c r="J268" s="216" t="s">
        <v>558</v>
      </c>
      <c r="K268" s="216"/>
      <c r="L268" s="119"/>
      <c r="M268" s="217"/>
      <c r="N268" s="218"/>
      <c r="O268" s="13"/>
      <c r="P268" s="13"/>
      <c r="Q268" s="13"/>
      <c r="R268" s="3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155</v>
      </c>
      <c r="B269" s="190">
        <v>44092</v>
      </c>
      <c r="C269" s="190"/>
      <c r="D269" s="151" t="s">
        <v>398</v>
      </c>
      <c r="E269" s="191" t="s">
        <v>580</v>
      </c>
      <c r="F269" s="191">
        <v>206</v>
      </c>
      <c r="G269" s="191"/>
      <c r="H269" s="191">
        <v>248</v>
      </c>
      <c r="I269" s="210">
        <v>248</v>
      </c>
      <c r="J269" s="137" t="s">
        <v>639</v>
      </c>
      <c r="K269" s="124">
        <f t="shared" ref="K269:K270" si="74">H269-F269</f>
        <v>42</v>
      </c>
      <c r="L269" s="125">
        <f t="shared" ref="L269:L270" si="75">K269/F269</f>
        <v>0.20388349514563106</v>
      </c>
      <c r="M269" s="126" t="s">
        <v>556</v>
      </c>
      <c r="N269" s="322">
        <v>44214</v>
      </c>
      <c r="O269" s="54"/>
      <c r="P269" s="13"/>
      <c r="Q269" s="13"/>
      <c r="R269" s="3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156</v>
      </c>
      <c r="B270" s="190">
        <v>44140</v>
      </c>
      <c r="C270" s="190"/>
      <c r="D270" s="151" t="s">
        <v>398</v>
      </c>
      <c r="E270" s="191" t="s">
        <v>580</v>
      </c>
      <c r="F270" s="191">
        <v>182.5</v>
      </c>
      <c r="G270" s="191"/>
      <c r="H270" s="191">
        <v>248</v>
      </c>
      <c r="I270" s="210">
        <v>248</v>
      </c>
      <c r="J270" s="137" t="s">
        <v>639</v>
      </c>
      <c r="K270" s="124">
        <f t="shared" si="74"/>
        <v>65.5</v>
      </c>
      <c r="L270" s="125">
        <f t="shared" si="75"/>
        <v>0.35890410958904112</v>
      </c>
      <c r="M270" s="126" t="s">
        <v>556</v>
      </c>
      <c r="N270" s="322">
        <v>44214</v>
      </c>
      <c r="O270" s="54"/>
      <c r="P270" s="13"/>
      <c r="Q270" s="13"/>
      <c r="R270" s="3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157</v>
      </c>
      <c r="B271" s="190">
        <v>44140</v>
      </c>
      <c r="C271" s="190"/>
      <c r="D271" s="151" t="s">
        <v>321</v>
      </c>
      <c r="E271" s="191" t="s">
        <v>580</v>
      </c>
      <c r="F271" s="191">
        <v>247.5</v>
      </c>
      <c r="G271" s="191"/>
      <c r="H271" s="191">
        <v>320</v>
      </c>
      <c r="I271" s="210">
        <v>320</v>
      </c>
      <c r="J271" s="137" t="s">
        <v>639</v>
      </c>
      <c r="K271" s="124">
        <f t="shared" ref="K271" si="76">H271-F271</f>
        <v>72.5</v>
      </c>
      <c r="L271" s="125">
        <f t="shared" ref="L271" si="77">K271/F271</f>
        <v>0.29292929292929293</v>
      </c>
      <c r="M271" s="126" t="s">
        <v>556</v>
      </c>
      <c r="N271" s="322">
        <v>44323</v>
      </c>
      <c r="O271" s="13"/>
      <c r="P271" s="13"/>
      <c r="Q271" s="13"/>
      <c r="R271" s="3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158</v>
      </c>
      <c r="B272" s="190">
        <v>44140</v>
      </c>
      <c r="C272" s="190"/>
      <c r="D272" s="151" t="s">
        <v>461</v>
      </c>
      <c r="E272" s="191" t="s">
        <v>580</v>
      </c>
      <c r="F272" s="192">
        <v>925</v>
      </c>
      <c r="G272" s="191"/>
      <c r="H272" s="191">
        <v>1095</v>
      </c>
      <c r="I272" s="210">
        <v>1093</v>
      </c>
      <c r="J272" s="433" t="s">
        <v>826</v>
      </c>
      <c r="K272" s="124">
        <f t="shared" ref="K272" si="78">H272-F272</f>
        <v>170</v>
      </c>
      <c r="L272" s="125">
        <f t="shared" ref="L272" si="79">K272/F272</f>
        <v>0.18378378378378379</v>
      </c>
      <c r="M272" s="126" t="s">
        <v>556</v>
      </c>
      <c r="N272" s="322">
        <v>44201</v>
      </c>
      <c r="O272" s="13"/>
      <c r="P272" s="13"/>
      <c r="Q272" s="13"/>
      <c r="R272" s="3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159</v>
      </c>
      <c r="B273" s="190">
        <v>44140</v>
      </c>
      <c r="C273" s="190"/>
      <c r="D273" s="151" t="s">
        <v>336</v>
      </c>
      <c r="E273" s="191" t="s">
        <v>580</v>
      </c>
      <c r="F273" s="192">
        <v>332.5</v>
      </c>
      <c r="G273" s="191"/>
      <c r="H273" s="191">
        <v>393</v>
      </c>
      <c r="I273" s="210">
        <v>406</v>
      </c>
      <c r="J273" s="433" t="s">
        <v>839</v>
      </c>
      <c r="K273" s="124">
        <f t="shared" ref="K273" si="80">H273-F273</f>
        <v>60.5</v>
      </c>
      <c r="L273" s="125">
        <f t="shared" ref="L273" si="81">K273/F273</f>
        <v>0.18195488721804512</v>
      </c>
      <c r="M273" s="126" t="s">
        <v>556</v>
      </c>
      <c r="N273" s="322">
        <v>44256</v>
      </c>
      <c r="O273" s="13"/>
      <c r="P273" s="13"/>
      <c r="Q273" s="13"/>
      <c r="R273" s="3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3">
        <v>160</v>
      </c>
      <c r="B274" s="194">
        <v>44141</v>
      </c>
      <c r="C274" s="194"/>
      <c r="D274" s="198" t="s">
        <v>465</v>
      </c>
      <c r="E274" s="195" t="s">
        <v>580</v>
      </c>
      <c r="F274" s="196" t="s">
        <v>823</v>
      </c>
      <c r="G274" s="195"/>
      <c r="H274" s="195"/>
      <c r="I274" s="215">
        <v>290</v>
      </c>
      <c r="J274" s="216" t="s">
        <v>558</v>
      </c>
      <c r="K274" s="216"/>
      <c r="L274" s="119"/>
      <c r="M274" s="217"/>
      <c r="N274" s="218"/>
      <c r="O274" s="13"/>
      <c r="P274" s="13"/>
      <c r="Q274" s="13"/>
      <c r="R274" s="3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3">
        <v>161</v>
      </c>
      <c r="B275" s="194">
        <v>44187</v>
      </c>
      <c r="C275" s="194"/>
      <c r="D275" s="198" t="s">
        <v>754</v>
      </c>
      <c r="E275" s="195" t="s">
        <v>580</v>
      </c>
      <c r="F275" s="430" t="s">
        <v>825</v>
      </c>
      <c r="G275" s="195"/>
      <c r="H275" s="195"/>
      <c r="I275" s="215">
        <v>239</v>
      </c>
      <c r="J275" s="431" t="s">
        <v>558</v>
      </c>
      <c r="K275" s="216"/>
      <c r="L275" s="119"/>
      <c r="M275" s="217"/>
      <c r="N275" s="218"/>
      <c r="O275" s="13"/>
      <c r="P275" s="13"/>
      <c r="Q275" s="13"/>
      <c r="R275" s="31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3">
        <v>162</v>
      </c>
      <c r="B276" s="194">
        <v>44258</v>
      </c>
      <c r="C276" s="194"/>
      <c r="D276" s="198" t="s">
        <v>758</v>
      </c>
      <c r="E276" s="195" t="s">
        <v>580</v>
      </c>
      <c r="F276" s="196" t="s">
        <v>786</v>
      </c>
      <c r="G276" s="195"/>
      <c r="H276" s="195"/>
      <c r="I276" s="215">
        <v>590</v>
      </c>
      <c r="J276" s="216" t="s">
        <v>558</v>
      </c>
      <c r="K276" s="216"/>
      <c r="L276" s="119"/>
      <c r="M276" s="313"/>
      <c r="N276" s="218"/>
      <c r="O276" s="13"/>
      <c r="P276" s="13"/>
      <c r="R276" s="314" t="s">
        <v>710</v>
      </c>
    </row>
    <row r="277" spans="1:26">
      <c r="A277" s="193">
        <v>163</v>
      </c>
      <c r="B277" s="194">
        <v>44274</v>
      </c>
      <c r="C277" s="194"/>
      <c r="D277" s="198" t="s">
        <v>336</v>
      </c>
      <c r="E277" s="445" t="s">
        <v>580</v>
      </c>
      <c r="F277" s="430" t="s">
        <v>840</v>
      </c>
      <c r="G277" s="195"/>
      <c r="H277" s="195"/>
      <c r="I277" s="215">
        <v>420</v>
      </c>
      <c r="J277" s="431" t="s">
        <v>558</v>
      </c>
      <c r="K277" s="216"/>
      <c r="L277" s="119"/>
      <c r="M277" s="217"/>
      <c r="N277" s="218"/>
      <c r="O277" s="13"/>
      <c r="R277" s="446" t="s">
        <v>710</v>
      </c>
    </row>
    <row r="278" spans="1:26">
      <c r="A278" s="189">
        <v>164</v>
      </c>
      <c r="B278" s="190">
        <v>44295</v>
      </c>
      <c r="C278" s="190"/>
      <c r="D278" s="332" t="s">
        <v>843</v>
      </c>
      <c r="E278" s="191" t="s">
        <v>580</v>
      </c>
      <c r="F278" s="192">
        <v>555</v>
      </c>
      <c r="G278" s="191"/>
      <c r="H278" s="191">
        <v>663</v>
      </c>
      <c r="I278" s="210">
        <v>663</v>
      </c>
      <c r="J278" s="433" t="s">
        <v>848</v>
      </c>
      <c r="K278" s="124">
        <f t="shared" ref="K278" si="82">H278-F278</f>
        <v>108</v>
      </c>
      <c r="L278" s="125">
        <f t="shared" ref="L278" si="83">K278/F278</f>
        <v>0.19459459459459461</v>
      </c>
      <c r="M278" s="126" t="s">
        <v>556</v>
      </c>
      <c r="N278" s="322">
        <v>44321</v>
      </c>
      <c r="O278" s="13"/>
      <c r="P278" s="13"/>
      <c r="Q278" s="13"/>
      <c r="R278" s="3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3">
        <v>165</v>
      </c>
      <c r="B279" s="194">
        <v>44308</v>
      </c>
      <c r="C279" s="194"/>
      <c r="D279" s="198" t="s">
        <v>369</v>
      </c>
      <c r="E279" s="445" t="s">
        <v>580</v>
      </c>
      <c r="F279" s="430" t="s">
        <v>844</v>
      </c>
      <c r="G279" s="195"/>
      <c r="H279" s="195"/>
      <c r="I279" s="215">
        <v>155</v>
      </c>
      <c r="J279" s="431" t="s">
        <v>558</v>
      </c>
      <c r="K279" s="216"/>
      <c r="L279" s="119"/>
      <c r="M279" s="217"/>
      <c r="N279" s="218"/>
      <c r="O279" s="13"/>
      <c r="R279" s="219"/>
    </row>
    <row r="280" spans="1:26">
      <c r="O280" s="13"/>
      <c r="R280" s="219"/>
    </row>
    <row r="281" spans="1:26">
      <c r="R281" s="219"/>
    </row>
    <row r="282" spans="1:26">
      <c r="R282" s="219"/>
    </row>
    <row r="283" spans="1:26">
      <c r="R283" s="219"/>
    </row>
    <row r="284" spans="1:26">
      <c r="R284" s="219"/>
    </row>
    <row r="285" spans="1:26">
      <c r="R285" s="219"/>
    </row>
    <row r="286" spans="1:26">
      <c r="R286" s="219"/>
    </row>
    <row r="287" spans="1:26">
      <c r="A287" s="193"/>
      <c r="B287" s="184" t="s">
        <v>781</v>
      </c>
      <c r="R287" s="219"/>
    </row>
    <row r="297" spans="1:6">
      <c r="A297" s="199"/>
    </row>
    <row r="298" spans="1:6">
      <c r="A298" s="199"/>
      <c r="F298" s="432"/>
    </row>
    <row r="299" spans="1:6">
      <c r="A299" s="195"/>
    </row>
  </sheetData>
  <autoFilter ref="R1:R295"/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2021-06-09T01:28:41Z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